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530"/>
  </bookViews>
  <sheets>
    <sheet name="SUMMARY" sheetId="1" r:id="rId1"/>
    <sheet name="VM INFO" sheetId="2" r:id="rId2"/>
    <sheet name="VM DISK INFO" sheetId="3" r:id="rId3"/>
    <sheet name="VM NETWORK" sheetId="4" r:id="rId4"/>
    <sheet name="STORAGE CONTAINER" sheetId="5" r:id="rId5"/>
    <sheet name="HOST AHV" sheetId="6" r:id="rId6"/>
    <sheet name="VOLUME GROUP" sheetId="7" r:id="rId7"/>
    <sheet name="VDISK INFO" sheetId="8" r:id="rId8"/>
    <sheet name="PE IMAGE" sheetId="9" r:id="rId9"/>
    <sheet name="PC IMAGE" sheetId="10" r:id="rId10"/>
    <sheet name="PHYSICAL DISK" sheetId="11" r:id="rId11"/>
    <sheet name="STORAGE POOL" sheetId="12" r:id="rId12"/>
    <sheet name="PROTECTION DOMAIN" sheetId="13" r:id="rId13"/>
    <sheet name="SNAPSHOT ON PD" sheetId="14" r:id="rId14"/>
  </sheets>
  <definedNames>
    <definedName name="_xlnm._FilterDatabase" localSheetId="1" hidden="1">'VM INFO'!$D$1:$Z$12</definedName>
    <definedName name="_xlnm._FilterDatabase" localSheetId="2" hidden="1">'VM DISK INFO'!$A$1:$Z$32</definedName>
    <definedName name="_xlnm._FilterDatabase" localSheetId="3" hidden="1">'VM NETWORK'!$A$1:$Z$2</definedName>
    <definedName name="_xlnm._FilterDatabase" localSheetId="4" hidden="1">'STORAGE CONTAINER'!$A$1:$Z$5</definedName>
    <definedName name="_xlnm._FilterDatabase" localSheetId="5" hidden="1">'HOST AHV'!$A$1:$Z$4</definedName>
    <definedName name="_xlnm._FilterDatabase" localSheetId="6" hidden="1">'VOLUME GROUP'!$A$1:$Z$1</definedName>
    <definedName name="_xlnm._FilterDatabase" localSheetId="7" hidden="1">'VDISK INFO'!$A$1:$Z$24</definedName>
    <definedName name="_xlnm._FilterDatabase" localSheetId="8" hidden="1">'PE IMAGE'!$A$1:$Z$5</definedName>
    <definedName name="_xlnm._FilterDatabase" localSheetId="9" hidden="1">'PC IMAGE'!$A$1:$Z$1</definedName>
    <definedName name="_xlnm._FilterDatabase" localSheetId="10" hidden="1">'PHYSICAL DISK'!$A$1:$Z$19</definedName>
    <definedName name="_xlnm._FilterDatabase" localSheetId="11" hidden="1">'STORAGE POOL'!$A$1:$Z$19</definedName>
    <definedName name="_xlnm._FilterDatabase" localSheetId="12" hidden="1">'PROTECTION DOMAIN'!$A$1:$Z$9</definedName>
    <definedName name="_xlnm._FilterDatabase" localSheetId="13" hidden="1">'SNAPSHOT ON PD'!$A$1:$Z$43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M1" authorId="0">
      <text>
        <r>
          <rPr>
            <sz val="8"/>
            <rFont val="Tahoma"/>
            <charset val="134"/>
          </rPr>
          <t>IF CLUSTER IS FULL SSD THIS OPTION NOT´S APPLY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" authorId="0">
      <text>
        <r>
          <rPr>
            <sz val="8"/>
            <rFont val="Tahoma"/>
            <charset val="134"/>
          </rPr>
          <t>IF CLUSTER IS FULL SSD THIS OPTION NOT´S APPLY</t>
        </r>
      </text>
    </comment>
  </commentList>
</comments>
</file>

<file path=xl/sharedStrings.xml><?xml version="1.0" encoding="utf-8"?>
<sst xmlns="http://schemas.openxmlformats.org/spreadsheetml/2006/main" count="1616" uniqueCount="512">
  <si>
    <t>CLUSTER NAME</t>
  </si>
  <si>
    <t>NTNX-CLU2</t>
  </si>
  <si>
    <t>CLUSTER AOS VERSION</t>
  </si>
  <si>
    <t>5.10.4</t>
  </si>
  <si>
    <t>CLUSTER AHV VERSION</t>
  </si>
  <si>
    <t>Nutanix 20170830.270</t>
  </si>
  <si>
    <t>CLUSTER NCC VERSION</t>
  </si>
  <si>
    <t>ncc-3.7.1</t>
  </si>
  <si>
    <t>CLUSTER SUBNET</t>
  </si>
  <si>
    <t>10.26.1.0/255.255.255.0</t>
  </si>
  <si>
    <t>CLUSTER TIMEZONE</t>
  </si>
  <si>
    <t>America/Santiago</t>
  </si>
  <si>
    <t>CLUSTER DNS</t>
  </si>
  <si>
    <t>['10.26.1.75']</t>
  </si>
  <si>
    <t>CLUSTER NTP</t>
  </si>
  <si>
    <t>['10.26.1.210']</t>
  </si>
  <si>
    <t>CLUSTER N°NODES</t>
  </si>
  <si>
    <t>CLUSTER CPU % USAGE</t>
  </si>
  <si>
    <t>7 %</t>
  </si>
  <si>
    <t>CLUSTER MEMORY % USAGE</t>
  </si>
  <si>
    <t>27 %</t>
  </si>
  <si>
    <t>CLUSTER STORAGE CAPACITY(PHYSICAL)</t>
  </si>
  <si>
    <t>11.71 TB</t>
  </si>
  <si>
    <t>CLUSTER STORAGE USED(PHYSICAL)</t>
  </si>
  <si>
    <t>126.94 GB</t>
  </si>
  <si>
    <t>CLUSTER STORAGE FREE(PHYSICAL)</t>
  </si>
  <si>
    <t>11.61 TB</t>
  </si>
  <si>
    <t>CLUSTER STORAGE TYPE</t>
  </si>
  <si>
    <t>all_flash</t>
  </si>
  <si>
    <t>TOTAL DISK</t>
  </si>
  <si>
    <t>CLUSTER IP</t>
  </si>
  <si>
    <t>10.26.1.223</t>
  </si>
  <si>
    <t>CLUSTER DATA SERVICE IP</t>
  </si>
  <si>
    <t>10.26.1.225</t>
  </si>
  <si>
    <t>CLUSTER REDUNDANCY FACTOR</t>
  </si>
  <si>
    <t>TOTAL VM</t>
  </si>
  <si>
    <t>HA ENABLED</t>
  </si>
  <si>
    <t>HA RESERVATION</t>
  </si>
  <si>
    <t>NoReservations</t>
  </si>
  <si>
    <t>HA HOST TOLERATE</t>
  </si>
  <si>
    <t>HA STATE</t>
  </si>
  <si>
    <t>BestEffort</t>
  </si>
  <si>
    <t>RESILIENCY STATUS LEVEL</t>
  </si>
  <si>
    <t>DISK</t>
  </si>
  <si>
    <t>N°DISK CAN BE FAIL ON METADATA</t>
  </si>
  <si>
    <t xml:space="preserve">DISK IS REBUILDING </t>
  </si>
  <si>
    <t>N°DISK CAN BE FAIL ON ERASURE_CODE_STRIP_SIZE</t>
  </si>
  <si>
    <t>N°DISK CAN BE FAIL ON EXTENT_GROUPS</t>
  </si>
  <si>
    <t>N°DISK CAN BE FAIL ON OPLOG</t>
  </si>
  <si>
    <t xml:space="preserve">DIRECTORY NAME </t>
  </si>
  <si>
    <t>WIN-NTNXAD</t>
  </si>
  <si>
    <t xml:space="preserve">DIRECTORY TYPE </t>
  </si>
  <si>
    <t>ACTIVE_DIRECTORY</t>
  </si>
  <si>
    <t xml:space="preserve">DIRECTORY CONNECTION </t>
  </si>
  <si>
    <t>LDAP</t>
  </si>
  <si>
    <t xml:space="preserve">DIRECTORY URL </t>
  </si>
  <si>
    <t>ldap://10.26.1.75:389</t>
  </si>
  <si>
    <t xml:space="preserve">DIRECTORY DOMAIN </t>
  </si>
  <si>
    <t>LAB</t>
  </si>
  <si>
    <t xml:space="preserve">DIRECTORY USER ACCOUNT </t>
  </si>
  <si>
    <t>nutanix@lab.local</t>
  </si>
  <si>
    <t xml:space="preserve">DIRECTORY SEARCH TYPE </t>
  </si>
  <si>
    <t>NON_RECURSIVE</t>
  </si>
  <si>
    <t>PRISM CENTRAL URL</t>
  </si>
  <si>
    <t>https://10.26.1.224:9440</t>
  </si>
  <si>
    <t>DATE</t>
  </si>
  <si>
    <t>Running on 02, Aug 2019</t>
  </si>
  <si>
    <t>VERSION SCRIPT TOOLS</t>
  </si>
  <si>
    <t>NIACtool v2.3</t>
  </si>
  <si>
    <t>VM UUID</t>
  </si>
  <si>
    <t>VM Name</t>
  </si>
  <si>
    <t>Host_uuid</t>
  </si>
  <si>
    <t>Host_Name</t>
  </si>
  <si>
    <t>Power_state</t>
  </si>
  <si>
    <t>Ip_address</t>
  </si>
  <si>
    <t>Mac_address</t>
  </si>
  <si>
    <t>Is_connected</t>
  </si>
  <si>
    <t>Network_UUID</t>
  </si>
  <si>
    <t>VLAN NAME</t>
  </si>
  <si>
    <t>Num_cores_per_vcpu</t>
  </si>
  <si>
    <t>Num_vcpus</t>
  </si>
  <si>
    <t>Memory in MB</t>
  </si>
  <si>
    <t>Timezone</t>
  </si>
  <si>
    <t>Description</t>
  </si>
  <si>
    <t>Project</t>
  </si>
  <si>
    <t>NGT State</t>
  </si>
  <si>
    <t>NGT Install status</t>
  </si>
  <si>
    <t>NGT Version</t>
  </si>
  <si>
    <t>NGT Reachable</t>
  </si>
  <si>
    <t>VM CREATION TIME</t>
  </si>
  <si>
    <t>VM OS(NGT must be installed)</t>
  </si>
  <si>
    <t>f9528952-d070-4542-a1ee-7dd2feb6ce86</t>
  </si>
  <si>
    <t>WIN-POC-SSR</t>
  </si>
  <si>
    <t>cc4af23b-778d-4f22-80ae-6aa53c465047</t>
  </si>
  <si>
    <t>on</t>
  </si>
  <si>
    <t>10.26.1.64</t>
  </si>
  <si>
    <t>50:6b:8d:c4:15:4e</t>
  </si>
  <si>
    <t>02d2950f-092a-4237-9cab-b1c8803f8929</t>
  </si>
  <si>
    <t>vm con sysprep para clonado</t>
  </si>
  <si>
    <t>POC_Project01</t>
  </si>
  <si>
    <t>ENABLED</t>
  </si>
  <si>
    <t>INSTALLED</t>
  </si>
  <si>
    <t>1.6.2</t>
  </si>
  <si>
    <t>2019-08-01T22:23:58Z</t>
  </si>
  <si>
    <t>windows:64:WindowsServer2012R2StandardEvaluation</t>
  </si>
  <si>
    <t>d1a7f67a-dbe4-4bdf-80b9-9f052319c5b4</t>
  </si>
  <si>
    <t>WIN-POC-Flow-Cli</t>
  </si>
  <si>
    <t>5410b359-e6ab-4572-ba5d-10f0a5ef8a31</t>
  </si>
  <si>
    <t>10.26.1.51</t>
  </si>
  <si>
    <t>50:6b:8d:0f:f9:67</t>
  </si>
  <si>
    <t>-</t>
  </si>
  <si>
    <t>Enable for check</t>
  </si>
  <si>
    <t>2019-08-01T22:05:58Z</t>
  </si>
  <si>
    <t>2227476b-d889-4cdd-96a2-000376803d25</t>
  </si>
  <si>
    <t>NTNX-FS-POC-3</t>
  </si>
  <si>
    <t>10.26.1.40</t>
  </si>
  <si>
    <t>50:6b:8d:c3:23:78</t>
  </si>
  <si>
    <t>UTC</t>
  </si>
  <si>
    <t>default</t>
  </si>
  <si>
    <t>2019-08-01T20:59:58Z</t>
  </si>
  <si>
    <t>25a07781-bdc4-41c7-af5e-33382bce4c24</t>
  </si>
  <si>
    <t>WIN_POC_AD</t>
  </si>
  <si>
    <t>10.26.1.75</t>
  </si>
  <si>
    <t>50:6b:8d:ca:58:b2</t>
  </si>
  <si>
    <t>2019-08-01T16:44:58Z</t>
  </si>
  <si>
    <t>windows:64:WindowsServer2012R2Datacenter</t>
  </si>
  <si>
    <t>268114a0-67d8-4215-95d5-dd33ccd49aae</t>
  </si>
  <si>
    <t>XXX_TEST2</t>
  </si>
  <si>
    <t>10.26.1.68</t>
  </si>
  <si>
    <t>50:6b:8d:3b:c5:d4</t>
  </si>
  <si>
    <t>2019-08-02T13:29:58Z</t>
  </si>
  <si>
    <t>34bccc05-bd5e-4dd5-bf59-13cb4db0b619</t>
  </si>
  <si>
    <t>vm-template-final</t>
  </si>
  <si>
    <t>off</t>
  </si>
  <si>
    <t>10.26.1.78</t>
  </si>
  <si>
    <t>50:6b:8d:e9:c0:fc</t>
  </si>
  <si>
    <t>2019-08-01T21:59:58Z</t>
  </si>
  <si>
    <t>43784ce1-96af-47e4-89da-ac53689ad9f9</t>
  </si>
  <si>
    <t>XXX_vm-template</t>
  </si>
  <si>
    <t>10.26.1.71</t>
  </si>
  <si>
    <t>50:6b:8d:71:04:8a</t>
  </si>
  <si>
    <t>2019-08-01T21:41:58Z</t>
  </si>
  <si>
    <t>48cfd189-1945-4b34-a4a3-73530509639d</t>
  </si>
  <si>
    <t>NTNX-FS-POC-1</t>
  </si>
  <si>
    <t>10.26.1.63</t>
  </si>
  <si>
    <t>50:6b:8d:3d:4f:d5</t>
  </si>
  <si>
    <t>4aae37bd-7633-40e8-a1a8-837885ec0a10</t>
  </si>
  <si>
    <t>NTNX-FS-POC-2</t>
  </si>
  <si>
    <t>828bc5e3-c63f-4b57-b256-8f0c53093fed</t>
  </si>
  <si>
    <t>10.26.1.67</t>
  </si>
  <si>
    <t>50:6b:8d:73:33:20</t>
  </si>
  <si>
    <t>a3861013-d369-4b53-9783-8c46a9a14583</t>
  </si>
  <si>
    <t>WIN-POC-Flow-Srv</t>
  </si>
  <si>
    <t>10.26.1.52</t>
  </si>
  <si>
    <t>50:6b:8d:58:10:fb</t>
  </si>
  <si>
    <t>c1941eae-b694-4e6e-b87b-d6854cafc12f</t>
  </si>
  <si>
    <t>Lab_Cassandra01</t>
  </si>
  <si>
    <t>10.26.1.62</t>
  </si>
  <si>
    <t>50:6b:8d:1c:aa:cf</t>
  </si>
  <si>
    <t>2019-08-01T17:53:58Z</t>
  </si>
  <si>
    <t>VM NAME</t>
  </si>
  <si>
    <t>DISK INTERFACE</t>
  </si>
  <si>
    <t>DISK INTERFACE LABEL</t>
  </si>
  <si>
    <t>DISK INDEX</t>
  </si>
  <si>
    <t>DISK VMDISK/VOLUME GROUP</t>
  </si>
  <si>
    <t>VDISK UUID</t>
  </si>
  <si>
    <t>VDISK SIZE IN GB</t>
  </si>
  <si>
    <t>VDISK ON STORAGE CONTAINER UUID</t>
  </si>
  <si>
    <t>VDISK ON STORAGE NAME</t>
  </si>
  <si>
    <t>VOLUME GROUP UUID</t>
  </si>
  <si>
    <t>VOLUME GROUP NAME</t>
  </si>
  <si>
    <t>VM FLASH MODE</t>
  </si>
  <si>
    <t>CDROM</t>
  </si>
  <si>
    <t>CDROM ISO MOUNTED</t>
  </si>
  <si>
    <t>ide</t>
  </si>
  <si>
    <t>ide.0</t>
  </si>
  <si>
    <t>NO ISO MOUNTED</t>
  </si>
  <si>
    <t>scsi</t>
  </si>
  <si>
    <t>scsi.0</t>
  </si>
  <si>
    <t>VDISK</t>
  </si>
  <si>
    <t>8fb088b9-2f20-47eb-9c3e-28d2a4ea3f4a</t>
  </si>
  <si>
    <t>087531c1-99dc-435f-b2f1-4fa67d9d1a6a</t>
  </si>
  <si>
    <t>833cc892-589f-425f-8e32-961c962feefc</t>
  </si>
  <si>
    <t>fe8cb32d-d410-4678-868c-bccbc1e1f650</t>
  </si>
  <si>
    <t>ce8b2070-7a98-416e-bbef-ecf26cba21d4</t>
  </si>
  <si>
    <t>ISO MOUNTED</t>
  </si>
  <si>
    <t>d8e1279e-a5d3-41f9-85cf-e65e9038601b</t>
  </si>
  <si>
    <t>scsi.1</t>
  </si>
  <si>
    <t>1e5bb6cf-f63b-4b35-9d86-871b4062da24</t>
  </si>
  <si>
    <t>scsi.2</t>
  </si>
  <si>
    <t>3d86e262-7c42-413d-b96f-404b04d55441</t>
  </si>
  <si>
    <t>b9dec3c3-f81e-4bd6-ab4b-cfc6e47dc965</t>
  </si>
  <si>
    <t>6f12c76b-704f-4896-b8d7-26767e2b6236</t>
  </si>
  <si>
    <t>d9680622-36f9-4f95-80ca-51e5a1a6d20c</t>
  </si>
  <si>
    <t>47cf75a6-7a3e-4ab7-9d52-a0ca4db698a9</t>
  </si>
  <si>
    <t>371267fd-2258-4d8d-9eb7-423a1b69b1a1</t>
  </si>
  <si>
    <t>8b719b86-1a96-4d9c-9a14-a61bf0675052</t>
  </si>
  <si>
    <t>37fbfab2-663c-46e3-91c9-9d9b3ac881a1</t>
  </si>
  <si>
    <t>cbd8c0bd-8594-4c1f-91a6-3b8ef2954a80</t>
  </si>
  <si>
    <t>77a643f4-3af1-40ce-b946-dfe24bb313f5</t>
  </si>
  <si>
    <t>c2121009-1db8-485f-ad0c-1392aa2f9930</t>
  </si>
  <si>
    <t>0d5320ab-9f15-44bb-bbef-0cfcf8408960</t>
  </si>
  <si>
    <t>91e3b53b-d0e7-4719-aca0-3862b2751fc8</t>
  </si>
  <si>
    <t>f4050dee-84c6-4de8-9a0f-15b67d9a4c89</t>
  </si>
  <si>
    <t>92d367b7-e9e0-44c0-a6db-d0376096d848</t>
  </si>
  <si>
    <t>e60fdba3-2709-4d11-b2ec-2e7e6817e338</t>
  </si>
  <si>
    <t>fd207689-81ce-4eab-94c1-9480631fa1c6</t>
  </si>
  <si>
    <t>ide.3</t>
  </si>
  <si>
    <t>f59e0321-0305-4115-ad26-9f46c6027384</t>
  </si>
  <si>
    <t>57d1b10c-f351-4dcb-ac5f-82004239af6b</t>
  </si>
  <si>
    <t>UUID</t>
  </si>
  <si>
    <t>Network Name</t>
  </si>
  <si>
    <t>Vlan ID</t>
  </si>
  <si>
    <t>RED_NTNX_DHCP</t>
  </si>
  <si>
    <t>NAME</t>
  </si>
  <si>
    <t>FREE SPACE BYTES</t>
  </si>
  <si>
    <t>FREE SPACE</t>
  </si>
  <si>
    <t>USED SPACE BYTES</t>
  </si>
  <si>
    <t>USED SPACE</t>
  </si>
  <si>
    <t>REPLICATION FACTOR</t>
  </si>
  <si>
    <t>ERASURE</t>
  </si>
  <si>
    <t>DEDUP</t>
  </si>
  <si>
    <t>COMPRESSION</t>
  </si>
  <si>
    <t>NutanixManagementShare</t>
  </si>
  <si>
    <t>6381390640949</t>
  </si>
  <si>
    <t>5.8 TB</t>
  </si>
  <si>
    <t>2353377280</t>
  </si>
  <si>
    <t>2.19 GB</t>
  </si>
  <si>
    <t>OFF</t>
  </si>
  <si>
    <t>Nutanix_FS-POC_ctr</t>
  </si>
  <si>
    <t>9076848640</t>
  </si>
  <si>
    <t>8.45 GB</t>
  </si>
  <si>
    <t>SelfServiceContainer</t>
  </si>
  <si>
    <t>42566942720</t>
  </si>
  <si>
    <t>39.64 GB</t>
  </si>
  <si>
    <t>c1de34a0-553a-4ddd-b454-5ea6f68bee89</t>
  </si>
  <si>
    <t>default-container-72150</t>
  </si>
  <si>
    <t>0</t>
  </si>
  <si>
    <t>0B</t>
  </si>
  <si>
    <t>HYPERVISOR IP</t>
  </si>
  <si>
    <t>SERIAL NODE</t>
  </si>
  <si>
    <t>CVM IP</t>
  </si>
  <si>
    <t>SERIAL BLOCK</t>
  </si>
  <si>
    <t>BLOCK MODEL</t>
  </si>
  <si>
    <t>CPU MODEL</t>
  </si>
  <si>
    <t>TOTAL CPU</t>
  </si>
  <si>
    <t>TOTAL THREADS</t>
  </si>
  <si>
    <t>TOTAL SOCKET</t>
  </si>
  <si>
    <t>MEMORY IN GB</t>
  </si>
  <si>
    <t>HYPERVISOR VERSION</t>
  </si>
  <si>
    <t>TOTAL VM ON NODE</t>
  </si>
  <si>
    <t>DEGRADED</t>
  </si>
  <si>
    <t>MAINTENANCE MODE</t>
  </si>
  <si>
    <t>IPMI IP</t>
  </si>
  <si>
    <t>NODE STATE</t>
  </si>
  <si>
    <t>BIOS VERSION</t>
  </si>
  <si>
    <t>BMC VERSION</t>
  </si>
  <si>
    <t>NTNX-16SM6B500464-A</t>
  </si>
  <si>
    <t>10.26.1.215</t>
  </si>
  <si>
    <t>ZM16AS017780</t>
  </si>
  <si>
    <t>10.26.1.219</t>
  </si>
  <si>
    <t>16SM6B500464</t>
  </si>
  <si>
    <t>NX-3060-G5</t>
  </si>
  <si>
    <t>Intel(R) Xeon(R) CPU E5-2650 v4 @ 2.20GHz</t>
  </si>
  <si>
    <t>10.26.1.211</t>
  </si>
  <si>
    <t>NORMAL</t>
  </si>
  <si>
    <t>20180626</t>
  </si>
  <si>
    <t>03.63</t>
  </si>
  <si>
    <t>NTNX-16SM6B500464-B</t>
  </si>
  <si>
    <t>10.26.1.216</t>
  </si>
  <si>
    <t>ZM16AS017363</t>
  </si>
  <si>
    <t>10.26.1.220</t>
  </si>
  <si>
    <t>10.26.1.212</t>
  </si>
  <si>
    <t>NTNX-16SM6B500464-C</t>
  </si>
  <si>
    <t>10.26.1.217</t>
  </si>
  <si>
    <t>ZM16AS017387</t>
  </si>
  <si>
    <t>10.26.1.221</t>
  </si>
  <si>
    <t>10.26.1.213</t>
  </si>
  <si>
    <t>VMDISK UUID</t>
  </si>
  <si>
    <t>VMDISK SIZE GB</t>
  </si>
  <si>
    <t>FLASH MODE</t>
  </si>
  <si>
    <t>DEVICE ADDRESS</t>
  </si>
  <si>
    <t>DEVICE IN GB</t>
  </si>
  <si>
    <t>STORAGECONTENT UUID</t>
  </si>
  <si>
    <t>STORAGECONTENT NAME</t>
  </si>
  <si>
    <t>NDFS PATH</t>
  </si>
  <si>
    <t>/Nutanix_FS-POC_ctr/.acropolis/vmdisk/0d5320ab-9f15-44bb-bbef-0cfcf8408960</t>
  </si>
  <si>
    <t>/Nutanix_FS-POC_ctr/.acropolis/vmdisk/1e5bb6cf-f63b-4b35-9d86-871b4062da24</t>
  </si>
  <si>
    <t>/Nutanix_FS-POC_ctr/.acropolis/vmdisk/371267fd-2258-4d8d-9eb7-423a1b69b1a1</t>
  </si>
  <si>
    <t>/Nutanix_FS-POC_ctr/.acropolis/vmdisk/37fbfab2-663c-46e3-91c9-9d9b3ac881a1</t>
  </si>
  <si>
    <t>/Nutanix_FS-POC_ctr/.acropolis/vmdisk/3d86e262-7c42-413d-b96f-404b04d55441</t>
  </si>
  <si>
    <t>/SelfServiceContainer/.acropolis/vmdisk/47cf75a6-7a3e-4ab7-9d52-a0ca4db698a9</t>
  </si>
  <si>
    <t>/SelfServiceContainer/.acropolis/vmdisk/6f12c76b-704f-4896-b8d7-26767e2b6236</t>
  </si>
  <si>
    <t>/Nutanix_FS-POC_ctr/.acropolis/vmdisk/77a643f4-3af1-40ce-b946-dfe24bb313f5</t>
  </si>
  <si>
    <t>/SelfServiceContainer/.acropolis/vmdisk/833cc892-589f-425f-8e32-961c962feefc</t>
  </si>
  <si>
    <t>/Nutanix_FS-POC_ctr/.acropolis/vmdisk/8b719b86-1a96-4d9c-9a14-a61bf0675052</t>
  </si>
  <si>
    <t>/SelfServiceContainer/.acropolis/vmdisk/8fb088b9-2f20-47eb-9c3e-28d2a4ea3f4a</t>
  </si>
  <si>
    <t>/Nutanix_FS-POC_ctr/.acropolis/vmdisk/91e3b53b-d0e7-4719-aca0-3862b2751fc8</t>
  </si>
  <si>
    <t>/SelfServiceContainer/.acropolis/vmdisk/92d367b7-e9e0-44c0-a6db-d0376096d848</t>
  </si>
  <si>
    <t>/SelfServiceContainer/.acropolis/vmdisk/b9dec3c3-f81e-4bd6-ab4b-cfc6e47dc965</t>
  </si>
  <si>
    <t>/Nutanix_FS-POC_ctr/.acropolis/vmdisk/c2121009-1db8-485f-ad0c-1392aa2f9930</t>
  </si>
  <si>
    <t>/Nutanix_FS-POC_ctr/.acropolis/vmdisk/cbd8c0bd-8594-4c1f-91a6-3b8ef2954a80</t>
  </si>
  <si>
    <t>/Nutanix_FS-POC_ctr/.acropolis/vmdisk/d8e1279e-a5d3-41f9-85cf-e65e9038601b</t>
  </si>
  <si>
    <t>/SelfServiceContainer/.acropolis/vmdisk/d9680622-36f9-4f95-80ca-51e5a1a6d20c</t>
  </si>
  <si>
    <t>/SelfServiceContainer/.acropolis/vmdisk/e60fdba3-2709-4d11-b2ec-2e7e6817e338</t>
  </si>
  <si>
    <t>/SelfServiceContainer/.acropolis/vmdisk/f4050dee-84c6-4de8-9a0f-15b67d9a4c89</t>
  </si>
  <si>
    <t>/NutanixManagementShare/.acropolis/vmdisk/f59e0321-0305-4115-ad26-9f46c6027384</t>
  </si>
  <si>
    <t>/SelfServiceContainer/.acropolis/vmdisk/fd207689-81ce-4eab-94c1-9480631fa1c6</t>
  </si>
  <si>
    <t>/Nutanix_FS-POC_ctr/.acropolis/vmdisk/fe8cb32d-d410-4678-868c-bccbc1e1f650</t>
  </si>
  <si>
    <t>IMAGE TYPE</t>
  </si>
  <si>
    <t>IMAGE SIZE</t>
  </si>
  <si>
    <t>IMAGE STATE</t>
  </si>
  <si>
    <t>CREATED TIME</t>
  </si>
  <si>
    <t>Windows_2012R2</t>
  </si>
  <si>
    <t>ISO_IMAGE</t>
  </si>
  <si>
    <t>4.23 GB</t>
  </si>
  <si>
    <t>ACTIVE</t>
  </si>
  <si>
    <t>2019-08-01T09:51:30.960560</t>
  </si>
  <si>
    <t>Virtio-1.1.4</t>
  </si>
  <si>
    <t>46.44 MB</t>
  </si>
  <si>
    <t>2019-08-01T12:46:31.718204</t>
  </si>
  <si>
    <t>windows_server_2012_r2_standard_eval_kvm_20170321.qcow2</t>
  </si>
  <si>
    <t>DISK_IMAGE</t>
  </si>
  <si>
    <t>12.2 GB</t>
  </si>
  <si>
    <t>2019-08-01T11:16:49.799473</t>
  </si>
  <si>
    <t>CentOS-7-x86_64-1905</t>
  </si>
  <si>
    <t>8.0 GB</t>
  </si>
  <si>
    <t>2019-07-31T18:09:57.609689</t>
  </si>
  <si>
    <t>IMAGE OWNER</t>
  </si>
  <si>
    <t>HOST IP</t>
  </si>
  <si>
    <t>HOST NAME</t>
  </si>
  <si>
    <t>TIER</t>
  </si>
  <si>
    <t>LOCATION</t>
  </si>
  <si>
    <t>DISK SIZE</t>
  </si>
  <si>
    <t>DISK ONLINE</t>
  </si>
  <si>
    <t>DISK STATUS</t>
  </si>
  <si>
    <t>DISK MODEL</t>
  </si>
  <si>
    <t>DISK FIRMWARE</t>
  </si>
  <si>
    <t>DISK SERIAL</t>
  </si>
  <si>
    <t>DISK UUID</t>
  </si>
  <si>
    <t>DISK HEALTH</t>
  </si>
  <si>
    <t>SSD</t>
  </si>
  <si>
    <t>700.78 GB</t>
  </si>
  <si>
    <t>SAMSUNG MZ7KM960HAHP-000NU</t>
  </si>
  <si>
    <t>0N6Q</t>
  </si>
  <si>
    <t>S31KNX0H702543</t>
  </si>
  <si>
    <t>cc05930d-c061-4a4b-883a-27040aec0dbb</t>
  </si>
  <si>
    <t>Healthy</t>
  </si>
  <si>
    <t>S31KNX0H702553</t>
  </si>
  <si>
    <t>7671ed27-9704-4bb2-9fcc-64c0e5c5131f</t>
  </si>
  <si>
    <t>660.78 GB</t>
  </si>
  <si>
    <t>S31KNX0H702554</t>
  </si>
  <si>
    <t>512fdb06-51b3-4acd-a236-fbc368f4da11</t>
  </si>
  <si>
    <t>S31KNX0H702544</t>
  </si>
  <si>
    <t>b5abb3eb-d75d-492a-982a-02cda87941a7</t>
  </si>
  <si>
    <t>616.25 GB</t>
  </si>
  <si>
    <t>S31KNX0H702552</t>
  </si>
  <si>
    <t>47605f4e-57f6-4373-9fc8-d5f637009d88</t>
  </si>
  <si>
    <t>S31KNX0H702557</t>
  </si>
  <si>
    <t>24a178cd-da26-42ce-be5d-656c95eb60e0</t>
  </si>
  <si>
    <t>S31KNX0H702566</t>
  </si>
  <si>
    <t>d6d715fc-c5b0-4cc7-8511-2b7ce443e734</t>
  </si>
  <si>
    <t>S31KNX0H702563</t>
  </si>
  <si>
    <t>869b8d9d-98e1-4b2c-9915-6b5c1ea8eb45</t>
  </si>
  <si>
    <t>S31KNX0H702558</t>
  </si>
  <si>
    <t>14ddccfa-54c5-4bc7-b7c2-63f00c8f6aff</t>
  </si>
  <si>
    <t>S31KNX0H702559</t>
  </si>
  <si>
    <t>3d48a31a-582c-44bc-9fe9-df5733cc0cad</t>
  </si>
  <si>
    <t>S31KNX0H702540</t>
  </si>
  <si>
    <t>926c542c-4b26-4d71-8fb8-6f175b478cf2</t>
  </si>
  <si>
    <t>S31KNX0H702560</t>
  </si>
  <si>
    <t>a87e9a74-c290-483c-b94c-3ad968732e9d</t>
  </si>
  <si>
    <t>S31KNX0H702537</t>
  </si>
  <si>
    <t>10502805-29a3-4710-9e65-145ceef474d2</t>
  </si>
  <si>
    <t>S31KNX0H702555</t>
  </si>
  <si>
    <t>95f2f41a-d356-417a-93e4-e67be6227bf9</t>
  </si>
  <si>
    <t>S31KNX0H702551</t>
  </si>
  <si>
    <t>c97657e8-30de-4cca-afe2-6f7110df5989</t>
  </si>
  <si>
    <t>S31KNX0H702550</t>
  </si>
  <si>
    <t>9742f78f-5564-4fa4-8f7c-b92116136cf3</t>
  </si>
  <si>
    <t>S31KNX0H702547</t>
  </si>
  <si>
    <t>d6fc8d41-4b0a-48f1-a154-9266fac0bc75</t>
  </si>
  <si>
    <t>S31KNX0H702546</t>
  </si>
  <si>
    <t>19f34487-e9da-4b01-abb2-b68a335e9bd6</t>
  </si>
  <si>
    <t>POOL UUID</t>
  </si>
  <si>
    <t>POOL NAME</t>
  </si>
  <si>
    <t>POOL CAPACITY</t>
  </si>
  <si>
    <t>POOL DISK UUID</t>
  </si>
  <si>
    <t>DISK HOST OWNER</t>
  </si>
  <si>
    <t>DISK TIER</t>
  </si>
  <si>
    <t>91575d69-8375-4b96-852c-5415d8b42369</t>
  </si>
  <si>
    <t>default-storage-pool-72150</t>
  </si>
  <si>
    <t>DP NAME</t>
  </si>
  <si>
    <t>ACTIVE/INACTIVE</t>
  </si>
  <si>
    <t>REMOTE SITE</t>
  </si>
  <si>
    <t>NEXT SNAPSHOT</t>
  </si>
  <si>
    <t>POWER STATE</t>
  </si>
  <si>
    <t>CONSISTENCY GROUP NAME</t>
  </si>
  <si>
    <t>SNAPSHOT CONSISTENCY</t>
  </si>
  <si>
    <t>SNAP TYPE</t>
  </si>
  <si>
    <t>SNAP LOCAL RETENTION</t>
  </si>
  <si>
    <t>SNAP REMOTE RETENTION</t>
  </si>
  <si>
    <t>Lab-Cassandra</t>
  </si>
  <si>
    <t>['NTNX-CLU3']</t>
  </si>
  <si>
    <t>2019-08-02T12:41:00</t>
  </si>
  <si>
    <t>Power state at time of snapshot</t>
  </si>
  <si>
    <t xml:space="preserve">NO CONSISTENCY </t>
  </si>
  <si>
    <t>HOURLY</t>
  </si>
  <si>
    <t>{'NTNX-CLU3': 48}</t>
  </si>
  <si>
    <t>NTNX-FS-POC</t>
  </si>
  <si>
    <t>NO REMOTE SITE</t>
  </si>
  <si>
    <t>2019-08-02T18:10:30</t>
  </si>
  <si>
    <t>NTNX-FS-POC-NVMS</t>
  </si>
  <si>
    <t>DAILY</t>
  </si>
  <si>
    <t>POC-General</t>
  </si>
  <si>
    <t>2019-08-02T14:38:00</t>
  </si>
  <si>
    <t>{'NTNX-CLU3': 2}</t>
  </si>
  <si>
    <t>SNAP ID</t>
  </si>
  <si>
    <t>SNAP UUID</t>
  </si>
  <si>
    <t>SNAPSHOT CREATION TIME</t>
  </si>
  <si>
    <t>SNAPSHOT EXPIRY TIME</t>
  </si>
  <si>
    <t>RECLAIMABLE SPACE</t>
  </si>
  <si>
    <t>PROTECTION TYPE</t>
  </si>
  <si>
    <t>PROTECTED ENTITY</t>
  </si>
  <si>
    <t>ENTITY DEPENDENCY</t>
  </si>
  <si>
    <t>db4388bc-25ae-455c-898a-ee8f75d5f93b</t>
  </si>
  <si>
    <t>2019-08-02T11:41:01.781854</t>
  </si>
  <si>
    <t>2019-08-04T11:41:01.781854</t>
  </si>
  <si>
    <t>Processing</t>
  </si>
  <si>
    <t>VM</t>
  </si>
  <si>
    <t>38860554-0906-45ca-962d-232a5f8f27a0</t>
  </si>
  <si>
    <t>2019-08-02T10:41:01.120900</t>
  </si>
  <si>
    <t>2019-08-04T10:41:01.120900</t>
  </si>
  <si>
    <t>5ee4af81-edbf-47d4-9b22-c3ea6e4ce526</t>
  </si>
  <si>
    <t>2019-08-02T10:38:01.971617</t>
  </si>
  <si>
    <t>2019-08-03T10:38:01.971617</t>
  </si>
  <si>
    <t>5M</t>
  </si>
  <si>
    <t>ccf59381-abec-44cc-a681-7234f003c918</t>
  </si>
  <si>
    <t>2019-08-02T09:41:01.988070</t>
  </si>
  <si>
    <t>2019-08-04T09:41:01.988070</t>
  </si>
  <si>
    <t>5dde3624-e772-40fa-83ad-44c57f399889</t>
  </si>
  <si>
    <t>2019-08-02T08:41:01.993825</t>
  </si>
  <si>
    <t>2019-08-04T08:41:01.993825</t>
  </si>
  <si>
    <t>051a9808-66d7-4982-962a-ceddf14adb2c</t>
  </si>
  <si>
    <t>2019-08-02T07:41:01.233588</t>
  </si>
  <si>
    <t>2019-08-04T07:41:01.233588</t>
  </si>
  <si>
    <t>62c9eed3-cbbd-4d1b-87cf-9f988bb44623</t>
  </si>
  <si>
    <t>2019-08-02T06:41:01.562105</t>
  </si>
  <si>
    <t>2019-08-04T06:41:01.562105</t>
  </si>
  <si>
    <t>2M</t>
  </si>
  <si>
    <t>b4018a86-9b7b-443e-9c81-4164981c1197</t>
  </si>
  <si>
    <t>2019-08-02T06:38:01.432417</t>
  </si>
  <si>
    <t>2019-08-03T06:38:01.432417</t>
  </si>
  <si>
    <t>97M</t>
  </si>
  <si>
    <t>3b070211-c942-44c0-ae4d-a29ec01b763d</t>
  </si>
  <si>
    <t>2019-08-02T05:41:01.164554</t>
  </si>
  <si>
    <t>2019-08-04T05:41:01.164554</t>
  </si>
  <si>
    <t>512K</t>
  </si>
  <si>
    <t>bf787eac-9114-401d-b944-a2a918c7f70f</t>
  </si>
  <si>
    <t>2019-08-02T04:41:01.116272</t>
  </si>
  <si>
    <t>2019-08-04T04:41:01.116272</t>
  </si>
  <si>
    <t>544K</t>
  </si>
  <si>
    <t>7b745852-fc48-447a-929b-ae22afb6a29a</t>
  </si>
  <si>
    <t>2019-08-02T03:41:01.735775</t>
  </si>
  <si>
    <t>2019-08-04T03:41:01.735775</t>
  </si>
  <si>
    <t>384K</t>
  </si>
  <si>
    <t>86b47f56-3dc6-4b12-9206-d0ff2d121134</t>
  </si>
  <si>
    <t>2019-08-02T02:41:01.306127</t>
  </si>
  <si>
    <t>2019-08-04T02:41:01.306127</t>
  </si>
  <si>
    <t>416K</t>
  </si>
  <si>
    <t>51751ab8-a7b5-4df5-88b6-a90bf91adb18</t>
  </si>
  <si>
    <t>2019-08-02T02:38:01.160301</t>
  </si>
  <si>
    <t>2019-08-03T02:38:01.160301</t>
  </si>
  <si>
    <t>9M</t>
  </si>
  <si>
    <t>3a0072f4-0257-4c96-b76a-6c8e0de98322</t>
  </si>
  <si>
    <t>2019-08-02T01:41:01.452256</t>
  </si>
  <si>
    <t>2019-08-04T01:41:01.452256</t>
  </si>
  <si>
    <t>320K</t>
  </si>
  <si>
    <t>45431a17-b522-4062-8ab0-6cacb145780c</t>
  </si>
  <si>
    <t>2019-08-02T00:41:01.512252</t>
  </si>
  <si>
    <t>2019-08-04T00:41:01.512252</t>
  </si>
  <si>
    <t>683f6edb-8739-438a-bd3b-c351e2cfc756</t>
  </si>
  <si>
    <t>2019-08-01T23:41:01.005243</t>
  </si>
  <si>
    <t>2019-08-03T23:41:01.005243</t>
  </si>
  <si>
    <t>3fb77a6c-222b-4da4-9219-792c56347546</t>
  </si>
  <si>
    <t>2019-08-01T22:41:01.550469</t>
  </si>
  <si>
    <t>2019-08-03T22:41:01.550469</t>
  </si>
  <si>
    <t>480K</t>
  </si>
  <si>
    <t>8ef055e6-0e51-47e3-87be-12fa03071296</t>
  </si>
  <si>
    <t>2019-08-01T22:38:01.411239</t>
  </si>
  <si>
    <t>2019-08-02T22:38:01.411239</t>
  </si>
  <si>
    <t>27M</t>
  </si>
  <si>
    <t>3b8b0c1f-eeee-4d4f-9755-3cd0aa8b8cf4</t>
  </si>
  <si>
    <t>2019-08-01T21:41:01.952339</t>
  </si>
  <si>
    <t>2019-08-03T21:41:01.952339</t>
  </si>
  <si>
    <t>7446db71-4b5b-4321-80ae-e258e5c172fb</t>
  </si>
  <si>
    <t>2019-08-01T20:41:01.494415</t>
  </si>
  <si>
    <t>2019-08-03T20:41:01.494415</t>
  </si>
  <si>
    <t>b24ee488-e7d4-4bed-9609-9cf00ba42cc5</t>
  </si>
  <si>
    <t>2019-08-01T19:41:01.588246</t>
  </si>
  <si>
    <t>2019-08-03T19:41:01.588246</t>
  </si>
  <si>
    <t>b5cde170-8f48-462b-924d-0930b8ec10c2</t>
  </si>
  <si>
    <t>2019-08-01T18:41:01.438964</t>
  </si>
  <si>
    <t>2019-08-03T18:41:01.438964</t>
  </si>
  <si>
    <t>64K</t>
  </si>
  <si>
    <t>b7702cbc-519a-40a7-9d3b-506a011239f1</t>
  </si>
  <si>
    <t>2019-08-01T18:38:01.278448</t>
  </si>
  <si>
    <t>2019-08-02T18:38:01.278448</t>
  </si>
  <si>
    <t>1M</t>
  </si>
  <si>
    <t>67d9ae4c-657c-454a-841e-70e0ebf3cbec</t>
  </si>
  <si>
    <t>2019-08-01T18:37:22.168231</t>
  </si>
  <si>
    <t>2087-08-19T22:51:29.168231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</si>
</sst>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4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A4A4A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0.26.1.224:94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abSelected="1" workbookViewId="0">
      <selection activeCell="A1" sqref="A1"/>
    </sheetView>
  </sheetViews>
  <sheetFormatPr defaultColWidth="9" defaultRowHeight="12.75" outlineLevelCol="1"/>
  <cols>
    <col min="1" max="2" width="45.7133333333333" customWidth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4" t="s">
        <v>3</v>
      </c>
    </row>
    <row r="3" spans="1:2">
      <c r="A3" s="3" t="s">
        <v>4</v>
      </c>
      <c r="B3" s="4" t="s">
        <v>5</v>
      </c>
    </row>
    <row r="4" spans="1:2">
      <c r="A4" s="3" t="s">
        <v>6</v>
      </c>
      <c r="B4" s="4" t="s">
        <v>7</v>
      </c>
    </row>
    <row r="5" spans="1:2">
      <c r="A5" s="3" t="s">
        <v>8</v>
      </c>
      <c r="B5" s="4" t="s">
        <v>9</v>
      </c>
    </row>
    <row r="6" spans="1:2">
      <c r="A6" s="3" t="s">
        <v>10</v>
      </c>
      <c r="B6" s="4" t="s">
        <v>11</v>
      </c>
    </row>
    <row r="7" spans="1:2">
      <c r="A7" s="3" t="s">
        <v>12</v>
      </c>
      <c r="B7" s="4" t="s">
        <v>13</v>
      </c>
    </row>
    <row r="8" spans="1:2">
      <c r="A8" s="3" t="s">
        <v>14</v>
      </c>
      <c r="B8" s="4" t="s">
        <v>15</v>
      </c>
    </row>
    <row r="9" spans="1:2">
      <c r="A9" s="3" t="s">
        <v>16</v>
      </c>
      <c r="B9" s="4">
        <v>3</v>
      </c>
    </row>
    <row r="10" spans="1:2">
      <c r="A10" s="3" t="s">
        <v>17</v>
      </c>
      <c r="B10" s="4" t="s">
        <v>18</v>
      </c>
    </row>
    <row r="11" spans="1:2">
      <c r="A11" s="3" t="s">
        <v>19</v>
      </c>
      <c r="B11" s="4" t="s">
        <v>20</v>
      </c>
    </row>
    <row r="12" spans="1:2">
      <c r="A12" s="3" t="s">
        <v>21</v>
      </c>
      <c r="B12" s="4" t="s">
        <v>22</v>
      </c>
    </row>
    <row r="13" spans="1:2">
      <c r="A13" s="3" t="s">
        <v>23</v>
      </c>
      <c r="B13" s="4" t="s">
        <v>24</v>
      </c>
    </row>
    <row r="14" spans="1:2">
      <c r="A14" s="3" t="s">
        <v>25</v>
      </c>
      <c r="B14" s="4" t="s">
        <v>26</v>
      </c>
    </row>
    <row r="15" spans="1:2">
      <c r="A15" s="3" t="s">
        <v>27</v>
      </c>
      <c r="B15" s="4" t="s">
        <v>28</v>
      </c>
    </row>
    <row r="16" spans="1:2">
      <c r="A16" s="3" t="s">
        <v>29</v>
      </c>
      <c r="B16" s="4">
        <v>18</v>
      </c>
    </row>
    <row r="17" spans="1:2">
      <c r="A17" s="3" t="s">
        <v>30</v>
      </c>
      <c r="B17" s="4" t="s">
        <v>31</v>
      </c>
    </row>
    <row r="18" spans="1:2">
      <c r="A18" s="3" t="s">
        <v>32</v>
      </c>
      <c r="B18" s="4" t="s">
        <v>33</v>
      </c>
    </row>
    <row r="19" spans="1:2">
      <c r="A19" s="3" t="s">
        <v>34</v>
      </c>
      <c r="B19" s="4">
        <v>2</v>
      </c>
    </row>
    <row r="20" spans="1:2">
      <c r="A20" s="3" t="s">
        <v>35</v>
      </c>
      <c r="B20" s="4">
        <v>11</v>
      </c>
    </row>
    <row r="21" spans="1:2">
      <c r="A21" s="3" t="s">
        <v>36</v>
      </c>
      <c r="B21" s="4" t="b">
        <v>1</v>
      </c>
    </row>
    <row r="22" spans="1:2">
      <c r="A22" s="3" t="s">
        <v>37</v>
      </c>
      <c r="B22" s="4" t="s">
        <v>38</v>
      </c>
    </row>
    <row r="23" spans="1:2">
      <c r="A23" s="3" t="s">
        <v>39</v>
      </c>
      <c r="B23" s="4">
        <v>0</v>
      </c>
    </row>
    <row r="24" spans="1:2">
      <c r="A24" s="3" t="s">
        <v>40</v>
      </c>
      <c r="B24" s="4" t="s">
        <v>41</v>
      </c>
    </row>
    <row r="25" spans="1:2">
      <c r="A25" s="3" t="s">
        <v>42</v>
      </c>
      <c r="B25" s="4" t="s">
        <v>43</v>
      </c>
    </row>
    <row r="26" spans="1:2">
      <c r="A26" s="3" t="s">
        <v>44</v>
      </c>
      <c r="B26" s="4">
        <v>1</v>
      </c>
    </row>
    <row r="27" spans="1:2">
      <c r="A27" s="3" t="s">
        <v>45</v>
      </c>
      <c r="B27" s="4" t="b">
        <v>0</v>
      </c>
    </row>
    <row r="28" spans="1:2">
      <c r="A28" s="3" t="s">
        <v>46</v>
      </c>
      <c r="B28" s="4">
        <v>1</v>
      </c>
    </row>
    <row r="29" spans="1:2">
      <c r="A29" s="3" t="s">
        <v>45</v>
      </c>
      <c r="B29" s="4" t="b">
        <v>0</v>
      </c>
    </row>
    <row r="30" spans="1:2">
      <c r="A30" s="3" t="s">
        <v>47</v>
      </c>
      <c r="B30" s="4">
        <v>1</v>
      </c>
    </row>
    <row r="31" spans="1:2">
      <c r="A31" s="3" t="s">
        <v>45</v>
      </c>
      <c r="B31" s="4" t="b">
        <v>0</v>
      </c>
    </row>
    <row r="32" spans="1:2">
      <c r="A32" s="3" t="s">
        <v>48</v>
      </c>
      <c r="B32" s="4">
        <v>1</v>
      </c>
    </row>
    <row r="33" spans="1:2">
      <c r="A33" s="3" t="s">
        <v>45</v>
      </c>
      <c r="B33" s="4" t="b">
        <v>0</v>
      </c>
    </row>
    <row r="34" spans="1:2">
      <c r="A34" s="3" t="s">
        <v>49</v>
      </c>
      <c r="B34" s="4" t="s">
        <v>50</v>
      </c>
    </row>
    <row r="35" spans="1:2">
      <c r="A35" s="3" t="s">
        <v>51</v>
      </c>
      <c r="B35" s="4" t="s">
        <v>52</v>
      </c>
    </row>
    <row r="36" spans="1:2">
      <c r="A36" s="3" t="s">
        <v>53</v>
      </c>
      <c r="B36" s="4" t="s">
        <v>54</v>
      </c>
    </row>
    <row r="37" spans="1:2">
      <c r="A37" s="3" t="s">
        <v>55</v>
      </c>
      <c r="B37" s="4" t="s">
        <v>56</v>
      </c>
    </row>
    <row r="38" spans="1:2">
      <c r="A38" s="3" t="s">
        <v>57</v>
      </c>
      <c r="B38" s="4" t="s">
        <v>58</v>
      </c>
    </row>
    <row r="39" spans="1:2">
      <c r="A39" s="3" t="s">
        <v>59</v>
      </c>
      <c r="B39" s="4" t="s">
        <v>60</v>
      </c>
    </row>
    <row r="40" spans="1:2">
      <c r="A40" s="3" t="s">
        <v>61</v>
      </c>
      <c r="B40" s="4" t="s">
        <v>62</v>
      </c>
    </row>
    <row r="41" spans="1:2">
      <c r="A41" s="3" t="s">
        <v>63</v>
      </c>
      <c r="B41" s="4" t="s">
        <v>64</v>
      </c>
    </row>
    <row r="42" spans="1:2">
      <c r="A42" s="3" t="s">
        <v>65</v>
      </c>
      <c r="B42" s="4" t="s">
        <v>66</v>
      </c>
    </row>
    <row r="43" spans="1:2">
      <c r="A43" s="3" t="s">
        <v>67</v>
      </c>
      <c r="B43" s="4" t="s">
        <v>68</v>
      </c>
    </row>
  </sheetData>
  <hyperlinks>
    <hyperlink ref="B41" r:id="rId1" display="https://10.26.1.224:9440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2.75" outlineLevelCol="4"/>
  <cols>
    <col min="1" max="5" width="25.7133333333333" customWidth="1"/>
  </cols>
  <sheetData>
    <row r="1" spans="1:5">
      <c r="A1" s="1" t="s">
        <v>214</v>
      </c>
      <c r="B1" s="1" t="s">
        <v>309</v>
      </c>
      <c r="C1" s="1" t="s">
        <v>310</v>
      </c>
      <c r="D1" s="1" t="s">
        <v>311</v>
      </c>
      <c r="E1" s="1" t="s">
        <v>328</v>
      </c>
    </row>
  </sheetData>
  <autoFilter ref="A1:Z1">
    <extLst/>
  </autoFilter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opLeftCell="B1" workbookViewId="0">
      <selection activeCell="A1" sqref="A1"/>
    </sheetView>
  </sheetViews>
  <sheetFormatPr defaultColWidth="9" defaultRowHeight="12.75"/>
  <cols>
    <col min="1" max="20" width="25.7133333333333" customWidth="1"/>
  </cols>
  <sheetData>
    <row r="1" spans="1:13">
      <c r="A1" s="1" t="s">
        <v>329</v>
      </c>
      <c r="B1" s="1" t="s">
        <v>330</v>
      </c>
      <c r="C1" s="1" t="s">
        <v>241</v>
      </c>
      <c r="D1" s="1" t="s">
        <v>331</v>
      </c>
      <c r="E1" s="1" t="s">
        <v>332</v>
      </c>
      <c r="F1" s="1" t="s">
        <v>333</v>
      </c>
      <c r="G1" s="1" t="s">
        <v>334</v>
      </c>
      <c r="H1" s="1" t="s">
        <v>335</v>
      </c>
      <c r="I1" s="1" t="s">
        <v>336</v>
      </c>
      <c r="J1" s="1" t="s">
        <v>337</v>
      </c>
      <c r="K1" s="1" t="s">
        <v>338</v>
      </c>
      <c r="L1" s="1" t="s">
        <v>339</v>
      </c>
      <c r="M1" s="1" t="s">
        <v>340</v>
      </c>
    </row>
    <row r="2" spans="1:13">
      <c r="A2" s="2" t="s">
        <v>274</v>
      </c>
      <c r="B2" s="2" t="s">
        <v>273</v>
      </c>
      <c r="C2" s="2" t="s">
        <v>276</v>
      </c>
      <c r="D2" s="2" t="s">
        <v>341</v>
      </c>
      <c r="E2" s="2">
        <v>6</v>
      </c>
      <c r="F2" s="2" t="s">
        <v>342</v>
      </c>
      <c r="G2" s="2" t="b">
        <v>1</v>
      </c>
      <c r="H2" s="2" t="s">
        <v>265</v>
      </c>
      <c r="I2" s="2" t="s">
        <v>343</v>
      </c>
      <c r="J2" s="2" t="s">
        <v>344</v>
      </c>
      <c r="K2" s="2" t="s">
        <v>345</v>
      </c>
      <c r="L2" s="2" t="s">
        <v>346</v>
      </c>
      <c r="M2" s="2" t="s">
        <v>347</v>
      </c>
    </row>
    <row r="3" spans="1:13">
      <c r="A3" s="2" t="s">
        <v>274</v>
      </c>
      <c r="B3" s="2" t="s">
        <v>273</v>
      </c>
      <c r="C3" s="2" t="s">
        <v>276</v>
      </c>
      <c r="D3" s="2" t="s">
        <v>341</v>
      </c>
      <c r="E3" s="2">
        <v>4</v>
      </c>
      <c r="F3" s="2" t="s">
        <v>342</v>
      </c>
      <c r="G3" s="2" t="b">
        <v>1</v>
      </c>
      <c r="H3" s="2" t="s">
        <v>265</v>
      </c>
      <c r="I3" s="2" t="s">
        <v>343</v>
      </c>
      <c r="J3" s="2" t="s">
        <v>344</v>
      </c>
      <c r="K3" s="2" t="s">
        <v>348</v>
      </c>
      <c r="L3" s="2" t="s">
        <v>349</v>
      </c>
      <c r="M3" s="2" t="s">
        <v>347</v>
      </c>
    </row>
    <row r="4" spans="1:13">
      <c r="A4" s="2" t="s">
        <v>274</v>
      </c>
      <c r="B4" s="2" t="s">
        <v>273</v>
      </c>
      <c r="C4" s="2" t="s">
        <v>276</v>
      </c>
      <c r="D4" s="2" t="s">
        <v>341</v>
      </c>
      <c r="E4" s="2">
        <v>3</v>
      </c>
      <c r="F4" s="2" t="s">
        <v>350</v>
      </c>
      <c r="G4" s="2" t="b">
        <v>1</v>
      </c>
      <c r="H4" s="2" t="s">
        <v>265</v>
      </c>
      <c r="I4" s="2" t="s">
        <v>343</v>
      </c>
      <c r="J4" s="2" t="s">
        <v>344</v>
      </c>
      <c r="K4" s="2" t="s">
        <v>351</v>
      </c>
      <c r="L4" s="2" t="s">
        <v>352</v>
      </c>
      <c r="M4" s="2" t="s">
        <v>347</v>
      </c>
    </row>
    <row r="5" spans="1:13">
      <c r="A5" s="2" t="s">
        <v>274</v>
      </c>
      <c r="B5" s="2" t="s">
        <v>273</v>
      </c>
      <c r="C5" s="2" t="s">
        <v>276</v>
      </c>
      <c r="D5" s="2" t="s">
        <v>341</v>
      </c>
      <c r="E5" s="2">
        <v>5</v>
      </c>
      <c r="F5" s="2" t="s">
        <v>342</v>
      </c>
      <c r="G5" s="2" t="b">
        <v>1</v>
      </c>
      <c r="H5" s="2" t="s">
        <v>265</v>
      </c>
      <c r="I5" s="2" t="s">
        <v>343</v>
      </c>
      <c r="J5" s="2" t="s">
        <v>344</v>
      </c>
      <c r="K5" s="2" t="s">
        <v>353</v>
      </c>
      <c r="L5" s="2" t="s">
        <v>354</v>
      </c>
      <c r="M5" s="2" t="s">
        <v>347</v>
      </c>
    </row>
    <row r="6" spans="1:13">
      <c r="A6" s="2" t="s">
        <v>274</v>
      </c>
      <c r="B6" s="2" t="s">
        <v>273</v>
      </c>
      <c r="C6" s="2" t="s">
        <v>276</v>
      </c>
      <c r="D6" s="2" t="s">
        <v>341</v>
      </c>
      <c r="E6" s="2">
        <v>2</v>
      </c>
      <c r="F6" s="2" t="s">
        <v>355</v>
      </c>
      <c r="G6" s="2" t="b">
        <v>1</v>
      </c>
      <c r="H6" s="2" t="s">
        <v>265</v>
      </c>
      <c r="I6" s="2" t="s">
        <v>343</v>
      </c>
      <c r="J6" s="2" t="s">
        <v>344</v>
      </c>
      <c r="K6" s="2" t="s">
        <v>356</v>
      </c>
      <c r="L6" s="2" t="s">
        <v>357</v>
      </c>
      <c r="M6" s="2" t="s">
        <v>347</v>
      </c>
    </row>
    <row r="7" spans="1:13">
      <c r="A7" s="2" t="s">
        <v>274</v>
      </c>
      <c r="B7" s="2" t="s">
        <v>273</v>
      </c>
      <c r="C7" s="2" t="s">
        <v>276</v>
      </c>
      <c r="D7" s="2" t="s">
        <v>341</v>
      </c>
      <c r="E7" s="2">
        <v>1</v>
      </c>
      <c r="F7" s="2" t="s">
        <v>355</v>
      </c>
      <c r="G7" s="2" t="b">
        <v>1</v>
      </c>
      <c r="H7" s="2" t="s">
        <v>265</v>
      </c>
      <c r="I7" s="2" t="s">
        <v>343</v>
      </c>
      <c r="J7" s="2" t="s">
        <v>344</v>
      </c>
      <c r="K7" s="2" t="s">
        <v>358</v>
      </c>
      <c r="L7" s="2" t="s">
        <v>359</v>
      </c>
      <c r="M7" s="2" t="s">
        <v>347</v>
      </c>
    </row>
    <row r="8" spans="1:13">
      <c r="A8" s="2" t="s">
        <v>269</v>
      </c>
      <c r="B8" s="2" t="s">
        <v>268</v>
      </c>
      <c r="C8" s="2" t="s">
        <v>271</v>
      </c>
      <c r="D8" s="2" t="s">
        <v>341</v>
      </c>
      <c r="E8" s="2">
        <v>3</v>
      </c>
      <c r="F8" s="2" t="s">
        <v>342</v>
      </c>
      <c r="G8" s="2" t="b">
        <v>1</v>
      </c>
      <c r="H8" s="2" t="s">
        <v>265</v>
      </c>
      <c r="I8" s="2" t="s">
        <v>343</v>
      </c>
      <c r="J8" s="2" t="s">
        <v>344</v>
      </c>
      <c r="K8" s="2" t="s">
        <v>360</v>
      </c>
      <c r="L8" s="2" t="s">
        <v>361</v>
      </c>
      <c r="M8" s="2" t="s">
        <v>347</v>
      </c>
    </row>
    <row r="9" spans="1:13">
      <c r="A9" s="2" t="s">
        <v>269</v>
      </c>
      <c r="B9" s="2" t="s">
        <v>268</v>
      </c>
      <c r="C9" s="2" t="s">
        <v>271</v>
      </c>
      <c r="D9" s="2" t="s">
        <v>341</v>
      </c>
      <c r="E9" s="2">
        <v>6</v>
      </c>
      <c r="F9" s="2" t="s">
        <v>350</v>
      </c>
      <c r="G9" s="2" t="b">
        <v>1</v>
      </c>
      <c r="H9" s="2" t="s">
        <v>265</v>
      </c>
      <c r="I9" s="2" t="s">
        <v>343</v>
      </c>
      <c r="J9" s="2" t="s">
        <v>344</v>
      </c>
      <c r="K9" s="2" t="s">
        <v>362</v>
      </c>
      <c r="L9" s="2" t="s">
        <v>363</v>
      </c>
      <c r="M9" s="2" t="s">
        <v>347</v>
      </c>
    </row>
    <row r="10" spans="1:13">
      <c r="A10" s="2" t="s">
        <v>269</v>
      </c>
      <c r="B10" s="2" t="s">
        <v>268</v>
      </c>
      <c r="C10" s="2" t="s">
        <v>271</v>
      </c>
      <c r="D10" s="2" t="s">
        <v>341</v>
      </c>
      <c r="E10" s="2">
        <v>5</v>
      </c>
      <c r="F10" s="2" t="s">
        <v>342</v>
      </c>
      <c r="G10" s="2" t="b">
        <v>1</v>
      </c>
      <c r="H10" s="2" t="s">
        <v>265</v>
      </c>
      <c r="I10" s="2" t="s">
        <v>343</v>
      </c>
      <c r="J10" s="2" t="s">
        <v>344</v>
      </c>
      <c r="K10" s="2" t="s">
        <v>364</v>
      </c>
      <c r="L10" s="2" t="s">
        <v>365</v>
      </c>
      <c r="M10" s="2" t="s">
        <v>347</v>
      </c>
    </row>
    <row r="11" spans="1:13">
      <c r="A11" s="2" t="s">
        <v>269</v>
      </c>
      <c r="B11" s="2" t="s">
        <v>268</v>
      </c>
      <c r="C11" s="2" t="s">
        <v>271</v>
      </c>
      <c r="D11" s="2" t="s">
        <v>341</v>
      </c>
      <c r="E11" s="2">
        <v>4</v>
      </c>
      <c r="F11" s="2" t="s">
        <v>342</v>
      </c>
      <c r="G11" s="2" t="b">
        <v>1</v>
      </c>
      <c r="H11" s="2" t="s">
        <v>265</v>
      </c>
      <c r="I11" s="2" t="s">
        <v>343</v>
      </c>
      <c r="J11" s="2" t="s">
        <v>344</v>
      </c>
      <c r="K11" s="2" t="s">
        <v>366</v>
      </c>
      <c r="L11" s="2" t="s">
        <v>367</v>
      </c>
      <c r="M11" s="2" t="s">
        <v>347</v>
      </c>
    </row>
    <row r="12" spans="1:13">
      <c r="A12" s="2" t="s">
        <v>258</v>
      </c>
      <c r="B12" s="2" t="s">
        <v>257</v>
      </c>
      <c r="C12" s="2" t="s">
        <v>260</v>
      </c>
      <c r="D12" s="2" t="s">
        <v>341</v>
      </c>
      <c r="E12" s="2">
        <v>6</v>
      </c>
      <c r="F12" s="2" t="s">
        <v>342</v>
      </c>
      <c r="G12" s="2" t="b">
        <v>1</v>
      </c>
      <c r="H12" s="2" t="s">
        <v>265</v>
      </c>
      <c r="I12" s="2" t="s">
        <v>343</v>
      </c>
      <c r="J12" s="2" t="s">
        <v>344</v>
      </c>
      <c r="K12" s="2" t="s">
        <v>368</v>
      </c>
      <c r="L12" s="2" t="s">
        <v>369</v>
      </c>
      <c r="M12" s="2" t="s">
        <v>347</v>
      </c>
    </row>
    <row r="13" spans="1:13">
      <c r="A13" s="2" t="s">
        <v>269</v>
      </c>
      <c r="B13" s="2" t="s">
        <v>268</v>
      </c>
      <c r="C13" s="2" t="s">
        <v>271</v>
      </c>
      <c r="D13" s="2" t="s">
        <v>341</v>
      </c>
      <c r="E13" s="2">
        <v>2</v>
      </c>
      <c r="F13" s="2" t="s">
        <v>355</v>
      </c>
      <c r="G13" s="2" t="b">
        <v>1</v>
      </c>
      <c r="H13" s="2" t="s">
        <v>265</v>
      </c>
      <c r="I13" s="2" t="s">
        <v>343</v>
      </c>
      <c r="J13" s="2" t="s">
        <v>344</v>
      </c>
      <c r="K13" s="2" t="s">
        <v>370</v>
      </c>
      <c r="L13" s="2" t="s">
        <v>371</v>
      </c>
      <c r="M13" s="2" t="s">
        <v>347</v>
      </c>
    </row>
    <row r="14" spans="1:13">
      <c r="A14" s="2" t="s">
        <v>258</v>
      </c>
      <c r="B14" s="2" t="s">
        <v>257</v>
      </c>
      <c r="C14" s="2" t="s">
        <v>260</v>
      </c>
      <c r="D14" s="2" t="s">
        <v>341</v>
      </c>
      <c r="E14" s="2">
        <v>5</v>
      </c>
      <c r="F14" s="2" t="s">
        <v>350</v>
      </c>
      <c r="G14" s="2" t="b">
        <v>1</v>
      </c>
      <c r="H14" s="2" t="s">
        <v>265</v>
      </c>
      <c r="I14" s="2" t="s">
        <v>343</v>
      </c>
      <c r="J14" s="2" t="s">
        <v>344</v>
      </c>
      <c r="K14" s="2" t="s">
        <v>372</v>
      </c>
      <c r="L14" s="2" t="s">
        <v>373</v>
      </c>
      <c r="M14" s="2" t="s">
        <v>347</v>
      </c>
    </row>
    <row r="15" spans="1:13">
      <c r="A15" s="2" t="s">
        <v>269</v>
      </c>
      <c r="B15" s="2" t="s">
        <v>268</v>
      </c>
      <c r="C15" s="2" t="s">
        <v>271</v>
      </c>
      <c r="D15" s="2" t="s">
        <v>341</v>
      </c>
      <c r="E15" s="2">
        <v>1</v>
      </c>
      <c r="F15" s="2" t="s">
        <v>355</v>
      </c>
      <c r="G15" s="2" t="b">
        <v>1</v>
      </c>
      <c r="H15" s="2" t="s">
        <v>265</v>
      </c>
      <c r="I15" s="2" t="s">
        <v>343</v>
      </c>
      <c r="J15" s="2" t="s">
        <v>344</v>
      </c>
      <c r="K15" s="2" t="s">
        <v>374</v>
      </c>
      <c r="L15" s="2" t="s">
        <v>375</v>
      </c>
      <c r="M15" s="2" t="s">
        <v>347</v>
      </c>
    </row>
    <row r="16" spans="1:13">
      <c r="A16" s="2" t="s">
        <v>258</v>
      </c>
      <c r="B16" s="2" t="s">
        <v>257</v>
      </c>
      <c r="C16" s="2" t="s">
        <v>260</v>
      </c>
      <c r="D16" s="2" t="s">
        <v>341</v>
      </c>
      <c r="E16" s="2">
        <v>4</v>
      </c>
      <c r="F16" s="2" t="s">
        <v>342</v>
      </c>
      <c r="G16" s="2" t="b">
        <v>1</v>
      </c>
      <c r="H16" s="2" t="s">
        <v>265</v>
      </c>
      <c r="I16" s="2" t="s">
        <v>343</v>
      </c>
      <c r="J16" s="2" t="s">
        <v>344</v>
      </c>
      <c r="K16" s="2" t="s">
        <v>376</v>
      </c>
      <c r="L16" s="2" t="s">
        <v>377</v>
      </c>
      <c r="M16" s="2" t="s">
        <v>347</v>
      </c>
    </row>
    <row r="17" spans="1:13">
      <c r="A17" s="2" t="s">
        <v>258</v>
      </c>
      <c r="B17" s="2" t="s">
        <v>257</v>
      </c>
      <c r="C17" s="2" t="s">
        <v>260</v>
      </c>
      <c r="D17" s="2" t="s">
        <v>341</v>
      </c>
      <c r="E17" s="2">
        <v>3</v>
      </c>
      <c r="F17" s="2" t="s">
        <v>342</v>
      </c>
      <c r="G17" s="2" t="b">
        <v>1</v>
      </c>
      <c r="H17" s="2" t="s">
        <v>265</v>
      </c>
      <c r="I17" s="2" t="s">
        <v>343</v>
      </c>
      <c r="J17" s="2" t="s">
        <v>344</v>
      </c>
      <c r="K17" s="2" t="s">
        <v>378</v>
      </c>
      <c r="L17" s="2" t="s">
        <v>379</v>
      </c>
      <c r="M17" s="2" t="s">
        <v>347</v>
      </c>
    </row>
    <row r="18" spans="1:13">
      <c r="A18" s="2" t="s">
        <v>258</v>
      </c>
      <c r="B18" s="2" t="s">
        <v>257</v>
      </c>
      <c r="C18" s="2" t="s">
        <v>260</v>
      </c>
      <c r="D18" s="2" t="s">
        <v>341</v>
      </c>
      <c r="E18" s="2">
        <v>2</v>
      </c>
      <c r="F18" s="2" t="s">
        <v>355</v>
      </c>
      <c r="G18" s="2" t="b">
        <v>1</v>
      </c>
      <c r="H18" s="2" t="s">
        <v>265</v>
      </c>
      <c r="I18" s="2" t="s">
        <v>343</v>
      </c>
      <c r="J18" s="2" t="s">
        <v>344</v>
      </c>
      <c r="K18" s="2" t="s">
        <v>380</v>
      </c>
      <c r="L18" s="2" t="s">
        <v>381</v>
      </c>
      <c r="M18" s="2" t="s">
        <v>347</v>
      </c>
    </row>
    <row r="19" spans="1:13">
      <c r="A19" s="2" t="s">
        <v>258</v>
      </c>
      <c r="B19" s="2" t="s">
        <v>257</v>
      </c>
      <c r="C19" s="2" t="s">
        <v>260</v>
      </c>
      <c r="D19" s="2" t="s">
        <v>341</v>
      </c>
      <c r="E19" s="2">
        <v>1</v>
      </c>
      <c r="F19" s="2" t="s">
        <v>355</v>
      </c>
      <c r="G19" s="2" t="b">
        <v>1</v>
      </c>
      <c r="H19" s="2" t="s">
        <v>265</v>
      </c>
      <c r="I19" s="2" t="s">
        <v>343</v>
      </c>
      <c r="J19" s="2" t="s">
        <v>344</v>
      </c>
      <c r="K19" s="2" t="s">
        <v>382</v>
      </c>
      <c r="L19" s="2" t="s">
        <v>383</v>
      </c>
      <c r="M19" s="2" t="s">
        <v>347</v>
      </c>
    </row>
  </sheetData>
  <autoFilter ref="A1:Z19">
    <extLst/>
  </autoFilter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A1" sqref="A1"/>
    </sheetView>
  </sheetViews>
  <sheetFormatPr defaultColWidth="9" defaultRowHeight="12.75" outlineLevelCol="6"/>
  <cols>
    <col min="1" max="20" width="35.7133333333333" customWidth="1"/>
  </cols>
  <sheetData>
    <row r="1" spans="1:7">
      <c r="A1" s="1" t="s">
        <v>384</v>
      </c>
      <c r="B1" s="1" t="s">
        <v>385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333</v>
      </c>
    </row>
    <row r="2" spans="1:7">
      <c r="A2" s="2" t="s">
        <v>390</v>
      </c>
      <c r="B2" s="2" t="s">
        <v>391</v>
      </c>
      <c r="C2" s="2" t="s">
        <v>22</v>
      </c>
      <c r="D2" s="2" t="s">
        <v>359</v>
      </c>
      <c r="E2" s="2" t="s">
        <v>274</v>
      </c>
      <c r="F2" s="2" t="s">
        <v>341</v>
      </c>
      <c r="G2" s="2" t="s">
        <v>355</v>
      </c>
    </row>
    <row r="3" spans="1:7">
      <c r="A3" s="2"/>
      <c r="B3" s="2"/>
      <c r="C3" s="2"/>
      <c r="D3" s="2" t="s">
        <v>377</v>
      </c>
      <c r="E3" s="2" t="s">
        <v>258</v>
      </c>
      <c r="F3" s="2" t="s">
        <v>341</v>
      </c>
      <c r="G3" s="2" t="s">
        <v>342</v>
      </c>
    </row>
    <row r="4" spans="1:7">
      <c r="A4" s="2"/>
      <c r="B4" s="2"/>
      <c r="C4" s="2"/>
      <c r="D4" s="2" t="s">
        <v>365</v>
      </c>
      <c r="E4" s="2" t="s">
        <v>269</v>
      </c>
      <c r="F4" s="2" t="s">
        <v>341</v>
      </c>
      <c r="G4" s="2" t="s">
        <v>342</v>
      </c>
    </row>
    <row r="5" spans="1:7">
      <c r="A5" s="2"/>
      <c r="B5" s="2"/>
      <c r="C5" s="2"/>
      <c r="D5" s="2" t="s">
        <v>367</v>
      </c>
      <c r="E5" s="2" t="s">
        <v>269</v>
      </c>
      <c r="F5" s="2" t="s">
        <v>341</v>
      </c>
      <c r="G5" s="2" t="s">
        <v>342</v>
      </c>
    </row>
    <row r="6" spans="1:7">
      <c r="A6" s="2"/>
      <c r="B6" s="2"/>
      <c r="C6" s="2"/>
      <c r="D6" s="2" t="s">
        <v>369</v>
      </c>
      <c r="E6" s="2" t="s">
        <v>258</v>
      </c>
      <c r="F6" s="2" t="s">
        <v>341</v>
      </c>
      <c r="G6" s="2" t="s">
        <v>342</v>
      </c>
    </row>
    <row r="7" spans="1:7">
      <c r="A7" s="2"/>
      <c r="B7" s="2"/>
      <c r="C7" s="2"/>
      <c r="D7" s="2" t="s">
        <v>354</v>
      </c>
      <c r="E7" s="2" t="s">
        <v>274</v>
      </c>
      <c r="F7" s="2" t="s">
        <v>341</v>
      </c>
      <c r="G7" s="2" t="s">
        <v>342</v>
      </c>
    </row>
    <row r="8" spans="1:7">
      <c r="A8" s="2"/>
      <c r="B8" s="2"/>
      <c r="C8" s="2"/>
      <c r="D8" s="2" t="s">
        <v>371</v>
      </c>
      <c r="E8" s="2" t="s">
        <v>269</v>
      </c>
      <c r="F8" s="2" t="s">
        <v>341</v>
      </c>
      <c r="G8" s="2" t="s">
        <v>355</v>
      </c>
    </row>
    <row r="9" spans="1:7">
      <c r="A9" s="2"/>
      <c r="B9" s="2"/>
      <c r="C9" s="2"/>
      <c r="D9" s="2" t="s">
        <v>357</v>
      </c>
      <c r="E9" s="2" t="s">
        <v>274</v>
      </c>
      <c r="F9" s="2" t="s">
        <v>341</v>
      </c>
      <c r="G9" s="2" t="s">
        <v>355</v>
      </c>
    </row>
    <row r="10" spans="1:7">
      <c r="A10" s="2"/>
      <c r="B10" s="2"/>
      <c r="C10" s="2"/>
      <c r="D10" s="2" t="s">
        <v>349</v>
      </c>
      <c r="E10" s="2" t="s">
        <v>274</v>
      </c>
      <c r="F10" s="2" t="s">
        <v>341</v>
      </c>
      <c r="G10" s="2" t="s">
        <v>342</v>
      </c>
    </row>
    <row r="11" spans="1:7">
      <c r="A11" s="2"/>
      <c r="B11" s="2"/>
      <c r="C11" s="2"/>
      <c r="D11" s="2" t="s">
        <v>346</v>
      </c>
      <c r="E11" s="2" t="s">
        <v>274</v>
      </c>
      <c r="F11" s="2" t="s">
        <v>341</v>
      </c>
      <c r="G11" s="2" t="s">
        <v>342</v>
      </c>
    </row>
    <row r="12" spans="1:7">
      <c r="A12" s="2"/>
      <c r="B12" s="2"/>
      <c r="C12" s="2"/>
      <c r="D12" s="2" t="s">
        <v>383</v>
      </c>
      <c r="E12" s="2" t="s">
        <v>258</v>
      </c>
      <c r="F12" s="2" t="s">
        <v>341</v>
      </c>
      <c r="G12" s="2" t="s">
        <v>355</v>
      </c>
    </row>
    <row r="13" spans="1:7">
      <c r="A13" s="2"/>
      <c r="B13" s="2"/>
      <c r="C13" s="2"/>
      <c r="D13" s="2" t="s">
        <v>352</v>
      </c>
      <c r="E13" s="2" t="s">
        <v>274</v>
      </c>
      <c r="F13" s="2" t="s">
        <v>341</v>
      </c>
      <c r="G13" s="2" t="s">
        <v>350</v>
      </c>
    </row>
    <row r="14" spans="1:7">
      <c r="A14" s="2"/>
      <c r="B14" s="2"/>
      <c r="C14" s="2"/>
      <c r="D14" s="2" t="s">
        <v>363</v>
      </c>
      <c r="E14" s="2" t="s">
        <v>269</v>
      </c>
      <c r="F14" s="2" t="s">
        <v>341</v>
      </c>
      <c r="G14" s="2" t="s">
        <v>350</v>
      </c>
    </row>
    <row r="15" spans="1:7">
      <c r="A15" s="2"/>
      <c r="B15" s="2"/>
      <c r="C15" s="2"/>
      <c r="D15" s="2" t="s">
        <v>361</v>
      </c>
      <c r="E15" s="2" t="s">
        <v>269</v>
      </c>
      <c r="F15" s="2" t="s">
        <v>341</v>
      </c>
      <c r="G15" s="2" t="s">
        <v>342</v>
      </c>
    </row>
    <row r="16" spans="1:7">
      <c r="A16" s="2"/>
      <c r="B16" s="2"/>
      <c r="C16" s="2"/>
      <c r="D16" s="2" t="s">
        <v>375</v>
      </c>
      <c r="E16" s="2" t="s">
        <v>269</v>
      </c>
      <c r="F16" s="2" t="s">
        <v>341</v>
      </c>
      <c r="G16" s="2" t="s">
        <v>355</v>
      </c>
    </row>
    <row r="17" spans="1:7">
      <c r="A17" s="2"/>
      <c r="B17" s="2"/>
      <c r="C17" s="2"/>
      <c r="D17" s="2" t="s">
        <v>379</v>
      </c>
      <c r="E17" s="2" t="s">
        <v>258</v>
      </c>
      <c r="F17" s="2" t="s">
        <v>341</v>
      </c>
      <c r="G17" s="2" t="s">
        <v>342</v>
      </c>
    </row>
    <row r="18" spans="1:7">
      <c r="A18" s="2"/>
      <c r="B18" s="2"/>
      <c r="C18" s="2"/>
      <c r="D18" s="2" t="s">
        <v>373</v>
      </c>
      <c r="E18" s="2" t="s">
        <v>258</v>
      </c>
      <c r="F18" s="2" t="s">
        <v>341</v>
      </c>
      <c r="G18" s="2" t="s">
        <v>350</v>
      </c>
    </row>
    <row r="19" spans="1:7">
      <c r="A19" s="2"/>
      <c r="B19" s="2"/>
      <c r="C19" s="2"/>
      <c r="D19" s="2" t="s">
        <v>381</v>
      </c>
      <c r="E19" s="2" t="s">
        <v>258</v>
      </c>
      <c r="F19" s="2" t="s">
        <v>341</v>
      </c>
      <c r="G19" s="2" t="s">
        <v>355</v>
      </c>
    </row>
  </sheetData>
  <autoFilter ref="A1:Z19">
    <extLst/>
  </autoFilter>
  <mergeCells count="3">
    <mergeCell ref="A2:A19"/>
    <mergeCell ref="B2:B19"/>
    <mergeCell ref="C2:C19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A1" sqref="A1"/>
    </sheetView>
  </sheetViews>
  <sheetFormatPr defaultColWidth="9" defaultRowHeight="12.75"/>
  <cols>
    <col min="1" max="20" width="25.7133333333333" customWidth="1"/>
  </cols>
  <sheetData>
    <row r="1" spans="1:11">
      <c r="A1" s="1" t="s">
        <v>392</v>
      </c>
      <c r="B1" s="1" t="s">
        <v>393</v>
      </c>
      <c r="C1" s="1" t="s">
        <v>394</v>
      </c>
      <c r="D1" s="1" t="s">
        <v>395</v>
      </c>
      <c r="E1" s="1" t="s">
        <v>160</v>
      </c>
      <c r="F1" s="1" t="s">
        <v>396</v>
      </c>
      <c r="G1" s="1" t="s">
        <v>397</v>
      </c>
      <c r="H1" s="1" t="s">
        <v>398</v>
      </c>
      <c r="I1" s="1" t="s">
        <v>399</v>
      </c>
      <c r="J1" s="1" t="s">
        <v>400</v>
      </c>
      <c r="K1" s="1" t="s">
        <v>401</v>
      </c>
    </row>
    <row r="2" spans="1:11">
      <c r="A2" s="2" t="s">
        <v>402</v>
      </c>
      <c r="B2" s="2" t="s">
        <v>316</v>
      </c>
      <c r="C2" s="2" t="s">
        <v>403</v>
      </c>
      <c r="D2" s="2" t="s">
        <v>404</v>
      </c>
      <c r="E2" s="2" t="s">
        <v>156</v>
      </c>
      <c r="F2" s="2" t="s">
        <v>405</v>
      </c>
      <c r="G2" s="2" t="s">
        <v>156</v>
      </c>
      <c r="H2" s="2" t="s">
        <v>406</v>
      </c>
      <c r="I2" s="2" t="s">
        <v>407</v>
      </c>
      <c r="J2" s="2">
        <v>48</v>
      </c>
      <c r="K2" s="2" t="s">
        <v>408</v>
      </c>
    </row>
    <row r="3" spans="1:11">
      <c r="A3" s="2" t="s">
        <v>409</v>
      </c>
      <c r="B3" s="2" t="s">
        <v>316</v>
      </c>
      <c r="C3" s="2" t="s">
        <v>410</v>
      </c>
      <c r="D3" s="2" t="s">
        <v>411</v>
      </c>
      <c r="E3" s="2" t="s">
        <v>114</v>
      </c>
      <c r="F3" s="2" t="s">
        <v>110</v>
      </c>
      <c r="G3" s="2" t="s">
        <v>412</v>
      </c>
      <c r="H3" s="2" t="s">
        <v>406</v>
      </c>
      <c r="I3" s="2" t="s">
        <v>413</v>
      </c>
      <c r="J3" s="2">
        <v>2</v>
      </c>
      <c r="K3" s="2" t="s">
        <v>410</v>
      </c>
    </row>
    <row r="4" spans="1:11">
      <c r="A4" s="2" t="s">
        <v>409</v>
      </c>
      <c r="B4" s="2" t="s">
        <v>316</v>
      </c>
      <c r="C4" s="2" t="s">
        <v>410</v>
      </c>
      <c r="D4" s="2" t="s">
        <v>411</v>
      </c>
      <c r="E4" s="2" t="s">
        <v>143</v>
      </c>
      <c r="F4" s="2" t="s">
        <v>110</v>
      </c>
      <c r="G4" s="2" t="s">
        <v>412</v>
      </c>
      <c r="H4" s="2" t="s">
        <v>406</v>
      </c>
      <c r="I4" s="2" t="s">
        <v>413</v>
      </c>
      <c r="J4" s="2">
        <v>2</v>
      </c>
      <c r="K4" s="2" t="s">
        <v>410</v>
      </c>
    </row>
    <row r="5" spans="1:11">
      <c r="A5" s="2" t="s">
        <v>409</v>
      </c>
      <c r="B5" s="2" t="s">
        <v>316</v>
      </c>
      <c r="C5" s="2" t="s">
        <v>410</v>
      </c>
      <c r="D5" s="2" t="s">
        <v>411</v>
      </c>
      <c r="E5" s="2" t="s">
        <v>147</v>
      </c>
      <c r="F5" s="2" t="s">
        <v>110</v>
      </c>
      <c r="G5" s="2" t="s">
        <v>412</v>
      </c>
      <c r="H5" s="2" t="s">
        <v>406</v>
      </c>
      <c r="I5" s="2" t="s">
        <v>413</v>
      </c>
      <c r="J5" s="2">
        <v>2</v>
      </c>
      <c r="K5" s="2" t="s">
        <v>410</v>
      </c>
    </row>
    <row r="6" spans="1:11">
      <c r="A6" s="2" t="s">
        <v>414</v>
      </c>
      <c r="B6" s="2" t="s">
        <v>316</v>
      </c>
      <c r="C6" s="2" t="s">
        <v>403</v>
      </c>
      <c r="D6" s="2" t="s">
        <v>415</v>
      </c>
      <c r="E6" s="2" t="s">
        <v>121</v>
      </c>
      <c r="F6" s="2" t="s">
        <v>405</v>
      </c>
      <c r="G6" s="2" t="s">
        <v>121</v>
      </c>
      <c r="H6" s="2" t="s">
        <v>406</v>
      </c>
      <c r="I6" s="2" t="s">
        <v>407</v>
      </c>
      <c r="J6" s="2">
        <v>6</v>
      </c>
      <c r="K6" s="2" t="s">
        <v>416</v>
      </c>
    </row>
    <row r="7" spans="1:11">
      <c r="A7" s="2" t="s">
        <v>414</v>
      </c>
      <c r="B7" s="2" t="s">
        <v>316</v>
      </c>
      <c r="C7" s="2" t="s">
        <v>403</v>
      </c>
      <c r="D7" s="2" t="s">
        <v>415</v>
      </c>
      <c r="E7" s="2" t="s">
        <v>152</v>
      </c>
      <c r="F7" s="2" t="s">
        <v>405</v>
      </c>
      <c r="G7" s="2" t="s">
        <v>152</v>
      </c>
      <c r="H7" s="2" t="s">
        <v>406</v>
      </c>
      <c r="I7" s="2" t="s">
        <v>407</v>
      </c>
      <c r="J7" s="2">
        <v>6</v>
      </c>
      <c r="K7" s="2" t="s">
        <v>416</v>
      </c>
    </row>
    <row r="8" spans="1:11">
      <c r="A8" s="2" t="s">
        <v>414</v>
      </c>
      <c r="B8" s="2" t="s">
        <v>316</v>
      </c>
      <c r="C8" s="2" t="s">
        <v>403</v>
      </c>
      <c r="D8" s="2" t="s">
        <v>415</v>
      </c>
      <c r="E8" s="2" t="s">
        <v>92</v>
      </c>
      <c r="F8" s="2" t="s">
        <v>405</v>
      </c>
      <c r="G8" s="2" t="s">
        <v>92</v>
      </c>
      <c r="H8" s="2" t="s">
        <v>406</v>
      </c>
      <c r="I8" s="2" t="s">
        <v>407</v>
      </c>
      <c r="J8" s="2">
        <v>6</v>
      </c>
      <c r="K8" s="2" t="s">
        <v>416</v>
      </c>
    </row>
    <row r="9" spans="1:11">
      <c r="A9" s="2" t="s">
        <v>414</v>
      </c>
      <c r="B9" s="2" t="s">
        <v>316</v>
      </c>
      <c r="C9" s="2" t="s">
        <v>403</v>
      </c>
      <c r="D9" s="2" t="s">
        <v>415</v>
      </c>
      <c r="E9" s="2" t="s">
        <v>106</v>
      </c>
      <c r="F9" s="2" t="s">
        <v>405</v>
      </c>
      <c r="G9" s="2" t="s">
        <v>106</v>
      </c>
      <c r="H9" s="2" t="s">
        <v>406</v>
      </c>
      <c r="I9" s="2" t="s">
        <v>407</v>
      </c>
      <c r="J9" s="2">
        <v>6</v>
      </c>
      <c r="K9" s="2" t="s">
        <v>416</v>
      </c>
    </row>
  </sheetData>
  <autoFilter ref="A1:Z9">
    <extLst/>
  </autoFilter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workbookViewId="0">
      <selection activeCell="A1" sqref="A1"/>
    </sheetView>
  </sheetViews>
  <sheetFormatPr defaultColWidth="9" defaultRowHeight="12.75"/>
  <cols>
    <col min="1" max="20" width="25.7133333333333" customWidth="1"/>
  </cols>
  <sheetData>
    <row r="1" spans="1:9">
      <c r="A1" s="1" t="s">
        <v>417</v>
      </c>
      <c r="B1" s="1" t="s">
        <v>418</v>
      </c>
      <c r="C1" s="1" t="s">
        <v>392</v>
      </c>
      <c r="D1" s="1" t="s">
        <v>419</v>
      </c>
      <c r="E1" s="1" t="s">
        <v>420</v>
      </c>
      <c r="F1" s="1" t="s">
        <v>421</v>
      </c>
      <c r="G1" s="1" t="s">
        <v>422</v>
      </c>
      <c r="H1" s="1" t="s">
        <v>423</v>
      </c>
      <c r="I1" s="1" t="s">
        <v>424</v>
      </c>
    </row>
    <row r="2" spans="1:9">
      <c r="A2" s="2">
        <v>8620</v>
      </c>
      <c r="B2" s="2" t="s">
        <v>425</v>
      </c>
      <c r="C2" s="2" t="s">
        <v>402</v>
      </c>
      <c r="D2" s="2" t="s">
        <v>426</v>
      </c>
      <c r="E2" s="2" t="s">
        <v>427</v>
      </c>
      <c r="F2" s="2" t="s">
        <v>428</v>
      </c>
      <c r="G2" s="2" t="s">
        <v>429</v>
      </c>
      <c r="H2" s="2" t="s">
        <v>156</v>
      </c>
      <c r="I2" s="2" t="s">
        <v>110</v>
      </c>
    </row>
    <row r="3" spans="1:9">
      <c r="A3" s="2">
        <v>8509</v>
      </c>
      <c r="B3" s="2" t="s">
        <v>430</v>
      </c>
      <c r="C3" s="2" t="s">
        <v>402</v>
      </c>
      <c r="D3" s="2" t="s">
        <v>431</v>
      </c>
      <c r="E3" s="2" t="s">
        <v>432</v>
      </c>
      <c r="F3" s="2" t="s">
        <v>428</v>
      </c>
      <c r="G3" s="2" t="s">
        <v>429</v>
      </c>
      <c r="H3" s="2" t="s">
        <v>156</v>
      </c>
      <c r="I3" s="2" t="s">
        <v>110</v>
      </c>
    </row>
    <row r="4" spans="1:9">
      <c r="A4" s="2">
        <v>8387</v>
      </c>
      <c r="B4" s="2" t="s">
        <v>433</v>
      </c>
      <c r="C4" s="2" t="s">
        <v>414</v>
      </c>
      <c r="D4" s="2" t="s">
        <v>434</v>
      </c>
      <c r="E4" s="2" t="s">
        <v>435</v>
      </c>
      <c r="F4" s="2" t="s">
        <v>436</v>
      </c>
      <c r="G4" s="2" t="s">
        <v>429</v>
      </c>
      <c r="H4" s="2" t="s">
        <v>121</v>
      </c>
      <c r="I4" s="2" t="s">
        <v>110</v>
      </c>
    </row>
    <row r="5" spans="1:9">
      <c r="A5" s="2">
        <v>8387</v>
      </c>
      <c r="B5" s="2" t="s">
        <v>433</v>
      </c>
      <c r="C5" s="2" t="s">
        <v>414</v>
      </c>
      <c r="D5" s="2" t="s">
        <v>434</v>
      </c>
      <c r="E5" s="2" t="s">
        <v>435</v>
      </c>
      <c r="F5" s="2" t="s">
        <v>436</v>
      </c>
      <c r="G5" s="2" t="s">
        <v>429</v>
      </c>
      <c r="H5" s="2" t="s">
        <v>152</v>
      </c>
      <c r="I5" s="2" t="s">
        <v>110</v>
      </c>
    </row>
    <row r="6" spans="1:9">
      <c r="A6" s="2">
        <v>8387</v>
      </c>
      <c r="B6" s="2" t="s">
        <v>433</v>
      </c>
      <c r="C6" s="2" t="s">
        <v>414</v>
      </c>
      <c r="D6" s="2" t="s">
        <v>434</v>
      </c>
      <c r="E6" s="2" t="s">
        <v>435</v>
      </c>
      <c r="F6" s="2" t="s">
        <v>436</v>
      </c>
      <c r="G6" s="2" t="s">
        <v>429</v>
      </c>
      <c r="H6" s="2" t="s">
        <v>92</v>
      </c>
      <c r="I6" s="2" t="s">
        <v>110</v>
      </c>
    </row>
    <row r="7" spans="1:9">
      <c r="A7" s="2">
        <v>8387</v>
      </c>
      <c r="B7" s="2" t="s">
        <v>433</v>
      </c>
      <c r="C7" s="2" t="s">
        <v>414</v>
      </c>
      <c r="D7" s="2" t="s">
        <v>434</v>
      </c>
      <c r="E7" s="2" t="s">
        <v>435</v>
      </c>
      <c r="F7" s="2" t="s">
        <v>436</v>
      </c>
      <c r="G7" s="2" t="s">
        <v>429</v>
      </c>
      <c r="H7" s="2" t="s">
        <v>106</v>
      </c>
      <c r="I7" s="2" t="s">
        <v>110</v>
      </c>
    </row>
    <row r="8" spans="1:9">
      <c r="A8" s="2">
        <v>8311</v>
      </c>
      <c r="B8" s="2" t="s">
        <v>437</v>
      </c>
      <c r="C8" s="2" t="s">
        <v>402</v>
      </c>
      <c r="D8" s="2" t="s">
        <v>438</v>
      </c>
      <c r="E8" s="2" t="s">
        <v>439</v>
      </c>
      <c r="F8" s="2" t="s">
        <v>428</v>
      </c>
      <c r="G8" s="2" t="s">
        <v>429</v>
      </c>
      <c r="H8" s="2" t="s">
        <v>156</v>
      </c>
      <c r="I8" s="2" t="s">
        <v>110</v>
      </c>
    </row>
    <row r="9" spans="1:9">
      <c r="A9" s="2">
        <v>8219</v>
      </c>
      <c r="B9" s="2" t="s">
        <v>440</v>
      </c>
      <c r="C9" s="2" t="s">
        <v>402</v>
      </c>
      <c r="D9" s="2" t="s">
        <v>441</v>
      </c>
      <c r="E9" s="2" t="s">
        <v>442</v>
      </c>
      <c r="F9" s="2" t="s">
        <v>428</v>
      </c>
      <c r="G9" s="2" t="s">
        <v>429</v>
      </c>
      <c r="H9" s="2" t="s">
        <v>156</v>
      </c>
      <c r="I9" s="2" t="s">
        <v>110</v>
      </c>
    </row>
    <row r="10" spans="1:9">
      <c r="A10" s="2">
        <v>8142</v>
      </c>
      <c r="B10" s="2" t="s">
        <v>443</v>
      </c>
      <c r="C10" s="2" t="s">
        <v>402</v>
      </c>
      <c r="D10" s="2" t="s">
        <v>444</v>
      </c>
      <c r="E10" s="2" t="s">
        <v>445</v>
      </c>
      <c r="F10" s="2" t="s">
        <v>428</v>
      </c>
      <c r="G10" s="2" t="s">
        <v>429</v>
      </c>
      <c r="H10" s="2" t="s">
        <v>156</v>
      </c>
      <c r="I10" s="2" t="s">
        <v>110</v>
      </c>
    </row>
    <row r="11" spans="1:9">
      <c r="A11" s="2">
        <v>8066</v>
      </c>
      <c r="B11" s="2" t="s">
        <v>446</v>
      </c>
      <c r="C11" s="2" t="s">
        <v>402</v>
      </c>
      <c r="D11" s="2" t="s">
        <v>447</v>
      </c>
      <c r="E11" s="2" t="s">
        <v>448</v>
      </c>
      <c r="F11" s="2" t="s">
        <v>449</v>
      </c>
      <c r="G11" s="2" t="s">
        <v>429</v>
      </c>
      <c r="H11" s="2" t="s">
        <v>156</v>
      </c>
      <c r="I11" s="2" t="s">
        <v>110</v>
      </c>
    </row>
    <row r="12" spans="1:9">
      <c r="A12" s="2">
        <v>7904</v>
      </c>
      <c r="B12" s="2" t="s">
        <v>450</v>
      </c>
      <c r="C12" s="2" t="s">
        <v>414</v>
      </c>
      <c r="D12" s="2" t="s">
        <v>451</v>
      </c>
      <c r="E12" s="2" t="s">
        <v>452</v>
      </c>
      <c r="F12" s="2" t="s">
        <v>453</v>
      </c>
      <c r="G12" s="2" t="s">
        <v>429</v>
      </c>
      <c r="H12" s="2" t="s">
        <v>121</v>
      </c>
      <c r="I12" s="2" t="s">
        <v>110</v>
      </c>
    </row>
    <row r="13" spans="1:9">
      <c r="A13" s="2">
        <v>7904</v>
      </c>
      <c r="B13" s="2" t="s">
        <v>450</v>
      </c>
      <c r="C13" s="2" t="s">
        <v>414</v>
      </c>
      <c r="D13" s="2" t="s">
        <v>451</v>
      </c>
      <c r="E13" s="2" t="s">
        <v>452</v>
      </c>
      <c r="F13" s="2" t="s">
        <v>453</v>
      </c>
      <c r="G13" s="2" t="s">
        <v>429</v>
      </c>
      <c r="H13" s="2" t="s">
        <v>152</v>
      </c>
      <c r="I13" s="2" t="s">
        <v>110</v>
      </c>
    </row>
    <row r="14" spans="1:9">
      <c r="A14" s="2">
        <v>7904</v>
      </c>
      <c r="B14" s="2" t="s">
        <v>450</v>
      </c>
      <c r="C14" s="2" t="s">
        <v>414</v>
      </c>
      <c r="D14" s="2" t="s">
        <v>451</v>
      </c>
      <c r="E14" s="2" t="s">
        <v>452</v>
      </c>
      <c r="F14" s="2" t="s">
        <v>453</v>
      </c>
      <c r="G14" s="2" t="s">
        <v>429</v>
      </c>
      <c r="H14" s="2" t="s">
        <v>92</v>
      </c>
      <c r="I14" s="2" t="s">
        <v>110</v>
      </c>
    </row>
    <row r="15" spans="1:9">
      <c r="A15" s="2">
        <v>7904</v>
      </c>
      <c r="B15" s="2" t="s">
        <v>450</v>
      </c>
      <c r="C15" s="2" t="s">
        <v>414</v>
      </c>
      <c r="D15" s="2" t="s">
        <v>451</v>
      </c>
      <c r="E15" s="2" t="s">
        <v>452</v>
      </c>
      <c r="F15" s="2" t="s">
        <v>453</v>
      </c>
      <c r="G15" s="2" t="s">
        <v>429</v>
      </c>
      <c r="H15" s="2" t="s">
        <v>106</v>
      </c>
      <c r="I15" s="2" t="s">
        <v>110</v>
      </c>
    </row>
    <row r="16" spans="1:9">
      <c r="A16" s="2">
        <v>7836</v>
      </c>
      <c r="B16" s="2" t="s">
        <v>454</v>
      </c>
      <c r="C16" s="2" t="s">
        <v>402</v>
      </c>
      <c r="D16" s="2" t="s">
        <v>455</v>
      </c>
      <c r="E16" s="2" t="s">
        <v>456</v>
      </c>
      <c r="F16" s="2" t="s">
        <v>457</v>
      </c>
      <c r="G16" s="2" t="s">
        <v>429</v>
      </c>
      <c r="H16" s="2" t="s">
        <v>156</v>
      </c>
      <c r="I16" s="2" t="s">
        <v>110</v>
      </c>
    </row>
    <row r="17" spans="1:9">
      <c r="A17" s="2">
        <v>7767</v>
      </c>
      <c r="B17" s="2" t="s">
        <v>458</v>
      </c>
      <c r="C17" s="2" t="s">
        <v>402</v>
      </c>
      <c r="D17" s="2" t="s">
        <v>459</v>
      </c>
      <c r="E17" s="2" t="s">
        <v>460</v>
      </c>
      <c r="F17" s="2" t="s">
        <v>461</v>
      </c>
      <c r="G17" s="2" t="s">
        <v>429</v>
      </c>
      <c r="H17" s="2" t="s">
        <v>156</v>
      </c>
      <c r="I17" s="2" t="s">
        <v>110</v>
      </c>
    </row>
    <row r="18" spans="1:9">
      <c r="A18" s="2">
        <v>7698</v>
      </c>
      <c r="B18" s="2" t="s">
        <v>462</v>
      </c>
      <c r="C18" s="2" t="s">
        <v>402</v>
      </c>
      <c r="D18" s="2" t="s">
        <v>463</v>
      </c>
      <c r="E18" s="2" t="s">
        <v>464</v>
      </c>
      <c r="F18" s="2" t="s">
        <v>465</v>
      </c>
      <c r="G18" s="2" t="s">
        <v>429</v>
      </c>
      <c r="H18" s="2" t="s">
        <v>156</v>
      </c>
      <c r="I18" s="2" t="s">
        <v>110</v>
      </c>
    </row>
    <row r="19" spans="1:9">
      <c r="A19" s="2">
        <v>7630</v>
      </c>
      <c r="B19" s="2" t="s">
        <v>466</v>
      </c>
      <c r="C19" s="2" t="s">
        <v>402</v>
      </c>
      <c r="D19" s="2" t="s">
        <v>467</v>
      </c>
      <c r="E19" s="2" t="s">
        <v>468</v>
      </c>
      <c r="F19" s="2" t="s">
        <v>469</v>
      </c>
      <c r="G19" s="2" t="s">
        <v>429</v>
      </c>
      <c r="H19" s="2" t="s">
        <v>156</v>
      </c>
      <c r="I19" s="2" t="s">
        <v>110</v>
      </c>
    </row>
    <row r="20" spans="1:9">
      <c r="A20" s="2">
        <v>7515</v>
      </c>
      <c r="B20" s="2" t="s">
        <v>470</v>
      </c>
      <c r="C20" s="2" t="s">
        <v>414</v>
      </c>
      <c r="D20" s="2" t="s">
        <v>471</v>
      </c>
      <c r="E20" s="2" t="s">
        <v>472</v>
      </c>
      <c r="F20" s="2" t="s">
        <v>473</v>
      </c>
      <c r="G20" s="2" t="s">
        <v>429</v>
      </c>
      <c r="H20" s="2" t="s">
        <v>121</v>
      </c>
      <c r="I20" s="2" t="s">
        <v>110</v>
      </c>
    </row>
    <row r="21" spans="1:9">
      <c r="A21" s="2">
        <v>7515</v>
      </c>
      <c r="B21" s="2" t="s">
        <v>470</v>
      </c>
      <c r="C21" s="2" t="s">
        <v>414</v>
      </c>
      <c r="D21" s="2" t="s">
        <v>471</v>
      </c>
      <c r="E21" s="2" t="s">
        <v>472</v>
      </c>
      <c r="F21" s="2" t="s">
        <v>473</v>
      </c>
      <c r="G21" s="2" t="s">
        <v>429</v>
      </c>
      <c r="H21" s="2" t="s">
        <v>152</v>
      </c>
      <c r="I21" s="2" t="s">
        <v>110</v>
      </c>
    </row>
    <row r="22" spans="1:9">
      <c r="A22" s="2">
        <v>7515</v>
      </c>
      <c r="B22" s="2" t="s">
        <v>470</v>
      </c>
      <c r="C22" s="2" t="s">
        <v>414</v>
      </c>
      <c r="D22" s="2" t="s">
        <v>471</v>
      </c>
      <c r="E22" s="2" t="s">
        <v>472</v>
      </c>
      <c r="F22" s="2" t="s">
        <v>473</v>
      </c>
      <c r="G22" s="2" t="s">
        <v>429</v>
      </c>
      <c r="H22" s="2" t="s">
        <v>92</v>
      </c>
      <c r="I22" s="2" t="s">
        <v>110</v>
      </c>
    </row>
    <row r="23" spans="1:9">
      <c r="A23" s="2">
        <v>7515</v>
      </c>
      <c r="B23" s="2" t="s">
        <v>470</v>
      </c>
      <c r="C23" s="2" t="s">
        <v>414</v>
      </c>
      <c r="D23" s="2" t="s">
        <v>471</v>
      </c>
      <c r="E23" s="2" t="s">
        <v>472</v>
      </c>
      <c r="F23" s="2" t="s">
        <v>473</v>
      </c>
      <c r="G23" s="2" t="s">
        <v>429</v>
      </c>
      <c r="H23" s="2" t="s">
        <v>106</v>
      </c>
      <c r="I23" s="2" t="s">
        <v>110</v>
      </c>
    </row>
    <row r="24" spans="1:9">
      <c r="A24" s="2">
        <v>7446</v>
      </c>
      <c r="B24" s="2" t="s">
        <v>474</v>
      </c>
      <c r="C24" s="2" t="s">
        <v>402</v>
      </c>
      <c r="D24" s="2" t="s">
        <v>475</v>
      </c>
      <c r="E24" s="2" t="s">
        <v>476</v>
      </c>
      <c r="F24" s="2" t="s">
        <v>477</v>
      </c>
      <c r="G24" s="2" t="s">
        <v>429</v>
      </c>
      <c r="H24" s="2" t="s">
        <v>156</v>
      </c>
      <c r="I24" s="2" t="s">
        <v>110</v>
      </c>
    </row>
    <row r="25" spans="1:9">
      <c r="A25" s="2">
        <v>7378</v>
      </c>
      <c r="B25" s="2" t="s">
        <v>478</v>
      </c>
      <c r="C25" s="2" t="s">
        <v>402</v>
      </c>
      <c r="D25" s="2" t="s">
        <v>479</v>
      </c>
      <c r="E25" s="2" t="s">
        <v>480</v>
      </c>
      <c r="F25" s="2" t="s">
        <v>469</v>
      </c>
      <c r="G25" s="2" t="s">
        <v>429</v>
      </c>
      <c r="H25" s="2" t="s">
        <v>156</v>
      </c>
      <c r="I25" s="2" t="s">
        <v>110</v>
      </c>
    </row>
    <row r="26" spans="1:9">
      <c r="A26" s="2">
        <v>7297</v>
      </c>
      <c r="B26" s="2" t="s">
        <v>481</v>
      </c>
      <c r="C26" s="2" t="s">
        <v>402</v>
      </c>
      <c r="D26" s="2" t="s">
        <v>482</v>
      </c>
      <c r="E26" s="2" t="s">
        <v>483</v>
      </c>
      <c r="F26" s="2" t="s">
        <v>469</v>
      </c>
      <c r="G26" s="2" t="s">
        <v>429</v>
      </c>
      <c r="H26" s="2" t="s">
        <v>156</v>
      </c>
      <c r="I26" s="2" t="s">
        <v>110</v>
      </c>
    </row>
    <row r="27" spans="1:9">
      <c r="A27" s="2">
        <v>7237</v>
      </c>
      <c r="B27" s="2" t="s">
        <v>484</v>
      </c>
      <c r="C27" s="2" t="s">
        <v>402</v>
      </c>
      <c r="D27" s="2" t="s">
        <v>485</v>
      </c>
      <c r="E27" s="2" t="s">
        <v>486</v>
      </c>
      <c r="F27" s="2" t="s">
        <v>487</v>
      </c>
      <c r="G27" s="2" t="s">
        <v>429</v>
      </c>
      <c r="H27" s="2" t="s">
        <v>156</v>
      </c>
      <c r="I27" s="2" t="s">
        <v>110</v>
      </c>
    </row>
    <row r="28" spans="1:9">
      <c r="A28" s="2">
        <v>6977</v>
      </c>
      <c r="B28" s="2" t="s">
        <v>488</v>
      </c>
      <c r="C28" s="2" t="s">
        <v>414</v>
      </c>
      <c r="D28" s="2" t="s">
        <v>489</v>
      </c>
      <c r="E28" s="2" t="s">
        <v>490</v>
      </c>
      <c r="F28" s="2" t="s">
        <v>491</v>
      </c>
      <c r="G28" s="2" t="s">
        <v>429</v>
      </c>
      <c r="H28" s="2" t="s">
        <v>121</v>
      </c>
      <c r="I28" s="2" t="s">
        <v>110</v>
      </c>
    </row>
    <row r="29" spans="1:9">
      <c r="A29" s="2">
        <v>6977</v>
      </c>
      <c r="B29" s="2" t="s">
        <v>488</v>
      </c>
      <c r="C29" s="2" t="s">
        <v>414</v>
      </c>
      <c r="D29" s="2" t="s">
        <v>489</v>
      </c>
      <c r="E29" s="2" t="s">
        <v>490</v>
      </c>
      <c r="F29" s="2" t="s">
        <v>491</v>
      </c>
      <c r="G29" s="2" t="s">
        <v>429</v>
      </c>
      <c r="H29" s="2" t="s">
        <v>152</v>
      </c>
      <c r="I29" s="2" t="s">
        <v>110</v>
      </c>
    </row>
    <row r="30" spans="1:9">
      <c r="A30" s="2">
        <v>6977</v>
      </c>
      <c r="B30" s="2" t="s">
        <v>488</v>
      </c>
      <c r="C30" s="2" t="s">
        <v>414</v>
      </c>
      <c r="D30" s="2" t="s">
        <v>489</v>
      </c>
      <c r="E30" s="2" t="s">
        <v>490</v>
      </c>
      <c r="F30" s="2" t="s">
        <v>491</v>
      </c>
      <c r="G30" s="2" t="s">
        <v>429</v>
      </c>
      <c r="H30" s="2" t="s">
        <v>92</v>
      </c>
      <c r="I30" s="2" t="s">
        <v>110</v>
      </c>
    </row>
    <row r="31" spans="1:9">
      <c r="A31" s="2">
        <v>6977</v>
      </c>
      <c r="B31" s="2" t="s">
        <v>488</v>
      </c>
      <c r="C31" s="2" t="s">
        <v>414</v>
      </c>
      <c r="D31" s="2" t="s">
        <v>489</v>
      </c>
      <c r="E31" s="2" t="s">
        <v>490</v>
      </c>
      <c r="F31" s="2" t="s">
        <v>491</v>
      </c>
      <c r="G31" s="2" t="s">
        <v>429</v>
      </c>
      <c r="H31" s="2" t="s">
        <v>106</v>
      </c>
      <c r="I31" s="2" t="s">
        <v>110</v>
      </c>
    </row>
    <row r="32" spans="1:9">
      <c r="A32" s="2">
        <v>6917</v>
      </c>
      <c r="B32" s="2" t="s">
        <v>492</v>
      </c>
      <c r="C32" s="2" t="s">
        <v>402</v>
      </c>
      <c r="D32" s="2" t="s">
        <v>493</v>
      </c>
      <c r="E32" s="2" t="s">
        <v>494</v>
      </c>
      <c r="F32" s="2" t="s">
        <v>469</v>
      </c>
      <c r="G32" s="2" t="s">
        <v>429</v>
      </c>
      <c r="H32" s="2" t="s">
        <v>156</v>
      </c>
      <c r="I32" s="2" t="s">
        <v>110</v>
      </c>
    </row>
    <row r="33" spans="1:9">
      <c r="A33" s="2">
        <v>6857</v>
      </c>
      <c r="B33" s="2" t="s">
        <v>495</v>
      </c>
      <c r="C33" s="2" t="s">
        <v>402</v>
      </c>
      <c r="D33" s="2" t="s">
        <v>496</v>
      </c>
      <c r="E33" s="2" t="s">
        <v>497</v>
      </c>
      <c r="F33" s="2" t="s">
        <v>469</v>
      </c>
      <c r="G33" s="2" t="s">
        <v>429</v>
      </c>
      <c r="H33" s="2" t="s">
        <v>156</v>
      </c>
      <c r="I33" s="2" t="s">
        <v>110</v>
      </c>
    </row>
    <row r="34" spans="1:9">
      <c r="A34" s="2">
        <v>6797</v>
      </c>
      <c r="B34" s="2" t="s">
        <v>498</v>
      </c>
      <c r="C34" s="2" t="s">
        <v>402</v>
      </c>
      <c r="D34" s="2" t="s">
        <v>499</v>
      </c>
      <c r="E34" s="2" t="s">
        <v>500</v>
      </c>
      <c r="F34" s="2" t="s">
        <v>457</v>
      </c>
      <c r="G34" s="2" t="s">
        <v>429</v>
      </c>
      <c r="H34" s="2" t="s">
        <v>156</v>
      </c>
      <c r="I34" s="2" t="s">
        <v>110</v>
      </c>
    </row>
    <row r="35" spans="1:9">
      <c r="A35" s="2">
        <v>6417</v>
      </c>
      <c r="B35" s="2" t="s">
        <v>501</v>
      </c>
      <c r="C35" s="2" t="s">
        <v>402</v>
      </c>
      <c r="D35" s="2" t="s">
        <v>502</v>
      </c>
      <c r="E35" s="2" t="s">
        <v>503</v>
      </c>
      <c r="F35" s="2" t="s">
        <v>504</v>
      </c>
      <c r="G35" s="2" t="s">
        <v>429</v>
      </c>
      <c r="H35" s="2" t="s">
        <v>156</v>
      </c>
      <c r="I35" s="2" t="s">
        <v>110</v>
      </c>
    </row>
    <row r="36" spans="1:9">
      <c r="A36" s="2">
        <v>1990</v>
      </c>
      <c r="B36" s="2" t="s">
        <v>505</v>
      </c>
      <c r="C36" s="2" t="s">
        <v>414</v>
      </c>
      <c r="D36" s="2" t="s">
        <v>506</v>
      </c>
      <c r="E36" s="2" t="s">
        <v>507</v>
      </c>
      <c r="F36" s="2" t="s">
        <v>508</v>
      </c>
      <c r="G36" s="2" t="s">
        <v>429</v>
      </c>
      <c r="H36" s="2" t="s">
        <v>121</v>
      </c>
      <c r="I36" s="2" t="s">
        <v>110</v>
      </c>
    </row>
    <row r="37" spans="1:9">
      <c r="A37" s="2">
        <v>1990</v>
      </c>
      <c r="B37" s="2" t="s">
        <v>505</v>
      </c>
      <c r="C37" s="2" t="s">
        <v>414</v>
      </c>
      <c r="D37" s="2" t="s">
        <v>506</v>
      </c>
      <c r="E37" s="2" t="s">
        <v>507</v>
      </c>
      <c r="F37" s="2" t="s">
        <v>508</v>
      </c>
      <c r="G37" s="2" t="s">
        <v>429</v>
      </c>
      <c r="H37" s="2" t="s">
        <v>152</v>
      </c>
      <c r="I37" s="2" t="s">
        <v>110</v>
      </c>
    </row>
    <row r="38" spans="1:9">
      <c r="A38" s="2">
        <v>1990</v>
      </c>
      <c r="B38" s="2" t="s">
        <v>505</v>
      </c>
      <c r="C38" s="2" t="s">
        <v>414</v>
      </c>
      <c r="D38" s="2" t="s">
        <v>506</v>
      </c>
      <c r="E38" s="2" t="s">
        <v>507</v>
      </c>
      <c r="F38" s="2" t="s">
        <v>508</v>
      </c>
      <c r="G38" s="2" t="s">
        <v>429</v>
      </c>
      <c r="H38" s="2" t="s">
        <v>92</v>
      </c>
      <c r="I38" s="2" t="s">
        <v>110</v>
      </c>
    </row>
    <row r="39" spans="1:9">
      <c r="A39" s="2">
        <v>1990</v>
      </c>
      <c r="B39" s="2" t="s">
        <v>505</v>
      </c>
      <c r="C39" s="2" t="s">
        <v>414</v>
      </c>
      <c r="D39" s="2" t="s">
        <v>506</v>
      </c>
      <c r="E39" s="2" t="s">
        <v>507</v>
      </c>
      <c r="F39" s="2" t="s">
        <v>508</v>
      </c>
      <c r="G39" s="2" t="s">
        <v>429</v>
      </c>
      <c r="H39" s="2" t="s">
        <v>106</v>
      </c>
      <c r="I39" s="2" t="s">
        <v>110</v>
      </c>
    </row>
    <row r="40" spans="1:9">
      <c r="A40" s="2">
        <v>54</v>
      </c>
      <c r="B40" s="2" t="s">
        <v>509</v>
      </c>
      <c r="C40" s="2" t="s">
        <v>414</v>
      </c>
      <c r="D40" s="2" t="s">
        <v>510</v>
      </c>
      <c r="E40" s="2" t="s">
        <v>511</v>
      </c>
      <c r="F40" s="2" t="s">
        <v>508</v>
      </c>
      <c r="G40" s="2" t="s">
        <v>429</v>
      </c>
      <c r="H40" s="2" t="s">
        <v>121</v>
      </c>
      <c r="I40" s="2" t="s">
        <v>110</v>
      </c>
    </row>
    <row r="41" spans="1:9">
      <c r="A41" s="2">
        <v>54</v>
      </c>
      <c r="B41" s="2" t="s">
        <v>509</v>
      </c>
      <c r="C41" s="2" t="s">
        <v>414</v>
      </c>
      <c r="D41" s="2" t="s">
        <v>510</v>
      </c>
      <c r="E41" s="2" t="s">
        <v>511</v>
      </c>
      <c r="F41" s="2" t="s">
        <v>508</v>
      </c>
      <c r="G41" s="2" t="s">
        <v>429</v>
      </c>
      <c r="H41" s="2" t="s">
        <v>152</v>
      </c>
      <c r="I41" s="2" t="s">
        <v>110</v>
      </c>
    </row>
    <row r="42" spans="1:9">
      <c r="A42" s="2">
        <v>54</v>
      </c>
      <c r="B42" s="2" t="s">
        <v>509</v>
      </c>
      <c r="C42" s="2" t="s">
        <v>414</v>
      </c>
      <c r="D42" s="2" t="s">
        <v>510</v>
      </c>
      <c r="E42" s="2" t="s">
        <v>511</v>
      </c>
      <c r="F42" s="2" t="s">
        <v>508</v>
      </c>
      <c r="G42" s="2" t="s">
        <v>429</v>
      </c>
      <c r="H42" s="2" t="s">
        <v>92</v>
      </c>
      <c r="I42" s="2" t="s">
        <v>110</v>
      </c>
    </row>
    <row r="43" spans="1:9">
      <c r="A43" s="2">
        <v>54</v>
      </c>
      <c r="B43" s="2" t="s">
        <v>509</v>
      </c>
      <c r="C43" s="2" t="s">
        <v>414</v>
      </c>
      <c r="D43" s="2" t="s">
        <v>510</v>
      </c>
      <c r="E43" s="2" t="s">
        <v>511</v>
      </c>
      <c r="F43" s="2" t="s">
        <v>508</v>
      </c>
      <c r="G43" s="2" t="s">
        <v>429</v>
      </c>
      <c r="H43" s="2" t="s">
        <v>106</v>
      </c>
      <c r="I43" s="2" t="s">
        <v>110</v>
      </c>
    </row>
  </sheetData>
  <autoFilter ref="A1:Z43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Z12"/>
  <sheetViews>
    <sheetView topLeftCell="D1" workbookViewId="0">
      <selection activeCell="A1" sqref="A1"/>
    </sheetView>
  </sheetViews>
  <sheetFormatPr defaultColWidth="9" defaultRowHeight="12.75"/>
  <cols>
    <col min="1" max="3" width="9" hidden="1" customWidth="1"/>
    <col min="4" max="25" width="25.7133333333333" customWidth="1"/>
    <col min="26" max="26" width="46.5" customWidth="1"/>
  </cols>
  <sheetData>
    <row r="1" spans="4:26">
      <c r="D1" s="1" t="s">
        <v>0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</row>
    <row r="2" spans="4:26">
      <c r="D2" s="2" t="s">
        <v>1</v>
      </c>
      <c r="E2" s="2" t="s">
        <v>91</v>
      </c>
      <c r="F2" s="2" t="s">
        <v>92</v>
      </c>
      <c r="G2" s="2" t="s">
        <v>93</v>
      </c>
      <c r="H2" s="2" t="str">
        <f>IF(G2="-","-",VLOOKUP(G2,'HOST AHV'!$A$2:$B$1000000,COLUMN('HOST AHV'!B:B)-COLUMN('HOST AHV'!$A$2:$B$1000000)+1,0))</f>
        <v>NTNX-16SM6B500464-B</v>
      </c>
      <c r="I2" s="2" t="s">
        <v>94</v>
      </c>
      <c r="J2" s="2" t="s">
        <v>95</v>
      </c>
      <c r="K2" s="2" t="s">
        <v>96</v>
      </c>
      <c r="L2" s="2" t="b">
        <v>1</v>
      </c>
      <c r="M2" s="2" t="s">
        <v>97</v>
      </c>
      <c r="N2" s="2" t="str">
        <f>VLOOKUP(M2,'VM NETWORK'!$A$2:$B$1000000,COLUMN('VM NETWORK'!B:B)-COLUMN('VM NETWORK'!$A$2:$B$1000000)+1,0)</f>
        <v>RED_NTNX_DHCP</v>
      </c>
      <c r="O2" s="2">
        <v>1</v>
      </c>
      <c r="P2" s="2">
        <v>1</v>
      </c>
      <c r="Q2" s="2">
        <v>8192</v>
      </c>
      <c r="R2" s="2" t="s">
        <v>11</v>
      </c>
      <c r="S2" s="2" t="s">
        <v>98</v>
      </c>
      <c r="T2" s="2" t="s">
        <v>99</v>
      </c>
      <c r="U2" s="2" t="s">
        <v>100</v>
      </c>
      <c r="V2" s="2" t="s">
        <v>101</v>
      </c>
      <c r="W2" s="2" t="s">
        <v>102</v>
      </c>
      <c r="X2" s="2" t="b">
        <v>1</v>
      </c>
      <c r="Y2" s="2" t="s">
        <v>103</v>
      </c>
      <c r="Z2" s="2" t="s">
        <v>104</v>
      </c>
    </row>
    <row r="3" spans="4:26">
      <c r="D3" s="2" t="s">
        <v>1</v>
      </c>
      <c r="E3" s="2" t="s">
        <v>105</v>
      </c>
      <c r="F3" s="2" t="s">
        <v>106</v>
      </c>
      <c r="G3" s="2" t="s">
        <v>107</v>
      </c>
      <c r="H3" s="2" t="str">
        <f>IF(G3="-","-",VLOOKUP(G3,'HOST AHV'!$A$2:$B$1000000,COLUMN('HOST AHV'!B:B)-COLUMN('HOST AHV'!$A$2:$B$1000000)+1,0))</f>
        <v>NTNX-16SM6B500464-C</v>
      </c>
      <c r="I3" s="2" t="s">
        <v>94</v>
      </c>
      <c r="J3" s="2" t="s">
        <v>108</v>
      </c>
      <c r="K3" s="2" t="s">
        <v>109</v>
      </c>
      <c r="L3" s="2" t="b">
        <v>1</v>
      </c>
      <c r="M3" s="2" t="s">
        <v>97</v>
      </c>
      <c r="N3" s="2" t="str">
        <f>VLOOKUP(M3,'VM NETWORK'!$A$2:$B$1000000,COLUMN('VM NETWORK'!B:B)-COLUMN('VM NETWORK'!$A$2:$B$1000000)+1,0)</f>
        <v>RED_NTNX_DHCP</v>
      </c>
      <c r="O3" s="2">
        <v>1</v>
      </c>
      <c r="P3" s="2">
        <v>1</v>
      </c>
      <c r="Q3" s="2">
        <v>8192</v>
      </c>
      <c r="R3" s="2" t="s">
        <v>11</v>
      </c>
      <c r="S3" s="2" t="s">
        <v>110</v>
      </c>
      <c r="T3" s="2" t="s">
        <v>99</v>
      </c>
      <c r="U3" s="2" t="s">
        <v>111</v>
      </c>
      <c r="V3" s="2" t="s">
        <v>110</v>
      </c>
      <c r="W3" s="2" t="s">
        <v>110</v>
      </c>
      <c r="X3" s="2" t="s">
        <v>110</v>
      </c>
      <c r="Y3" s="2" t="s">
        <v>112</v>
      </c>
      <c r="Z3" s="2" t="s">
        <v>110</v>
      </c>
    </row>
    <row r="4" spans="4:26">
      <c r="D4" s="2" t="s">
        <v>1</v>
      </c>
      <c r="E4" s="2" t="s">
        <v>113</v>
      </c>
      <c r="F4" s="2" t="s">
        <v>114</v>
      </c>
      <c r="G4" s="2" t="s">
        <v>107</v>
      </c>
      <c r="H4" s="2" t="str">
        <f>IF(G4="-","-",VLOOKUP(G4,'HOST AHV'!$A$2:$B$1000000,COLUMN('HOST AHV'!B:B)-COLUMN('HOST AHV'!$A$2:$B$1000000)+1,0))</f>
        <v>NTNX-16SM6B500464-C</v>
      </c>
      <c r="I4" s="2" t="s">
        <v>94</v>
      </c>
      <c r="J4" s="2" t="s">
        <v>115</v>
      </c>
      <c r="K4" s="2" t="s">
        <v>116</v>
      </c>
      <c r="L4" s="2" t="b">
        <v>1</v>
      </c>
      <c r="M4" s="2" t="s">
        <v>97</v>
      </c>
      <c r="N4" s="2" t="str">
        <f>VLOOKUP(M4,'VM NETWORK'!$A$2:$B$1000000,COLUMN('VM NETWORK'!B:B)-COLUMN('VM NETWORK'!$A$2:$B$1000000)+1,0)</f>
        <v>RED_NTNX_DHCP</v>
      </c>
      <c r="O4" s="2">
        <v>1</v>
      </c>
      <c r="P4" s="2">
        <v>4</v>
      </c>
      <c r="Q4" s="2">
        <v>12288</v>
      </c>
      <c r="R4" s="2" t="s">
        <v>117</v>
      </c>
      <c r="S4" s="2" t="s">
        <v>110</v>
      </c>
      <c r="T4" s="2" t="s">
        <v>118</v>
      </c>
      <c r="U4" s="2" t="s">
        <v>111</v>
      </c>
      <c r="V4" s="2" t="s">
        <v>110</v>
      </c>
      <c r="W4" s="2" t="s">
        <v>110</v>
      </c>
      <c r="X4" s="2" t="s">
        <v>110</v>
      </c>
      <c r="Y4" s="2" t="s">
        <v>119</v>
      </c>
      <c r="Z4" s="2" t="s">
        <v>110</v>
      </c>
    </row>
    <row r="5" spans="4:26">
      <c r="D5" s="2" t="s">
        <v>1</v>
      </c>
      <c r="E5" s="2" t="s">
        <v>120</v>
      </c>
      <c r="F5" s="2" t="s">
        <v>121</v>
      </c>
      <c r="G5" s="2" t="s">
        <v>93</v>
      </c>
      <c r="H5" s="2" t="str">
        <f>IF(G5="-","-",VLOOKUP(G5,'HOST AHV'!$A$2:$B$1000000,COLUMN('HOST AHV'!B:B)-COLUMN('HOST AHV'!$A$2:$B$1000000)+1,0))</f>
        <v>NTNX-16SM6B500464-B</v>
      </c>
      <c r="I5" s="2" t="s">
        <v>94</v>
      </c>
      <c r="J5" s="2" t="s">
        <v>122</v>
      </c>
      <c r="K5" s="2" t="s">
        <v>123</v>
      </c>
      <c r="L5" s="2" t="b">
        <v>1</v>
      </c>
      <c r="M5" s="2" t="s">
        <v>97</v>
      </c>
      <c r="N5" s="2" t="str">
        <f>VLOOKUP(M5,'VM NETWORK'!$A$2:$B$1000000,COLUMN('VM NETWORK'!B:B)-COLUMN('VM NETWORK'!$A$2:$B$1000000)+1,0)</f>
        <v>RED_NTNX_DHCP</v>
      </c>
      <c r="O5" s="2">
        <v>1</v>
      </c>
      <c r="P5" s="2">
        <v>1</v>
      </c>
      <c r="Q5" s="2">
        <v>8192</v>
      </c>
      <c r="R5" s="2" t="s">
        <v>11</v>
      </c>
      <c r="S5" s="2" t="s">
        <v>110</v>
      </c>
      <c r="T5" s="2" t="s">
        <v>118</v>
      </c>
      <c r="U5" s="2" t="s">
        <v>100</v>
      </c>
      <c r="V5" s="2" t="s">
        <v>101</v>
      </c>
      <c r="W5" s="2" t="s">
        <v>102</v>
      </c>
      <c r="X5" s="2" t="b">
        <v>1</v>
      </c>
      <c r="Y5" s="2" t="s">
        <v>124</v>
      </c>
      <c r="Z5" s="2" t="s">
        <v>125</v>
      </c>
    </row>
    <row r="6" spans="4:26">
      <c r="D6" s="2" t="s">
        <v>1</v>
      </c>
      <c r="E6" s="2" t="s">
        <v>126</v>
      </c>
      <c r="F6" s="2" t="s">
        <v>127</v>
      </c>
      <c r="G6" s="2" t="s">
        <v>107</v>
      </c>
      <c r="H6" s="2" t="str">
        <f>IF(G6="-","-",VLOOKUP(G6,'HOST AHV'!$A$2:$B$1000000,COLUMN('HOST AHV'!B:B)-COLUMN('HOST AHV'!$A$2:$B$1000000)+1,0))</f>
        <v>NTNX-16SM6B500464-C</v>
      </c>
      <c r="I6" s="2" t="s">
        <v>94</v>
      </c>
      <c r="J6" s="2" t="s">
        <v>128</v>
      </c>
      <c r="K6" s="2" t="s">
        <v>129</v>
      </c>
      <c r="L6" s="2" t="b">
        <v>1</v>
      </c>
      <c r="M6" s="2" t="s">
        <v>97</v>
      </c>
      <c r="N6" s="2" t="str">
        <f>VLOOKUP(M6,'VM NETWORK'!$A$2:$B$1000000,COLUMN('VM NETWORK'!B:B)-COLUMN('VM NETWORK'!$A$2:$B$1000000)+1,0)</f>
        <v>RED_NTNX_DHCP</v>
      </c>
      <c r="O6" s="2">
        <v>1</v>
      </c>
      <c r="P6" s="2">
        <v>1</v>
      </c>
      <c r="Q6" s="2">
        <v>8192</v>
      </c>
      <c r="R6" s="2" t="s">
        <v>11</v>
      </c>
      <c r="S6" s="2" t="s">
        <v>98</v>
      </c>
      <c r="T6" s="2" t="s">
        <v>118</v>
      </c>
      <c r="U6" s="2" t="s">
        <v>111</v>
      </c>
      <c r="V6" s="2" t="s">
        <v>110</v>
      </c>
      <c r="W6" s="2" t="s">
        <v>110</v>
      </c>
      <c r="X6" s="2" t="s">
        <v>110</v>
      </c>
      <c r="Y6" s="2" t="s">
        <v>130</v>
      </c>
      <c r="Z6" s="2" t="s">
        <v>110</v>
      </c>
    </row>
    <row r="7" spans="4:26">
      <c r="D7" s="2" t="s">
        <v>1</v>
      </c>
      <c r="E7" s="2" t="s">
        <v>131</v>
      </c>
      <c r="F7" s="2" t="s">
        <v>132</v>
      </c>
      <c r="G7" s="2" t="s">
        <v>110</v>
      </c>
      <c r="H7" s="2" t="str">
        <f>IF(G7="-","-",VLOOKUP(G7,'HOST AHV'!$A$2:$B$1000000,COLUMN('HOST AHV'!B:B)-COLUMN('HOST AHV'!$A$2:$B$1000000)+1,0))</f>
        <v>-</v>
      </c>
      <c r="I7" s="2" t="s">
        <v>133</v>
      </c>
      <c r="J7" s="2" t="s">
        <v>134</v>
      </c>
      <c r="K7" s="2" t="s">
        <v>135</v>
      </c>
      <c r="L7" s="2" t="b">
        <v>1</v>
      </c>
      <c r="M7" s="2" t="s">
        <v>97</v>
      </c>
      <c r="N7" s="2" t="str">
        <f>VLOOKUP(M7,'VM NETWORK'!$A$2:$B$1000000,COLUMN('VM NETWORK'!B:B)-COLUMN('VM NETWORK'!$A$2:$B$1000000)+1,0)</f>
        <v>RED_NTNX_DHCP</v>
      </c>
      <c r="O7" s="2">
        <v>1</v>
      </c>
      <c r="P7" s="2">
        <v>1</v>
      </c>
      <c r="Q7" s="2">
        <v>8192</v>
      </c>
      <c r="R7" s="2" t="s">
        <v>11</v>
      </c>
      <c r="S7" s="2" t="s">
        <v>98</v>
      </c>
      <c r="T7" s="2" t="s">
        <v>118</v>
      </c>
      <c r="U7" s="2" t="s">
        <v>111</v>
      </c>
      <c r="V7" s="2" t="s">
        <v>110</v>
      </c>
      <c r="W7" s="2" t="s">
        <v>110</v>
      </c>
      <c r="X7" s="2" t="s">
        <v>110</v>
      </c>
      <c r="Y7" s="2" t="s">
        <v>136</v>
      </c>
      <c r="Z7" s="2" t="s">
        <v>110</v>
      </c>
    </row>
    <row r="8" spans="4:26">
      <c r="D8" s="2" t="s">
        <v>1</v>
      </c>
      <c r="E8" s="2" t="s">
        <v>137</v>
      </c>
      <c r="F8" s="2" t="s">
        <v>138</v>
      </c>
      <c r="G8" s="2" t="s">
        <v>107</v>
      </c>
      <c r="H8" s="2" t="str">
        <f>IF(G8="-","-",VLOOKUP(G8,'HOST AHV'!$A$2:$B$1000000,COLUMN('HOST AHV'!B:B)-COLUMN('HOST AHV'!$A$2:$B$1000000)+1,0))</f>
        <v>NTNX-16SM6B500464-C</v>
      </c>
      <c r="I8" s="2" t="s">
        <v>94</v>
      </c>
      <c r="J8" s="2" t="s">
        <v>139</v>
      </c>
      <c r="K8" s="2" t="s">
        <v>140</v>
      </c>
      <c r="L8" s="2" t="b">
        <v>1</v>
      </c>
      <c r="M8" s="2" t="s">
        <v>97</v>
      </c>
      <c r="N8" s="2" t="str">
        <f>VLOOKUP(M8,'VM NETWORK'!$A$2:$B$1000000,COLUMN('VM NETWORK'!B:B)-COLUMN('VM NETWORK'!$A$2:$B$1000000)+1,0)</f>
        <v>RED_NTNX_DHCP</v>
      </c>
      <c r="O8" s="2">
        <v>1</v>
      </c>
      <c r="P8" s="2">
        <v>1</v>
      </c>
      <c r="Q8" s="2">
        <v>8192</v>
      </c>
      <c r="R8" s="2" t="s">
        <v>11</v>
      </c>
      <c r="S8" s="2" t="s">
        <v>110</v>
      </c>
      <c r="T8" s="2" t="s">
        <v>118</v>
      </c>
      <c r="U8" s="2" t="s">
        <v>100</v>
      </c>
      <c r="V8" s="2" t="s">
        <v>101</v>
      </c>
      <c r="W8" s="2" t="s">
        <v>102</v>
      </c>
      <c r="X8" s="2" t="b">
        <v>1</v>
      </c>
      <c r="Y8" s="2" t="s">
        <v>141</v>
      </c>
      <c r="Z8" s="2" t="s">
        <v>104</v>
      </c>
    </row>
    <row r="9" spans="4:26">
      <c r="D9" s="2" t="s">
        <v>1</v>
      </c>
      <c r="E9" s="2" t="s">
        <v>142</v>
      </c>
      <c r="F9" s="2" t="s">
        <v>143</v>
      </c>
      <c r="G9" s="2" t="s">
        <v>93</v>
      </c>
      <c r="H9" s="2" t="str">
        <f>IF(G9="-","-",VLOOKUP(G9,'HOST AHV'!$A$2:$B$1000000,COLUMN('HOST AHV'!B:B)-COLUMN('HOST AHV'!$A$2:$B$1000000)+1,0))</f>
        <v>NTNX-16SM6B500464-B</v>
      </c>
      <c r="I9" s="2" t="s">
        <v>94</v>
      </c>
      <c r="J9" s="2" t="s">
        <v>144</v>
      </c>
      <c r="K9" s="2" t="s">
        <v>145</v>
      </c>
      <c r="L9" s="2" t="b">
        <v>1</v>
      </c>
      <c r="M9" s="2" t="s">
        <v>97</v>
      </c>
      <c r="N9" s="2" t="str">
        <f>VLOOKUP(M9,'VM NETWORK'!$A$2:$B$1000000,COLUMN('VM NETWORK'!B:B)-COLUMN('VM NETWORK'!$A$2:$B$1000000)+1,0)</f>
        <v>RED_NTNX_DHCP</v>
      </c>
      <c r="O9" s="2">
        <v>1</v>
      </c>
      <c r="P9" s="2">
        <v>4</v>
      </c>
      <c r="Q9" s="2">
        <v>12288</v>
      </c>
      <c r="R9" s="2" t="s">
        <v>117</v>
      </c>
      <c r="S9" s="2" t="s">
        <v>110</v>
      </c>
      <c r="T9" s="2" t="s">
        <v>118</v>
      </c>
      <c r="U9" s="2" t="s">
        <v>111</v>
      </c>
      <c r="V9" s="2" t="s">
        <v>110</v>
      </c>
      <c r="W9" s="2" t="s">
        <v>110</v>
      </c>
      <c r="X9" s="2" t="s">
        <v>110</v>
      </c>
      <c r="Y9" s="2" t="s">
        <v>119</v>
      </c>
      <c r="Z9" s="2" t="s">
        <v>110</v>
      </c>
    </row>
    <row r="10" spans="4:26">
      <c r="D10" s="2" t="s">
        <v>1</v>
      </c>
      <c r="E10" s="2" t="s">
        <v>146</v>
      </c>
      <c r="F10" s="2" t="s">
        <v>147</v>
      </c>
      <c r="G10" s="2" t="s">
        <v>148</v>
      </c>
      <c r="H10" s="2" t="str">
        <f>IF(G10="-","-",VLOOKUP(G10,'HOST AHV'!$A$2:$B$1000000,COLUMN('HOST AHV'!B:B)-COLUMN('HOST AHV'!$A$2:$B$1000000)+1,0))</f>
        <v>NTNX-16SM6B500464-A</v>
      </c>
      <c r="I10" s="2" t="s">
        <v>94</v>
      </c>
      <c r="J10" s="2" t="s">
        <v>149</v>
      </c>
      <c r="K10" s="2" t="s">
        <v>150</v>
      </c>
      <c r="L10" s="2" t="b">
        <v>1</v>
      </c>
      <c r="M10" s="2" t="s">
        <v>97</v>
      </c>
      <c r="N10" s="2" t="str">
        <f>VLOOKUP(M10,'VM NETWORK'!$A$2:$B$1000000,COLUMN('VM NETWORK'!B:B)-COLUMN('VM NETWORK'!$A$2:$B$1000000)+1,0)</f>
        <v>RED_NTNX_DHCP</v>
      </c>
      <c r="O10" s="2">
        <v>1</v>
      </c>
      <c r="P10" s="2">
        <v>4</v>
      </c>
      <c r="Q10" s="2">
        <v>12288</v>
      </c>
      <c r="R10" s="2" t="s">
        <v>117</v>
      </c>
      <c r="S10" s="2" t="s">
        <v>110</v>
      </c>
      <c r="T10" s="2" t="s">
        <v>118</v>
      </c>
      <c r="U10" s="2" t="s">
        <v>111</v>
      </c>
      <c r="V10" s="2" t="s">
        <v>110</v>
      </c>
      <c r="W10" s="2" t="s">
        <v>110</v>
      </c>
      <c r="X10" s="2" t="s">
        <v>110</v>
      </c>
      <c r="Y10" s="2" t="s">
        <v>119</v>
      </c>
      <c r="Z10" s="2" t="s">
        <v>110</v>
      </c>
    </row>
    <row r="11" spans="4:26">
      <c r="D11" s="2" t="s">
        <v>1</v>
      </c>
      <c r="E11" s="2" t="s">
        <v>151</v>
      </c>
      <c r="F11" s="2" t="s">
        <v>152</v>
      </c>
      <c r="G11" s="2" t="s">
        <v>93</v>
      </c>
      <c r="H11" s="2" t="str">
        <f>IF(G11="-","-",VLOOKUP(G11,'HOST AHV'!$A$2:$B$1000000,COLUMN('HOST AHV'!B:B)-COLUMN('HOST AHV'!$A$2:$B$1000000)+1,0))</f>
        <v>NTNX-16SM6B500464-B</v>
      </c>
      <c r="I11" s="2" t="s">
        <v>94</v>
      </c>
      <c r="J11" s="2" t="s">
        <v>153</v>
      </c>
      <c r="K11" s="2" t="s">
        <v>154</v>
      </c>
      <c r="L11" s="2" t="b">
        <v>1</v>
      </c>
      <c r="M11" s="2" t="s">
        <v>97</v>
      </c>
      <c r="N11" s="2" t="str">
        <f>VLOOKUP(M11,'VM NETWORK'!$A$2:$B$1000000,COLUMN('VM NETWORK'!B:B)-COLUMN('VM NETWORK'!$A$2:$B$1000000)+1,0)</f>
        <v>RED_NTNX_DHCP</v>
      </c>
      <c r="O11" s="2">
        <v>1</v>
      </c>
      <c r="P11" s="2">
        <v>1</v>
      </c>
      <c r="Q11" s="2">
        <v>8192</v>
      </c>
      <c r="R11" s="2" t="s">
        <v>11</v>
      </c>
      <c r="S11" s="2" t="s">
        <v>110</v>
      </c>
      <c r="T11" s="2" t="s">
        <v>99</v>
      </c>
      <c r="U11" s="2" t="s">
        <v>111</v>
      </c>
      <c r="V11" s="2" t="s">
        <v>110</v>
      </c>
      <c r="W11" s="2" t="s">
        <v>110</v>
      </c>
      <c r="X11" s="2" t="s">
        <v>110</v>
      </c>
      <c r="Y11" s="2" t="s">
        <v>112</v>
      </c>
      <c r="Z11" s="2" t="s">
        <v>110</v>
      </c>
    </row>
    <row r="12" spans="4:26">
      <c r="D12" s="2" t="s">
        <v>1</v>
      </c>
      <c r="E12" s="2" t="s">
        <v>155</v>
      </c>
      <c r="F12" s="2" t="s">
        <v>156</v>
      </c>
      <c r="G12" s="2" t="s">
        <v>148</v>
      </c>
      <c r="H12" s="2" t="str">
        <f>IF(G12="-","-",VLOOKUP(G12,'HOST AHV'!$A$2:$B$1000000,COLUMN('HOST AHV'!B:B)-COLUMN('HOST AHV'!$A$2:$B$1000000)+1,0))</f>
        <v>NTNX-16SM6B500464-A</v>
      </c>
      <c r="I12" s="2" t="s">
        <v>94</v>
      </c>
      <c r="J12" s="2" t="s">
        <v>157</v>
      </c>
      <c r="K12" s="2" t="s">
        <v>158</v>
      </c>
      <c r="L12" s="2" t="b">
        <v>1</v>
      </c>
      <c r="M12" s="2" t="s">
        <v>97</v>
      </c>
      <c r="N12" s="2" t="str">
        <f>VLOOKUP(M12,'VM NETWORK'!$A$2:$B$1000000,COLUMN('VM NETWORK'!B:B)-COLUMN('VM NETWORK'!$A$2:$B$1000000)+1,0)</f>
        <v>RED_NTNX_DHCP</v>
      </c>
      <c r="O12" s="2">
        <v>2</v>
      </c>
      <c r="P12" s="2">
        <v>2</v>
      </c>
      <c r="Q12" s="2">
        <v>16384</v>
      </c>
      <c r="R12" s="2" t="s">
        <v>11</v>
      </c>
      <c r="S12" s="2" t="s">
        <v>110</v>
      </c>
      <c r="T12" s="2" t="s">
        <v>118</v>
      </c>
      <c r="U12" s="2" t="s">
        <v>111</v>
      </c>
      <c r="V12" s="2" t="s">
        <v>110</v>
      </c>
      <c r="W12" s="2" t="s">
        <v>110</v>
      </c>
      <c r="X12" s="2" t="s">
        <v>110</v>
      </c>
      <c r="Y12" s="2" t="s">
        <v>159</v>
      </c>
      <c r="Z12" s="2" t="s">
        <v>110</v>
      </c>
    </row>
  </sheetData>
  <autoFilter ref="D1:Z1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C1" workbookViewId="0">
      <selection activeCell="A1" sqref="A1"/>
    </sheetView>
  </sheetViews>
  <sheetFormatPr defaultColWidth="9" defaultRowHeight="12.75"/>
  <cols>
    <col min="1" max="20" width="25.7133333333333" customWidth="1"/>
  </cols>
  <sheetData>
    <row r="1" spans="1:15">
      <c r="A1" s="1" t="s">
        <v>160</v>
      </c>
      <c r="B1" s="1" t="s">
        <v>69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</row>
    <row r="2" spans="1:15">
      <c r="A2" s="2" t="s">
        <v>92</v>
      </c>
      <c r="B2" s="2" t="s">
        <v>91</v>
      </c>
      <c r="C2" s="2" t="s">
        <v>174</v>
      </c>
      <c r="D2" s="2" t="s">
        <v>175</v>
      </c>
      <c r="E2" s="2">
        <v>0</v>
      </c>
      <c r="F2" s="2" t="s">
        <v>172</v>
      </c>
      <c r="G2" s="2" t="s">
        <v>110</v>
      </c>
      <c r="H2" s="2" t="str">
        <f>IF(G2="-","-",VLOOKUP(G2,'VDISK INFO'!$C$2:$D$1000000,COLUMN('VDISK INFO'!D:D)-COLUMN('VDISK INFO'!$C$2:$D$1000000)+1,0))</f>
        <v>-</v>
      </c>
      <c r="I2" s="2" t="s">
        <v>110</v>
      </c>
      <c r="J2" s="2" t="str">
        <f>IF(G2="-","-",VLOOKUP(I2,'STORAGE CONTAINER'!$A$2:$B$1000000,COLUMN('STORAGE CONTAINER'!B:B)-COLUMN('STORAGE CONTAINER'!$A$2:$B$1000000)+1,0))</f>
        <v>-</v>
      </c>
      <c r="K2" s="2" t="s">
        <v>110</v>
      </c>
      <c r="L2" s="2" t="s">
        <v>110</v>
      </c>
      <c r="M2" s="2" t="b">
        <v>0</v>
      </c>
      <c r="N2" s="2" t="b">
        <v>1</v>
      </c>
      <c r="O2" s="2" t="s">
        <v>176</v>
      </c>
    </row>
    <row r="3" spans="1:15">
      <c r="A3" s="2" t="s">
        <v>92</v>
      </c>
      <c r="B3" s="2" t="s">
        <v>91</v>
      </c>
      <c r="C3" s="2" t="s">
        <v>177</v>
      </c>
      <c r="D3" s="2" t="s">
        <v>178</v>
      </c>
      <c r="E3" s="2">
        <v>0</v>
      </c>
      <c r="F3" s="2" t="s">
        <v>179</v>
      </c>
      <c r="G3" s="2" t="s">
        <v>180</v>
      </c>
      <c r="H3" s="2">
        <f>IF(G3="-","-",VLOOKUP(G3,'VDISK INFO'!$C$2:$D$1000000,COLUMN('VDISK INFO'!D:D)-COLUMN('VDISK INFO'!$C$2:$D$1000000)+1,0))</f>
        <v>50</v>
      </c>
      <c r="I3" s="2" t="s">
        <v>181</v>
      </c>
      <c r="J3" s="2" t="str">
        <f>IF(G3="-","-",VLOOKUP(I3,'STORAGE CONTAINER'!$A$2:$B$1000000,COLUMN('STORAGE CONTAINER'!B:B)-COLUMN('STORAGE CONTAINER'!$A$2:$B$1000000)+1,0))</f>
        <v>SelfServiceContainer</v>
      </c>
      <c r="K3" s="2" t="s">
        <v>110</v>
      </c>
      <c r="L3" s="2" t="s">
        <v>110</v>
      </c>
      <c r="M3" s="2" t="b">
        <v>0</v>
      </c>
      <c r="N3" s="2" t="s">
        <v>110</v>
      </c>
      <c r="O3" s="2" t="s">
        <v>110</v>
      </c>
    </row>
    <row r="4" spans="1:15">
      <c r="A4" s="2" t="s">
        <v>106</v>
      </c>
      <c r="B4" s="2" t="s">
        <v>105</v>
      </c>
      <c r="C4" s="2" t="s">
        <v>174</v>
      </c>
      <c r="D4" s="2" t="s">
        <v>175</v>
      </c>
      <c r="E4" s="2">
        <v>0</v>
      </c>
      <c r="F4" s="2" t="s">
        <v>172</v>
      </c>
      <c r="G4" s="2" t="s">
        <v>110</v>
      </c>
      <c r="H4" s="2" t="str">
        <f>IF(G4="-","-",VLOOKUP(G4,'VDISK INFO'!$C$2:$D$1000000,COLUMN('VDISK INFO'!D:D)-COLUMN('VDISK INFO'!$C$2:$D$1000000)+1,0))</f>
        <v>-</v>
      </c>
      <c r="I4" s="2" t="s">
        <v>110</v>
      </c>
      <c r="J4" s="2" t="str">
        <f>IF(G4="-","-",VLOOKUP(I4,'STORAGE CONTAINER'!$A$2:$B$1000000,COLUMN('STORAGE CONTAINER'!B:B)-COLUMN('STORAGE CONTAINER'!$A$2:$B$1000000)+1,0))</f>
        <v>-</v>
      </c>
      <c r="K4" s="2" t="s">
        <v>110</v>
      </c>
      <c r="L4" s="2" t="s">
        <v>110</v>
      </c>
      <c r="M4" s="2" t="b">
        <v>0</v>
      </c>
      <c r="N4" s="2" t="b">
        <v>1</v>
      </c>
      <c r="O4" s="2" t="s">
        <v>176</v>
      </c>
    </row>
    <row r="5" spans="1:15">
      <c r="A5" s="2" t="s">
        <v>106</v>
      </c>
      <c r="B5" s="2" t="s">
        <v>105</v>
      </c>
      <c r="C5" s="2" t="s">
        <v>177</v>
      </c>
      <c r="D5" s="2" t="s">
        <v>178</v>
      </c>
      <c r="E5" s="2">
        <v>0</v>
      </c>
      <c r="F5" s="2" t="s">
        <v>179</v>
      </c>
      <c r="G5" s="2" t="s">
        <v>182</v>
      </c>
      <c r="H5" s="2">
        <f>IF(G5="-","-",VLOOKUP(G5,'VDISK INFO'!$C$2:$D$1000000,COLUMN('VDISK INFO'!D:D)-COLUMN('VDISK INFO'!$C$2:$D$1000000)+1,0))</f>
        <v>50</v>
      </c>
      <c r="I5" s="2" t="s">
        <v>181</v>
      </c>
      <c r="J5" s="2" t="str">
        <f>IF(G5="-","-",VLOOKUP(I5,'STORAGE CONTAINER'!$A$2:$B$1000000,COLUMN('STORAGE CONTAINER'!B:B)-COLUMN('STORAGE CONTAINER'!$A$2:$B$1000000)+1,0))</f>
        <v>SelfServiceContainer</v>
      </c>
      <c r="K5" s="2" t="s">
        <v>110</v>
      </c>
      <c r="L5" s="2" t="s">
        <v>110</v>
      </c>
      <c r="M5" s="2" t="b">
        <v>0</v>
      </c>
      <c r="N5" s="2" t="s">
        <v>110</v>
      </c>
      <c r="O5" s="2" t="s">
        <v>110</v>
      </c>
    </row>
    <row r="6" spans="1:15">
      <c r="A6" s="2" t="s">
        <v>114</v>
      </c>
      <c r="B6" s="2" t="s">
        <v>113</v>
      </c>
      <c r="C6" s="2" t="s">
        <v>174</v>
      </c>
      <c r="D6" s="2" t="s">
        <v>175</v>
      </c>
      <c r="E6" s="2">
        <v>0</v>
      </c>
      <c r="F6" s="2" t="s">
        <v>172</v>
      </c>
      <c r="G6" s="2" t="s">
        <v>183</v>
      </c>
      <c r="H6" s="2">
        <f>IF(G6="-","-",VLOOKUP(G6,'VDISK INFO'!$C$2:$D$1000000,COLUMN('VDISK INFO'!D:D)-COLUMN('VDISK INFO'!$C$2:$D$1000000)+1,0))</f>
        <v>0.0003509521484375</v>
      </c>
      <c r="I6" s="2" t="s">
        <v>184</v>
      </c>
      <c r="J6" s="2" t="str">
        <f>IF(G6="-","-",VLOOKUP(I6,'STORAGE CONTAINER'!$A$2:$B$1000000,COLUMN('STORAGE CONTAINER'!B:B)-COLUMN('STORAGE CONTAINER'!$A$2:$B$1000000)+1,0))</f>
        <v>Nutanix_FS-POC_ctr</v>
      </c>
      <c r="K6" s="2" t="s">
        <v>110</v>
      </c>
      <c r="L6" s="2" t="s">
        <v>110</v>
      </c>
      <c r="M6" s="2" t="b">
        <v>0</v>
      </c>
      <c r="N6" s="2" t="b">
        <v>1</v>
      </c>
      <c r="O6" s="2" t="s">
        <v>185</v>
      </c>
    </row>
    <row r="7" spans="1:15">
      <c r="A7" s="2" t="s">
        <v>114</v>
      </c>
      <c r="B7" s="2" t="s">
        <v>113</v>
      </c>
      <c r="C7" s="2" t="s">
        <v>177</v>
      </c>
      <c r="D7" s="2" t="s">
        <v>178</v>
      </c>
      <c r="E7" s="2">
        <v>0</v>
      </c>
      <c r="F7" s="2" t="s">
        <v>179</v>
      </c>
      <c r="G7" s="2" t="s">
        <v>186</v>
      </c>
      <c r="H7" s="2">
        <f>IF(G7="-","-",VLOOKUP(G7,'VDISK INFO'!$C$2:$D$1000000,COLUMN('VDISK INFO'!D:D)-COLUMN('VDISK INFO'!$C$2:$D$1000000)+1,0))</f>
        <v>12</v>
      </c>
      <c r="I7" s="2" t="s">
        <v>184</v>
      </c>
      <c r="J7" s="2" t="str">
        <f>IF(G7="-","-",VLOOKUP(I7,'STORAGE CONTAINER'!$A$2:$B$1000000,COLUMN('STORAGE CONTAINER'!B:B)-COLUMN('STORAGE CONTAINER'!$A$2:$B$1000000)+1,0))</f>
        <v>Nutanix_FS-POC_ctr</v>
      </c>
      <c r="K7" s="2" t="s">
        <v>110</v>
      </c>
      <c r="L7" s="2" t="s">
        <v>110</v>
      </c>
      <c r="M7" s="2" t="b">
        <v>0</v>
      </c>
      <c r="N7" s="2" t="s">
        <v>110</v>
      </c>
      <c r="O7" s="2" t="s">
        <v>110</v>
      </c>
    </row>
    <row r="8" spans="1:15">
      <c r="A8" s="2" t="s">
        <v>114</v>
      </c>
      <c r="B8" s="2" t="s">
        <v>113</v>
      </c>
      <c r="C8" s="2" t="s">
        <v>177</v>
      </c>
      <c r="D8" s="2" t="s">
        <v>187</v>
      </c>
      <c r="E8" s="2">
        <v>1</v>
      </c>
      <c r="F8" s="2" t="s">
        <v>179</v>
      </c>
      <c r="G8" s="2" t="s">
        <v>188</v>
      </c>
      <c r="H8" s="2">
        <f>IF(G8="-","-",VLOOKUP(G8,'VDISK INFO'!$C$2:$D$1000000,COLUMN('VDISK INFO'!D:D)-COLUMN('VDISK INFO'!$C$2:$D$1000000)+1,0))</f>
        <v>45</v>
      </c>
      <c r="I8" s="2" t="s">
        <v>184</v>
      </c>
      <c r="J8" s="2" t="str">
        <f>IF(G8="-","-",VLOOKUP(I8,'STORAGE CONTAINER'!$A$2:$B$1000000,COLUMN('STORAGE CONTAINER'!B:B)-COLUMN('STORAGE CONTAINER'!$A$2:$B$1000000)+1,0))</f>
        <v>Nutanix_FS-POC_ctr</v>
      </c>
      <c r="K8" s="2" t="s">
        <v>110</v>
      </c>
      <c r="L8" s="2" t="s">
        <v>110</v>
      </c>
      <c r="M8" s="2" t="b">
        <v>0</v>
      </c>
      <c r="N8" s="2" t="s">
        <v>110</v>
      </c>
      <c r="O8" s="2" t="s">
        <v>110</v>
      </c>
    </row>
    <row r="9" spans="1:15">
      <c r="A9" s="2" t="s">
        <v>114</v>
      </c>
      <c r="B9" s="2" t="s">
        <v>113</v>
      </c>
      <c r="C9" s="2" t="s">
        <v>177</v>
      </c>
      <c r="D9" s="2" t="s">
        <v>189</v>
      </c>
      <c r="E9" s="2">
        <v>2</v>
      </c>
      <c r="F9" s="2" t="s">
        <v>179</v>
      </c>
      <c r="G9" s="2" t="s">
        <v>190</v>
      </c>
      <c r="H9" s="2">
        <f>IF(G9="-","-",VLOOKUP(G9,'VDISK INFO'!$C$2:$D$1000000,COLUMN('VDISK INFO'!D:D)-COLUMN('VDISK INFO'!$C$2:$D$1000000)+1,0))</f>
        <v>45</v>
      </c>
      <c r="I9" s="2" t="s">
        <v>184</v>
      </c>
      <c r="J9" s="2" t="str">
        <f>IF(G9="-","-",VLOOKUP(I9,'STORAGE CONTAINER'!$A$2:$B$1000000,COLUMN('STORAGE CONTAINER'!B:B)-COLUMN('STORAGE CONTAINER'!$A$2:$B$1000000)+1,0))</f>
        <v>Nutanix_FS-POC_ctr</v>
      </c>
      <c r="K9" s="2" t="s">
        <v>110</v>
      </c>
      <c r="L9" s="2" t="s">
        <v>110</v>
      </c>
      <c r="M9" s="2" t="b">
        <v>0</v>
      </c>
      <c r="N9" s="2" t="s">
        <v>110</v>
      </c>
      <c r="O9" s="2" t="s">
        <v>110</v>
      </c>
    </row>
    <row r="10" spans="1:15">
      <c r="A10" s="2" t="s">
        <v>121</v>
      </c>
      <c r="B10" s="2" t="s">
        <v>120</v>
      </c>
      <c r="C10" s="2" t="s">
        <v>174</v>
      </c>
      <c r="D10" s="2" t="s">
        <v>175</v>
      </c>
      <c r="E10" s="2">
        <v>0</v>
      </c>
      <c r="F10" s="2" t="s">
        <v>172</v>
      </c>
      <c r="G10" s="2" t="s">
        <v>110</v>
      </c>
      <c r="H10" s="2" t="str">
        <f>IF(G10="-","-",VLOOKUP(G10,'VDISK INFO'!$C$2:$D$1000000,COLUMN('VDISK INFO'!D:D)-COLUMN('VDISK INFO'!$C$2:$D$1000000)+1,0))</f>
        <v>-</v>
      </c>
      <c r="I10" s="2" t="s">
        <v>110</v>
      </c>
      <c r="J10" s="2" t="str">
        <f>IF(G10="-","-",VLOOKUP(I10,'STORAGE CONTAINER'!$A$2:$B$1000000,COLUMN('STORAGE CONTAINER'!B:B)-COLUMN('STORAGE CONTAINER'!$A$2:$B$1000000)+1,0))</f>
        <v>-</v>
      </c>
      <c r="K10" s="2" t="s">
        <v>110</v>
      </c>
      <c r="L10" s="2" t="s">
        <v>110</v>
      </c>
      <c r="M10" s="2" t="b">
        <v>0</v>
      </c>
      <c r="N10" s="2" t="b">
        <v>1</v>
      </c>
      <c r="O10" s="2" t="s">
        <v>176</v>
      </c>
    </row>
    <row r="11" spans="1:15">
      <c r="A11" s="2" t="s">
        <v>121</v>
      </c>
      <c r="B11" s="2" t="s">
        <v>120</v>
      </c>
      <c r="C11" s="2" t="s">
        <v>177</v>
      </c>
      <c r="D11" s="2" t="s">
        <v>178</v>
      </c>
      <c r="E11" s="2">
        <v>0</v>
      </c>
      <c r="F11" s="2" t="s">
        <v>179</v>
      </c>
      <c r="G11" s="2" t="s">
        <v>191</v>
      </c>
      <c r="H11" s="2">
        <f>IF(G11="-","-",VLOOKUP(G11,'VDISK INFO'!$C$2:$D$1000000,COLUMN('VDISK INFO'!D:D)-COLUMN('VDISK INFO'!$C$2:$D$1000000)+1,0))</f>
        <v>50</v>
      </c>
      <c r="I11" s="2" t="s">
        <v>181</v>
      </c>
      <c r="J11" s="2" t="str">
        <f>IF(G11="-","-",VLOOKUP(I11,'STORAGE CONTAINER'!$A$2:$B$1000000,COLUMN('STORAGE CONTAINER'!B:B)-COLUMN('STORAGE CONTAINER'!$A$2:$B$1000000)+1,0))</f>
        <v>SelfServiceContainer</v>
      </c>
      <c r="K11" s="2" t="s">
        <v>110</v>
      </c>
      <c r="L11" s="2" t="s">
        <v>110</v>
      </c>
      <c r="M11" s="2" t="b">
        <v>0</v>
      </c>
      <c r="N11" s="2" t="s">
        <v>110</v>
      </c>
      <c r="O11" s="2" t="s">
        <v>110</v>
      </c>
    </row>
    <row r="12" spans="1:15">
      <c r="A12" s="2" t="s">
        <v>127</v>
      </c>
      <c r="B12" s="2" t="s">
        <v>126</v>
      </c>
      <c r="C12" s="2" t="s">
        <v>174</v>
      </c>
      <c r="D12" s="2" t="s">
        <v>175</v>
      </c>
      <c r="E12" s="2">
        <v>0</v>
      </c>
      <c r="F12" s="2" t="s">
        <v>172</v>
      </c>
      <c r="G12" s="2" t="s">
        <v>110</v>
      </c>
      <c r="H12" s="2" t="str">
        <f>IF(G12="-","-",VLOOKUP(G12,'VDISK INFO'!$C$2:$D$1000000,COLUMN('VDISK INFO'!D:D)-COLUMN('VDISK INFO'!$C$2:$D$1000000)+1,0))</f>
        <v>-</v>
      </c>
      <c r="I12" s="2" t="s">
        <v>110</v>
      </c>
      <c r="J12" s="2" t="str">
        <f>IF(G12="-","-",VLOOKUP(I12,'STORAGE CONTAINER'!$A$2:$B$1000000,COLUMN('STORAGE CONTAINER'!B:B)-COLUMN('STORAGE CONTAINER'!$A$2:$B$1000000)+1,0))</f>
        <v>-</v>
      </c>
      <c r="K12" s="2" t="s">
        <v>110</v>
      </c>
      <c r="L12" s="2" t="s">
        <v>110</v>
      </c>
      <c r="M12" s="2" t="b">
        <v>0</v>
      </c>
      <c r="N12" s="2" t="b">
        <v>1</v>
      </c>
      <c r="O12" s="2" t="s">
        <v>176</v>
      </c>
    </row>
    <row r="13" spans="1:15">
      <c r="A13" s="2" t="s">
        <v>127</v>
      </c>
      <c r="B13" s="2" t="s">
        <v>126</v>
      </c>
      <c r="C13" s="2" t="s">
        <v>177</v>
      </c>
      <c r="D13" s="2" t="s">
        <v>178</v>
      </c>
      <c r="E13" s="2">
        <v>0</v>
      </c>
      <c r="F13" s="2" t="s">
        <v>179</v>
      </c>
      <c r="G13" s="2" t="s">
        <v>192</v>
      </c>
      <c r="H13" s="2">
        <f>IF(G13="-","-",VLOOKUP(G13,'VDISK INFO'!$C$2:$D$1000000,COLUMN('VDISK INFO'!D:D)-COLUMN('VDISK INFO'!$C$2:$D$1000000)+1,0))</f>
        <v>50</v>
      </c>
      <c r="I13" s="2" t="s">
        <v>181</v>
      </c>
      <c r="J13" s="2" t="str">
        <f>IF(G13="-","-",VLOOKUP(I13,'STORAGE CONTAINER'!$A$2:$B$1000000,COLUMN('STORAGE CONTAINER'!B:B)-COLUMN('STORAGE CONTAINER'!$A$2:$B$1000000)+1,0))</f>
        <v>SelfServiceContainer</v>
      </c>
      <c r="K13" s="2" t="s">
        <v>110</v>
      </c>
      <c r="L13" s="2" t="s">
        <v>110</v>
      </c>
      <c r="M13" s="2" t="b">
        <v>0</v>
      </c>
      <c r="N13" s="2" t="s">
        <v>110</v>
      </c>
      <c r="O13" s="2" t="s">
        <v>110</v>
      </c>
    </row>
    <row r="14" spans="1:15">
      <c r="A14" s="2" t="s">
        <v>132</v>
      </c>
      <c r="B14" s="2" t="s">
        <v>131</v>
      </c>
      <c r="C14" s="2" t="s">
        <v>174</v>
      </c>
      <c r="D14" s="2" t="s">
        <v>175</v>
      </c>
      <c r="E14" s="2">
        <v>0</v>
      </c>
      <c r="F14" s="2" t="s">
        <v>172</v>
      </c>
      <c r="G14" s="2" t="s">
        <v>110</v>
      </c>
      <c r="H14" s="2" t="str">
        <f>IF(G14="-","-",VLOOKUP(G14,'VDISK INFO'!$C$2:$D$1000000,COLUMN('VDISK INFO'!D:D)-COLUMN('VDISK INFO'!$C$2:$D$1000000)+1,0))</f>
        <v>-</v>
      </c>
      <c r="I14" s="2" t="s">
        <v>110</v>
      </c>
      <c r="J14" s="2" t="str">
        <f>IF(G14="-","-",VLOOKUP(I14,'STORAGE CONTAINER'!$A$2:$B$1000000,COLUMN('STORAGE CONTAINER'!B:B)-COLUMN('STORAGE CONTAINER'!$A$2:$B$1000000)+1,0))</f>
        <v>-</v>
      </c>
      <c r="K14" s="2" t="s">
        <v>110</v>
      </c>
      <c r="L14" s="2" t="s">
        <v>110</v>
      </c>
      <c r="M14" s="2" t="b">
        <v>0</v>
      </c>
      <c r="N14" s="2" t="b">
        <v>1</v>
      </c>
      <c r="O14" s="2" t="s">
        <v>176</v>
      </c>
    </row>
    <row r="15" spans="1:15">
      <c r="A15" s="2" t="s">
        <v>132</v>
      </c>
      <c r="B15" s="2" t="s">
        <v>131</v>
      </c>
      <c r="C15" s="2" t="s">
        <v>177</v>
      </c>
      <c r="D15" s="2" t="s">
        <v>178</v>
      </c>
      <c r="E15" s="2">
        <v>0</v>
      </c>
      <c r="F15" s="2" t="s">
        <v>179</v>
      </c>
      <c r="G15" s="2" t="s">
        <v>193</v>
      </c>
      <c r="H15" s="2">
        <f>IF(G15="-","-",VLOOKUP(G15,'VDISK INFO'!$C$2:$D$1000000,COLUMN('VDISK INFO'!D:D)-COLUMN('VDISK INFO'!$C$2:$D$1000000)+1,0))</f>
        <v>50</v>
      </c>
      <c r="I15" s="2" t="s">
        <v>181</v>
      </c>
      <c r="J15" s="2" t="str">
        <f>IF(G15="-","-",VLOOKUP(I15,'STORAGE CONTAINER'!$A$2:$B$1000000,COLUMN('STORAGE CONTAINER'!B:B)-COLUMN('STORAGE CONTAINER'!$A$2:$B$1000000)+1,0))</f>
        <v>SelfServiceContainer</v>
      </c>
      <c r="K15" s="2" t="s">
        <v>110</v>
      </c>
      <c r="L15" s="2" t="s">
        <v>110</v>
      </c>
      <c r="M15" s="2" t="b">
        <v>0</v>
      </c>
      <c r="N15" s="2" t="s">
        <v>110</v>
      </c>
      <c r="O15" s="2" t="s">
        <v>110</v>
      </c>
    </row>
    <row r="16" spans="1:15">
      <c r="A16" s="2" t="s">
        <v>138</v>
      </c>
      <c r="B16" s="2" t="s">
        <v>137</v>
      </c>
      <c r="C16" s="2" t="s">
        <v>174</v>
      </c>
      <c r="D16" s="2" t="s">
        <v>175</v>
      </c>
      <c r="E16" s="2">
        <v>0</v>
      </c>
      <c r="F16" s="2" t="s">
        <v>172</v>
      </c>
      <c r="G16" s="2" t="s">
        <v>110</v>
      </c>
      <c r="H16" s="2" t="str">
        <f>IF(G16="-","-",VLOOKUP(G16,'VDISK INFO'!$C$2:$D$1000000,COLUMN('VDISK INFO'!D:D)-COLUMN('VDISK INFO'!$C$2:$D$1000000)+1,0))</f>
        <v>-</v>
      </c>
      <c r="I16" s="2" t="s">
        <v>110</v>
      </c>
      <c r="J16" s="2" t="str">
        <f>IF(G16="-","-",VLOOKUP(I16,'STORAGE CONTAINER'!$A$2:$B$1000000,COLUMN('STORAGE CONTAINER'!B:B)-COLUMN('STORAGE CONTAINER'!$A$2:$B$1000000)+1,0))</f>
        <v>-</v>
      </c>
      <c r="K16" s="2" t="s">
        <v>110</v>
      </c>
      <c r="L16" s="2" t="s">
        <v>110</v>
      </c>
      <c r="M16" s="2" t="b">
        <v>0</v>
      </c>
      <c r="N16" s="2" t="b">
        <v>1</v>
      </c>
      <c r="O16" s="2" t="s">
        <v>176</v>
      </c>
    </row>
    <row r="17" spans="1:15">
      <c r="A17" s="2" t="s">
        <v>138</v>
      </c>
      <c r="B17" s="2" t="s">
        <v>137</v>
      </c>
      <c r="C17" s="2" t="s">
        <v>177</v>
      </c>
      <c r="D17" s="2" t="s">
        <v>178</v>
      </c>
      <c r="E17" s="2">
        <v>0</v>
      </c>
      <c r="F17" s="2" t="s">
        <v>179</v>
      </c>
      <c r="G17" s="2" t="s">
        <v>194</v>
      </c>
      <c r="H17" s="2">
        <f>IF(G17="-","-",VLOOKUP(G17,'VDISK INFO'!$C$2:$D$1000000,COLUMN('VDISK INFO'!D:D)-COLUMN('VDISK INFO'!$C$2:$D$1000000)+1,0))</f>
        <v>50</v>
      </c>
      <c r="I17" s="2" t="s">
        <v>181</v>
      </c>
      <c r="J17" s="2" t="str">
        <f>IF(G17="-","-",VLOOKUP(I17,'STORAGE CONTAINER'!$A$2:$B$1000000,COLUMN('STORAGE CONTAINER'!B:B)-COLUMN('STORAGE CONTAINER'!$A$2:$B$1000000)+1,0))</f>
        <v>SelfServiceContainer</v>
      </c>
      <c r="K17" s="2" t="s">
        <v>110</v>
      </c>
      <c r="L17" s="2" t="s">
        <v>110</v>
      </c>
      <c r="M17" s="2" t="b">
        <v>0</v>
      </c>
      <c r="N17" s="2" t="s">
        <v>110</v>
      </c>
      <c r="O17" s="2" t="s">
        <v>110</v>
      </c>
    </row>
    <row r="18" spans="1:15">
      <c r="A18" s="2" t="s">
        <v>143</v>
      </c>
      <c r="B18" s="2" t="s">
        <v>142</v>
      </c>
      <c r="C18" s="2" t="s">
        <v>174</v>
      </c>
      <c r="D18" s="2" t="s">
        <v>175</v>
      </c>
      <c r="E18" s="2">
        <v>0</v>
      </c>
      <c r="F18" s="2" t="s">
        <v>172</v>
      </c>
      <c r="G18" s="2" t="s">
        <v>195</v>
      </c>
      <c r="H18" s="2">
        <f>IF(G18="-","-",VLOOKUP(G18,'VDISK INFO'!$C$2:$D$1000000,COLUMN('VDISK INFO'!D:D)-COLUMN('VDISK INFO'!$C$2:$D$1000000)+1,0))</f>
        <v>0.0003509521484375</v>
      </c>
      <c r="I18" s="2" t="s">
        <v>184</v>
      </c>
      <c r="J18" s="2" t="str">
        <f>IF(G18="-","-",VLOOKUP(I18,'STORAGE CONTAINER'!$A$2:$B$1000000,COLUMN('STORAGE CONTAINER'!B:B)-COLUMN('STORAGE CONTAINER'!$A$2:$B$1000000)+1,0))</f>
        <v>Nutanix_FS-POC_ctr</v>
      </c>
      <c r="K18" s="2" t="s">
        <v>110</v>
      </c>
      <c r="L18" s="2" t="s">
        <v>110</v>
      </c>
      <c r="M18" s="2" t="b">
        <v>0</v>
      </c>
      <c r="N18" s="2" t="b">
        <v>1</v>
      </c>
      <c r="O18" s="2" t="s">
        <v>185</v>
      </c>
    </row>
    <row r="19" spans="1:15">
      <c r="A19" s="2" t="s">
        <v>143</v>
      </c>
      <c r="B19" s="2" t="s">
        <v>142</v>
      </c>
      <c r="C19" s="2" t="s">
        <v>177</v>
      </c>
      <c r="D19" s="2" t="s">
        <v>178</v>
      </c>
      <c r="E19" s="2">
        <v>0</v>
      </c>
      <c r="F19" s="2" t="s">
        <v>179</v>
      </c>
      <c r="G19" s="2" t="s">
        <v>196</v>
      </c>
      <c r="H19" s="2">
        <f>IF(G19="-","-",VLOOKUP(G19,'VDISK INFO'!$C$2:$D$1000000,COLUMN('VDISK INFO'!D:D)-COLUMN('VDISK INFO'!$C$2:$D$1000000)+1,0))</f>
        <v>12</v>
      </c>
      <c r="I19" s="2" t="s">
        <v>184</v>
      </c>
      <c r="J19" s="2" t="str">
        <f>IF(G19="-","-",VLOOKUP(I19,'STORAGE CONTAINER'!$A$2:$B$1000000,COLUMN('STORAGE CONTAINER'!B:B)-COLUMN('STORAGE CONTAINER'!$A$2:$B$1000000)+1,0))</f>
        <v>Nutanix_FS-POC_ctr</v>
      </c>
      <c r="K19" s="2" t="s">
        <v>110</v>
      </c>
      <c r="L19" s="2" t="s">
        <v>110</v>
      </c>
      <c r="M19" s="2" t="b">
        <v>0</v>
      </c>
      <c r="N19" s="2" t="s">
        <v>110</v>
      </c>
      <c r="O19" s="2" t="s">
        <v>110</v>
      </c>
    </row>
    <row r="20" spans="1:15">
      <c r="A20" s="2" t="s">
        <v>143</v>
      </c>
      <c r="B20" s="2" t="s">
        <v>142</v>
      </c>
      <c r="C20" s="2" t="s">
        <v>177</v>
      </c>
      <c r="D20" s="2" t="s">
        <v>187</v>
      </c>
      <c r="E20" s="2">
        <v>1</v>
      </c>
      <c r="F20" s="2" t="s">
        <v>179</v>
      </c>
      <c r="G20" s="2" t="s">
        <v>197</v>
      </c>
      <c r="H20" s="2">
        <f>IF(G20="-","-",VLOOKUP(G20,'VDISK INFO'!$C$2:$D$1000000,COLUMN('VDISK INFO'!D:D)-COLUMN('VDISK INFO'!$C$2:$D$1000000)+1,0))</f>
        <v>45</v>
      </c>
      <c r="I20" s="2" t="s">
        <v>184</v>
      </c>
      <c r="J20" s="2" t="str">
        <f>IF(G20="-","-",VLOOKUP(I20,'STORAGE CONTAINER'!$A$2:$B$1000000,COLUMN('STORAGE CONTAINER'!B:B)-COLUMN('STORAGE CONTAINER'!$A$2:$B$1000000)+1,0))</f>
        <v>Nutanix_FS-POC_ctr</v>
      </c>
      <c r="K20" s="2" t="s">
        <v>110</v>
      </c>
      <c r="L20" s="2" t="s">
        <v>110</v>
      </c>
      <c r="M20" s="2" t="b">
        <v>0</v>
      </c>
      <c r="N20" s="2" t="s">
        <v>110</v>
      </c>
      <c r="O20" s="2" t="s">
        <v>110</v>
      </c>
    </row>
    <row r="21" spans="1:15">
      <c r="A21" s="2" t="s">
        <v>143</v>
      </c>
      <c r="B21" s="2" t="s">
        <v>142</v>
      </c>
      <c r="C21" s="2" t="s">
        <v>177</v>
      </c>
      <c r="D21" s="2" t="s">
        <v>189</v>
      </c>
      <c r="E21" s="2">
        <v>2</v>
      </c>
      <c r="F21" s="2" t="s">
        <v>179</v>
      </c>
      <c r="G21" s="2" t="s">
        <v>198</v>
      </c>
      <c r="H21" s="2">
        <f>IF(G21="-","-",VLOOKUP(G21,'VDISK INFO'!$C$2:$D$1000000,COLUMN('VDISK INFO'!D:D)-COLUMN('VDISK INFO'!$C$2:$D$1000000)+1,0))</f>
        <v>45</v>
      </c>
      <c r="I21" s="2" t="s">
        <v>184</v>
      </c>
      <c r="J21" s="2" t="str">
        <f>IF(G21="-","-",VLOOKUP(I21,'STORAGE CONTAINER'!$A$2:$B$1000000,COLUMN('STORAGE CONTAINER'!B:B)-COLUMN('STORAGE CONTAINER'!$A$2:$B$1000000)+1,0))</f>
        <v>Nutanix_FS-POC_ctr</v>
      </c>
      <c r="K21" s="2" t="s">
        <v>110</v>
      </c>
      <c r="L21" s="2" t="s">
        <v>110</v>
      </c>
      <c r="M21" s="2" t="b">
        <v>0</v>
      </c>
      <c r="N21" s="2" t="s">
        <v>110</v>
      </c>
      <c r="O21" s="2" t="s">
        <v>110</v>
      </c>
    </row>
    <row r="22" spans="1:15">
      <c r="A22" s="2" t="s">
        <v>147</v>
      </c>
      <c r="B22" s="2" t="s">
        <v>146</v>
      </c>
      <c r="C22" s="2" t="s">
        <v>174</v>
      </c>
      <c r="D22" s="2" t="s">
        <v>175</v>
      </c>
      <c r="E22" s="2">
        <v>0</v>
      </c>
      <c r="F22" s="2" t="s">
        <v>172</v>
      </c>
      <c r="G22" s="2" t="s">
        <v>199</v>
      </c>
      <c r="H22" s="2">
        <f>IF(G22="-","-",VLOOKUP(G22,'VDISK INFO'!$C$2:$D$1000000,COLUMN('VDISK INFO'!D:D)-COLUMN('VDISK INFO'!$C$2:$D$1000000)+1,0))</f>
        <v>0.0003509521484375</v>
      </c>
      <c r="I22" s="2" t="s">
        <v>184</v>
      </c>
      <c r="J22" s="2" t="str">
        <f>IF(G22="-","-",VLOOKUP(I22,'STORAGE CONTAINER'!$A$2:$B$1000000,COLUMN('STORAGE CONTAINER'!B:B)-COLUMN('STORAGE CONTAINER'!$A$2:$B$1000000)+1,0))</f>
        <v>Nutanix_FS-POC_ctr</v>
      </c>
      <c r="K22" s="2" t="s">
        <v>110</v>
      </c>
      <c r="L22" s="2" t="s">
        <v>110</v>
      </c>
      <c r="M22" s="2" t="b">
        <v>0</v>
      </c>
      <c r="N22" s="2" t="b">
        <v>1</v>
      </c>
      <c r="O22" s="2" t="s">
        <v>185</v>
      </c>
    </row>
    <row r="23" spans="1:15">
      <c r="A23" s="2" t="s">
        <v>147</v>
      </c>
      <c r="B23" s="2" t="s">
        <v>146</v>
      </c>
      <c r="C23" s="2" t="s">
        <v>177</v>
      </c>
      <c r="D23" s="2" t="s">
        <v>178</v>
      </c>
      <c r="E23" s="2">
        <v>0</v>
      </c>
      <c r="F23" s="2" t="s">
        <v>179</v>
      </c>
      <c r="G23" s="2" t="s">
        <v>200</v>
      </c>
      <c r="H23" s="2">
        <f>IF(G23="-","-",VLOOKUP(G23,'VDISK INFO'!$C$2:$D$1000000,COLUMN('VDISK INFO'!D:D)-COLUMN('VDISK INFO'!$C$2:$D$1000000)+1,0))</f>
        <v>12</v>
      </c>
      <c r="I23" s="2" t="s">
        <v>184</v>
      </c>
      <c r="J23" s="2" t="str">
        <f>IF(G23="-","-",VLOOKUP(I23,'STORAGE CONTAINER'!$A$2:$B$1000000,COLUMN('STORAGE CONTAINER'!B:B)-COLUMN('STORAGE CONTAINER'!$A$2:$B$1000000)+1,0))</f>
        <v>Nutanix_FS-POC_ctr</v>
      </c>
      <c r="K23" s="2" t="s">
        <v>110</v>
      </c>
      <c r="L23" s="2" t="s">
        <v>110</v>
      </c>
      <c r="M23" s="2" t="b">
        <v>0</v>
      </c>
      <c r="N23" s="2" t="s">
        <v>110</v>
      </c>
      <c r="O23" s="2" t="s">
        <v>110</v>
      </c>
    </row>
    <row r="24" spans="1:15">
      <c r="A24" s="2" t="s">
        <v>147</v>
      </c>
      <c r="B24" s="2" t="s">
        <v>146</v>
      </c>
      <c r="C24" s="2" t="s">
        <v>177</v>
      </c>
      <c r="D24" s="2" t="s">
        <v>187</v>
      </c>
      <c r="E24" s="2">
        <v>1</v>
      </c>
      <c r="F24" s="2" t="s">
        <v>179</v>
      </c>
      <c r="G24" s="2" t="s">
        <v>201</v>
      </c>
      <c r="H24" s="2">
        <f>IF(G24="-","-",VLOOKUP(G24,'VDISK INFO'!$C$2:$D$1000000,COLUMN('VDISK INFO'!D:D)-COLUMN('VDISK INFO'!$C$2:$D$1000000)+1,0))</f>
        <v>45</v>
      </c>
      <c r="I24" s="2" t="s">
        <v>184</v>
      </c>
      <c r="J24" s="2" t="str">
        <f>IF(G24="-","-",VLOOKUP(I24,'STORAGE CONTAINER'!$A$2:$B$1000000,COLUMN('STORAGE CONTAINER'!B:B)-COLUMN('STORAGE CONTAINER'!$A$2:$B$1000000)+1,0))</f>
        <v>Nutanix_FS-POC_ctr</v>
      </c>
      <c r="K24" s="2" t="s">
        <v>110</v>
      </c>
      <c r="L24" s="2" t="s">
        <v>110</v>
      </c>
      <c r="M24" s="2" t="b">
        <v>0</v>
      </c>
      <c r="N24" s="2" t="s">
        <v>110</v>
      </c>
      <c r="O24" s="2" t="s">
        <v>110</v>
      </c>
    </row>
    <row r="25" spans="1:15">
      <c r="A25" s="2" t="s">
        <v>147</v>
      </c>
      <c r="B25" s="2" t="s">
        <v>146</v>
      </c>
      <c r="C25" s="2" t="s">
        <v>177</v>
      </c>
      <c r="D25" s="2" t="s">
        <v>189</v>
      </c>
      <c r="E25" s="2">
        <v>2</v>
      </c>
      <c r="F25" s="2" t="s">
        <v>179</v>
      </c>
      <c r="G25" s="2" t="s">
        <v>202</v>
      </c>
      <c r="H25" s="2">
        <f>IF(G25="-","-",VLOOKUP(G25,'VDISK INFO'!$C$2:$D$1000000,COLUMN('VDISK INFO'!D:D)-COLUMN('VDISK INFO'!$C$2:$D$1000000)+1,0))</f>
        <v>45</v>
      </c>
      <c r="I25" s="2" t="s">
        <v>184</v>
      </c>
      <c r="J25" s="2" t="str">
        <f>IF(G25="-","-",VLOOKUP(I25,'STORAGE CONTAINER'!$A$2:$B$1000000,COLUMN('STORAGE CONTAINER'!B:B)-COLUMN('STORAGE CONTAINER'!$A$2:$B$1000000)+1,0))</f>
        <v>Nutanix_FS-POC_ctr</v>
      </c>
      <c r="K25" s="2" t="s">
        <v>110</v>
      </c>
      <c r="L25" s="2" t="s">
        <v>110</v>
      </c>
      <c r="M25" s="2" t="b">
        <v>0</v>
      </c>
      <c r="N25" s="2" t="s">
        <v>110</v>
      </c>
      <c r="O25" s="2" t="s">
        <v>110</v>
      </c>
    </row>
    <row r="26" spans="1:15">
      <c r="A26" s="2" t="s">
        <v>152</v>
      </c>
      <c r="B26" s="2" t="s">
        <v>151</v>
      </c>
      <c r="C26" s="2" t="s">
        <v>174</v>
      </c>
      <c r="D26" s="2" t="s">
        <v>175</v>
      </c>
      <c r="E26" s="2">
        <v>0</v>
      </c>
      <c r="F26" s="2" t="s">
        <v>172</v>
      </c>
      <c r="G26" s="2" t="s">
        <v>110</v>
      </c>
      <c r="H26" s="2" t="str">
        <f>IF(G26="-","-",VLOOKUP(G26,'VDISK INFO'!$C$2:$D$1000000,COLUMN('VDISK INFO'!D:D)-COLUMN('VDISK INFO'!$C$2:$D$1000000)+1,0))</f>
        <v>-</v>
      </c>
      <c r="I26" s="2" t="s">
        <v>110</v>
      </c>
      <c r="J26" s="2" t="str">
        <f>IF(G26="-","-",VLOOKUP(I26,'STORAGE CONTAINER'!$A$2:$B$1000000,COLUMN('STORAGE CONTAINER'!B:B)-COLUMN('STORAGE CONTAINER'!$A$2:$B$1000000)+1,0))</f>
        <v>-</v>
      </c>
      <c r="K26" s="2" t="s">
        <v>110</v>
      </c>
      <c r="L26" s="2" t="s">
        <v>110</v>
      </c>
      <c r="M26" s="2" t="b">
        <v>0</v>
      </c>
      <c r="N26" s="2" t="b">
        <v>1</v>
      </c>
      <c r="O26" s="2" t="s">
        <v>176</v>
      </c>
    </row>
    <row r="27" spans="1:15">
      <c r="A27" s="2" t="s">
        <v>152</v>
      </c>
      <c r="B27" s="2" t="s">
        <v>151</v>
      </c>
      <c r="C27" s="2" t="s">
        <v>177</v>
      </c>
      <c r="D27" s="2" t="s">
        <v>178</v>
      </c>
      <c r="E27" s="2">
        <v>0</v>
      </c>
      <c r="F27" s="2" t="s">
        <v>179</v>
      </c>
      <c r="G27" s="2" t="s">
        <v>203</v>
      </c>
      <c r="H27" s="2">
        <f>IF(G27="-","-",VLOOKUP(G27,'VDISK INFO'!$C$2:$D$1000000,COLUMN('VDISK INFO'!D:D)-COLUMN('VDISK INFO'!$C$2:$D$1000000)+1,0))</f>
        <v>50</v>
      </c>
      <c r="I27" s="2" t="s">
        <v>181</v>
      </c>
      <c r="J27" s="2" t="str">
        <f>IF(G27="-","-",VLOOKUP(I27,'STORAGE CONTAINER'!$A$2:$B$1000000,COLUMN('STORAGE CONTAINER'!B:B)-COLUMN('STORAGE CONTAINER'!$A$2:$B$1000000)+1,0))</f>
        <v>SelfServiceContainer</v>
      </c>
      <c r="K27" s="2" t="s">
        <v>110</v>
      </c>
      <c r="L27" s="2" t="s">
        <v>110</v>
      </c>
      <c r="M27" s="2" t="b">
        <v>0</v>
      </c>
      <c r="N27" s="2" t="s">
        <v>110</v>
      </c>
      <c r="O27" s="2" t="s">
        <v>110</v>
      </c>
    </row>
    <row r="28" spans="1:15">
      <c r="A28" s="2" t="s">
        <v>156</v>
      </c>
      <c r="B28" s="2" t="s">
        <v>155</v>
      </c>
      <c r="C28" s="2" t="s">
        <v>174</v>
      </c>
      <c r="D28" s="2" t="s">
        <v>175</v>
      </c>
      <c r="E28" s="2">
        <v>0</v>
      </c>
      <c r="F28" s="2" t="s">
        <v>172</v>
      </c>
      <c r="G28" s="2" t="s">
        <v>110</v>
      </c>
      <c r="H28" s="2" t="str">
        <f>IF(G28="-","-",VLOOKUP(G28,'VDISK INFO'!$C$2:$D$1000000,COLUMN('VDISK INFO'!D:D)-COLUMN('VDISK INFO'!$C$2:$D$1000000)+1,0))</f>
        <v>-</v>
      </c>
      <c r="I28" s="2" t="s">
        <v>110</v>
      </c>
      <c r="J28" s="2" t="str">
        <f>IF(G28="-","-",VLOOKUP(I28,'STORAGE CONTAINER'!$A$2:$B$1000000,COLUMN('STORAGE CONTAINER'!B:B)-COLUMN('STORAGE CONTAINER'!$A$2:$B$1000000)+1,0))</f>
        <v>-</v>
      </c>
      <c r="K28" s="2" t="s">
        <v>110</v>
      </c>
      <c r="L28" s="2" t="s">
        <v>110</v>
      </c>
      <c r="M28" s="2" t="b">
        <v>0</v>
      </c>
      <c r="N28" s="2" t="b">
        <v>1</v>
      </c>
      <c r="O28" s="2" t="s">
        <v>176</v>
      </c>
    </row>
    <row r="29" spans="1:15">
      <c r="A29" s="2" t="s">
        <v>156</v>
      </c>
      <c r="B29" s="2" t="s">
        <v>155</v>
      </c>
      <c r="C29" s="2" t="s">
        <v>177</v>
      </c>
      <c r="D29" s="2" t="s">
        <v>178</v>
      </c>
      <c r="E29" s="2">
        <v>0</v>
      </c>
      <c r="F29" s="2" t="s">
        <v>179</v>
      </c>
      <c r="G29" s="2" t="s">
        <v>204</v>
      </c>
      <c r="H29" s="2">
        <f>IF(G29="-","-",VLOOKUP(G29,'VDISK INFO'!$C$2:$D$1000000,COLUMN('VDISK INFO'!D:D)-COLUMN('VDISK INFO'!$C$2:$D$1000000)+1,0))</f>
        <v>8</v>
      </c>
      <c r="I29" s="2" t="s">
        <v>181</v>
      </c>
      <c r="J29" s="2" t="str">
        <f>IF(G29="-","-",VLOOKUP(I29,'STORAGE CONTAINER'!$A$2:$B$1000000,COLUMN('STORAGE CONTAINER'!B:B)-COLUMN('STORAGE CONTAINER'!$A$2:$B$1000000)+1,0))</f>
        <v>SelfServiceContainer</v>
      </c>
      <c r="K29" s="2" t="s">
        <v>110</v>
      </c>
      <c r="L29" s="2" t="s">
        <v>110</v>
      </c>
      <c r="M29" s="2" t="b">
        <v>0</v>
      </c>
      <c r="N29" s="2" t="s">
        <v>110</v>
      </c>
      <c r="O29" s="2" t="s">
        <v>110</v>
      </c>
    </row>
    <row r="30" spans="1:15">
      <c r="A30" s="2" t="s">
        <v>156</v>
      </c>
      <c r="B30" s="2" t="s">
        <v>155</v>
      </c>
      <c r="C30" s="2" t="s">
        <v>177</v>
      </c>
      <c r="D30" s="2" t="s">
        <v>187</v>
      </c>
      <c r="E30" s="2">
        <v>1</v>
      </c>
      <c r="F30" s="2" t="s">
        <v>179</v>
      </c>
      <c r="G30" s="2" t="s">
        <v>205</v>
      </c>
      <c r="H30" s="2">
        <f>IF(G30="-","-",VLOOKUP(G30,'VDISK INFO'!$C$2:$D$1000000,COLUMN('VDISK INFO'!D:D)-COLUMN('VDISK INFO'!$C$2:$D$1000000)+1,0))</f>
        <v>100</v>
      </c>
      <c r="I30" s="2" t="s">
        <v>181</v>
      </c>
      <c r="J30" s="2" t="str">
        <f>IF(G30="-","-",VLOOKUP(I30,'STORAGE CONTAINER'!$A$2:$B$1000000,COLUMN('STORAGE CONTAINER'!B:B)-COLUMN('STORAGE CONTAINER'!$A$2:$B$1000000)+1,0))</f>
        <v>SelfServiceContainer</v>
      </c>
      <c r="K30" s="2" t="s">
        <v>110</v>
      </c>
      <c r="L30" s="2" t="s">
        <v>110</v>
      </c>
      <c r="M30" s="2" t="b">
        <v>0</v>
      </c>
      <c r="N30" s="2" t="s">
        <v>110</v>
      </c>
      <c r="O30" s="2" t="s">
        <v>110</v>
      </c>
    </row>
    <row r="31" spans="1:15">
      <c r="A31" s="2" t="s">
        <v>156</v>
      </c>
      <c r="B31" s="2" t="s">
        <v>155</v>
      </c>
      <c r="C31" s="2" t="s">
        <v>177</v>
      </c>
      <c r="D31" s="2" t="s">
        <v>189</v>
      </c>
      <c r="E31" s="2">
        <v>2</v>
      </c>
      <c r="F31" s="2" t="s">
        <v>179</v>
      </c>
      <c r="G31" s="2" t="s">
        <v>206</v>
      </c>
      <c r="H31" s="2">
        <f>IF(G31="-","-",VLOOKUP(G31,'VDISK INFO'!$C$2:$D$1000000,COLUMN('VDISK INFO'!D:D)-COLUMN('VDISK INFO'!$C$2:$D$1000000)+1,0))</f>
        <v>100</v>
      </c>
      <c r="I31" s="2" t="s">
        <v>181</v>
      </c>
      <c r="J31" s="2" t="str">
        <f>IF(G31="-","-",VLOOKUP(I31,'STORAGE CONTAINER'!$A$2:$B$1000000,COLUMN('STORAGE CONTAINER'!B:B)-COLUMN('STORAGE CONTAINER'!$A$2:$B$1000000)+1,0))</f>
        <v>SelfServiceContainer</v>
      </c>
      <c r="K31" s="2" t="s">
        <v>110</v>
      </c>
      <c r="L31" s="2" t="s">
        <v>110</v>
      </c>
      <c r="M31" s="2" t="b">
        <v>0</v>
      </c>
      <c r="N31" s="2" t="s">
        <v>110</v>
      </c>
      <c r="O31" s="2" t="s">
        <v>110</v>
      </c>
    </row>
    <row r="32" spans="1:15">
      <c r="A32" s="2" t="s">
        <v>156</v>
      </c>
      <c r="B32" s="2" t="s">
        <v>155</v>
      </c>
      <c r="C32" s="2" t="s">
        <v>174</v>
      </c>
      <c r="D32" s="2" t="s">
        <v>207</v>
      </c>
      <c r="E32" s="2">
        <v>3</v>
      </c>
      <c r="F32" s="2" t="s">
        <v>179</v>
      </c>
      <c r="G32" s="2" t="s">
        <v>208</v>
      </c>
      <c r="H32" s="2">
        <f>IF(G32="-","-",VLOOKUP(G32,'VDISK INFO'!$C$2:$D$1000000,COLUMN('VDISK INFO'!D:D)-COLUMN('VDISK INFO'!$C$2:$D$1000000)+1,0))</f>
        <v>0.00035858154296875</v>
      </c>
      <c r="I32" s="2" t="s">
        <v>209</v>
      </c>
      <c r="J32" s="2" t="str">
        <f>IF(G32="-","-",VLOOKUP(I32,'STORAGE CONTAINER'!$A$2:$B$1000000,COLUMN('STORAGE CONTAINER'!B:B)-COLUMN('STORAGE CONTAINER'!$A$2:$B$1000000)+1,0))</f>
        <v>NutanixManagementShare</v>
      </c>
      <c r="K32" s="2" t="s">
        <v>110</v>
      </c>
      <c r="L32" s="2" t="s">
        <v>110</v>
      </c>
      <c r="M32" s="2" t="b">
        <v>0</v>
      </c>
      <c r="N32" s="2" t="s">
        <v>110</v>
      </c>
      <c r="O32" s="2" t="s">
        <v>110</v>
      </c>
    </row>
  </sheetData>
  <autoFilter ref="A1:Z32">
    <extLst/>
  </autoFilter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2.75" outlineLevelRow="1" outlineLevelCol="2"/>
  <cols>
    <col min="1" max="20" width="25.7133333333333" customWidth="1"/>
  </cols>
  <sheetData>
    <row r="1" spans="1:3">
      <c r="A1" s="1" t="s">
        <v>210</v>
      </c>
      <c r="B1" s="1" t="s">
        <v>211</v>
      </c>
      <c r="C1" s="1" t="s">
        <v>212</v>
      </c>
    </row>
    <row r="2" spans="1:3">
      <c r="A2" s="2" t="s">
        <v>97</v>
      </c>
      <c r="B2" s="2" t="s">
        <v>213</v>
      </c>
      <c r="C2" s="2">
        <v>0</v>
      </c>
    </row>
  </sheetData>
  <autoFilter ref="A1:Z2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A1" sqref="A1"/>
    </sheetView>
  </sheetViews>
  <sheetFormatPr defaultColWidth="9" defaultRowHeight="12.75" outlineLevelRow="4"/>
  <cols>
    <col min="1" max="20" width="25.7133333333333" customWidth="1"/>
  </cols>
  <sheetData>
    <row r="1" spans="1:10">
      <c r="A1" s="1" t="s">
        <v>210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</row>
    <row r="2" spans="1:10">
      <c r="A2" s="2" t="s">
        <v>209</v>
      </c>
      <c r="B2" s="2" t="s">
        <v>223</v>
      </c>
      <c r="C2" s="2" t="s">
        <v>224</v>
      </c>
      <c r="D2" s="2" t="s">
        <v>225</v>
      </c>
      <c r="E2" s="2" t="s">
        <v>226</v>
      </c>
      <c r="F2" s="2" t="s">
        <v>227</v>
      </c>
      <c r="G2" s="2">
        <v>2</v>
      </c>
      <c r="H2" s="2" t="s">
        <v>133</v>
      </c>
      <c r="I2" s="2" t="s">
        <v>228</v>
      </c>
      <c r="J2" s="2" t="b">
        <v>1</v>
      </c>
    </row>
    <row r="3" spans="1:10">
      <c r="A3" s="2" t="s">
        <v>184</v>
      </c>
      <c r="B3" s="2" t="s">
        <v>229</v>
      </c>
      <c r="C3" s="2" t="s">
        <v>224</v>
      </c>
      <c r="D3" s="2" t="s">
        <v>225</v>
      </c>
      <c r="E3" s="2" t="s">
        <v>230</v>
      </c>
      <c r="F3" s="2" t="s">
        <v>231</v>
      </c>
      <c r="G3" s="2">
        <v>2</v>
      </c>
      <c r="H3" s="2" t="s">
        <v>133</v>
      </c>
      <c r="I3" s="2" t="s">
        <v>228</v>
      </c>
      <c r="J3" s="2" t="b">
        <v>1</v>
      </c>
    </row>
    <row r="4" spans="1:10">
      <c r="A4" s="2" t="s">
        <v>181</v>
      </c>
      <c r="B4" s="2" t="s">
        <v>232</v>
      </c>
      <c r="C4" s="2" t="s">
        <v>224</v>
      </c>
      <c r="D4" s="2" t="s">
        <v>225</v>
      </c>
      <c r="E4" s="2" t="s">
        <v>233</v>
      </c>
      <c r="F4" s="2" t="s">
        <v>234</v>
      </c>
      <c r="G4" s="2">
        <v>2</v>
      </c>
      <c r="H4" s="2" t="s">
        <v>133</v>
      </c>
      <c r="I4" s="2" t="s">
        <v>228</v>
      </c>
      <c r="J4" s="2" t="b">
        <v>0</v>
      </c>
    </row>
    <row r="5" spans="1:10">
      <c r="A5" s="2" t="s">
        <v>235</v>
      </c>
      <c r="B5" s="2" t="s">
        <v>236</v>
      </c>
      <c r="C5" s="2" t="s">
        <v>224</v>
      </c>
      <c r="D5" s="2" t="s">
        <v>225</v>
      </c>
      <c r="E5" s="2" t="s">
        <v>237</v>
      </c>
      <c r="F5" s="2" t="s">
        <v>238</v>
      </c>
      <c r="G5" s="2">
        <v>2</v>
      </c>
      <c r="H5" s="2" t="s">
        <v>133</v>
      </c>
      <c r="I5" s="2" t="s">
        <v>228</v>
      </c>
      <c r="J5" s="2" t="b">
        <v>0</v>
      </c>
    </row>
  </sheetData>
  <autoFilter ref="A1:Z5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workbookViewId="0">
      <selection activeCell="A1" sqref="A1"/>
    </sheetView>
  </sheetViews>
  <sheetFormatPr defaultColWidth="9" defaultRowHeight="12.75" outlineLevelRow="3"/>
  <cols>
    <col min="1" max="20" width="25.7133333333333" customWidth="1"/>
  </cols>
  <sheetData>
    <row r="1" spans="1:20">
      <c r="A1" s="1" t="s">
        <v>210</v>
      </c>
      <c r="B1" s="1" t="s">
        <v>214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  <c r="N1" s="1" t="s">
        <v>250</v>
      </c>
      <c r="O1" s="1" t="s">
        <v>251</v>
      </c>
      <c r="P1" s="1" t="s">
        <v>252</v>
      </c>
      <c r="Q1" s="1" t="s">
        <v>253</v>
      </c>
      <c r="R1" s="1" t="s">
        <v>254</v>
      </c>
      <c r="S1" s="1" t="s">
        <v>255</v>
      </c>
      <c r="T1" s="1" t="s">
        <v>256</v>
      </c>
    </row>
    <row r="2" spans="1:20">
      <c r="A2" s="2" t="s">
        <v>148</v>
      </c>
      <c r="B2" s="2" t="s">
        <v>257</v>
      </c>
      <c r="C2" s="2" t="s">
        <v>258</v>
      </c>
      <c r="D2" s="2" t="s">
        <v>259</v>
      </c>
      <c r="E2" s="2" t="s">
        <v>260</v>
      </c>
      <c r="F2" s="2" t="s">
        <v>261</v>
      </c>
      <c r="G2" s="2" t="s">
        <v>262</v>
      </c>
      <c r="H2" s="2" t="s">
        <v>263</v>
      </c>
      <c r="I2" s="2">
        <v>24</v>
      </c>
      <c r="J2" s="2">
        <v>48</v>
      </c>
      <c r="K2" s="2">
        <v>2</v>
      </c>
      <c r="L2" s="2">
        <v>251.73828125</v>
      </c>
      <c r="M2" s="2" t="s">
        <v>5</v>
      </c>
      <c r="N2" s="2">
        <v>3</v>
      </c>
      <c r="O2" s="2" t="b">
        <v>0</v>
      </c>
      <c r="P2" s="2" t="b">
        <v>0</v>
      </c>
      <c r="Q2" s="2" t="s">
        <v>264</v>
      </c>
      <c r="R2" s="2" t="s">
        <v>265</v>
      </c>
      <c r="S2" s="2" t="s">
        <v>266</v>
      </c>
      <c r="T2" s="2" t="s">
        <v>267</v>
      </c>
    </row>
    <row r="3" spans="1:20">
      <c r="A3" s="2" t="s">
        <v>93</v>
      </c>
      <c r="B3" s="2" t="s">
        <v>268</v>
      </c>
      <c r="C3" s="2" t="s">
        <v>269</v>
      </c>
      <c r="D3" s="2" t="s">
        <v>270</v>
      </c>
      <c r="E3" s="2" t="s">
        <v>271</v>
      </c>
      <c r="F3" s="2" t="s">
        <v>261</v>
      </c>
      <c r="G3" s="2" t="s">
        <v>262</v>
      </c>
      <c r="H3" s="2" t="s">
        <v>263</v>
      </c>
      <c r="I3" s="2">
        <v>24</v>
      </c>
      <c r="J3" s="2">
        <v>48</v>
      </c>
      <c r="K3" s="2">
        <v>2</v>
      </c>
      <c r="L3" s="2">
        <v>251.73828125</v>
      </c>
      <c r="M3" s="2" t="s">
        <v>5</v>
      </c>
      <c r="N3" s="2">
        <v>5</v>
      </c>
      <c r="O3" s="2" t="b">
        <v>0</v>
      </c>
      <c r="P3" s="2" t="b">
        <v>0</v>
      </c>
      <c r="Q3" s="2" t="s">
        <v>272</v>
      </c>
      <c r="R3" s="2" t="s">
        <v>265</v>
      </c>
      <c r="S3" s="2" t="s">
        <v>266</v>
      </c>
      <c r="T3" s="2" t="s">
        <v>267</v>
      </c>
    </row>
    <row r="4" spans="1:20">
      <c r="A4" s="2" t="s">
        <v>107</v>
      </c>
      <c r="B4" s="2" t="s">
        <v>273</v>
      </c>
      <c r="C4" s="2" t="s">
        <v>274</v>
      </c>
      <c r="D4" s="2" t="s">
        <v>275</v>
      </c>
      <c r="E4" s="2" t="s">
        <v>276</v>
      </c>
      <c r="F4" s="2" t="s">
        <v>261</v>
      </c>
      <c r="G4" s="2" t="s">
        <v>262</v>
      </c>
      <c r="H4" s="2" t="s">
        <v>263</v>
      </c>
      <c r="I4" s="2">
        <v>24</v>
      </c>
      <c r="J4" s="2">
        <v>48</v>
      </c>
      <c r="K4" s="2">
        <v>2</v>
      </c>
      <c r="L4" s="2">
        <v>235.98828125</v>
      </c>
      <c r="M4" s="2" t="s">
        <v>5</v>
      </c>
      <c r="N4" s="2">
        <v>5</v>
      </c>
      <c r="O4" s="2" t="b">
        <v>0</v>
      </c>
      <c r="P4" s="2" t="b">
        <v>0</v>
      </c>
      <c r="Q4" s="2" t="s">
        <v>277</v>
      </c>
      <c r="R4" s="2" t="s">
        <v>265</v>
      </c>
      <c r="S4" s="2" t="s">
        <v>266</v>
      </c>
      <c r="T4" s="2" t="s">
        <v>267</v>
      </c>
    </row>
  </sheetData>
  <autoFilter ref="A1:Z4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2.75" outlineLevelCol="4"/>
  <cols>
    <col min="1" max="20" width="25.7133333333333" customWidth="1"/>
  </cols>
  <sheetData>
    <row r="1" spans="1:5">
      <c r="A1" s="1" t="s">
        <v>210</v>
      </c>
      <c r="B1" s="1" t="s">
        <v>214</v>
      </c>
      <c r="C1" s="1" t="s">
        <v>278</v>
      </c>
      <c r="D1" s="1" t="s">
        <v>279</v>
      </c>
      <c r="E1" s="1" t="s">
        <v>280</v>
      </c>
    </row>
  </sheetData>
  <autoFilter ref="A1:Z1">
    <extLst/>
  </autoFilter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C1" workbookViewId="0">
      <selection activeCell="A1" sqref="A1"/>
    </sheetView>
  </sheetViews>
  <sheetFormatPr defaultColWidth="9" defaultRowHeight="12.75" outlineLevelCol="7"/>
  <cols>
    <col min="1" max="20" width="25.7133333333333" customWidth="1"/>
  </cols>
  <sheetData>
    <row r="1" spans="1:7">
      <c r="A1" s="1" t="s">
        <v>160</v>
      </c>
      <c r="B1" s="1" t="s">
        <v>281</v>
      </c>
      <c r="C1" s="1" t="s">
        <v>278</v>
      </c>
      <c r="D1" s="1" t="s">
        <v>282</v>
      </c>
      <c r="E1" s="1" t="s">
        <v>283</v>
      </c>
      <c r="F1" s="1" t="s">
        <v>284</v>
      </c>
      <c r="G1" s="1" t="s">
        <v>285</v>
      </c>
    </row>
    <row r="2" spans="1:8">
      <c r="A2" s="2" t="s">
        <v>147</v>
      </c>
      <c r="B2" s="2" t="s">
        <v>187</v>
      </c>
      <c r="C2" s="2" t="s">
        <v>201</v>
      </c>
      <c r="D2" s="2">
        <v>45</v>
      </c>
      <c r="E2" s="2" t="s">
        <v>184</v>
      </c>
      <c r="F2" s="2" t="str">
        <f>VLOOKUP(E2,'STORAGE CONTAINER'!$A$2:$B$1000000,COLUMN('STORAGE CONTAINER'!B:B)-COLUMN('STORAGE CONTAINER'!$A$2:$B$1000000)+1,0)</f>
        <v>Nutanix_FS-POC_ctr</v>
      </c>
      <c r="G2" s="2" t="s">
        <v>286</v>
      </c>
      <c r="H2" s="2"/>
    </row>
    <row r="3" spans="1:8">
      <c r="A3" s="2" t="s">
        <v>114</v>
      </c>
      <c r="B3" s="2" t="s">
        <v>187</v>
      </c>
      <c r="C3" s="2" t="s">
        <v>188</v>
      </c>
      <c r="D3" s="2">
        <v>45</v>
      </c>
      <c r="E3" s="2" t="s">
        <v>184</v>
      </c>
      <c r="F3" s="2" t="str">
        <f>VLOOKUP(E3,'STORAGE CONTAINER'!$A$2:$B$1000000,COLUMN('STORAGE CONTAINER'!B:B)-COLUMN('STORAGE CONTAINER'!$A$2:$B$1000000)+1,0)</f>
        <v>Nutanix_FS-POC_ctr</v>
      </c>
      <c r="G3" s="2" t="s">
        <v>287</v>
      </c>
      <c r="H3" s="2"/>
    </row>
    <row r="4" spans="1:8">
      <c r="A4" s="2" t="s">
        <v>143</v>
      </c>
      <c r="B4" s="2" t="s">
        <v>175</v>
      </c>
      <c r="C4" s="2" t="s">
        <v>195</v>
      </c>
      <c r="D4" s="2">
        <v>0.0003509521484375</v>
      </c>
      <c r="E4" s="2" t="s">
        <v>184</v>
      </c>
      <c r="F4" s="2" t="str">
        <f>VLOOKUP(E4,'STORAGE CONTAINER'!$A$2:$B$1000000,COLUMN('STORAGE CONTAINER'!B:B)-COLUMN('STORAGE CONTAINER'!$A$2:$B$1000000)+1,0)</f>
        <v>Nutanix_FS-POC_ctr</v>
      </c>
      <c r="G4" s="2" t="s">
        <v>288</v>
      </c>
      <c r="H4" s="2"/>
    </row>
    <row r="5" spans="1:8">
      <c r="A5" s="2" t="s">
        <v>143</v>
      </c>
      <c r="B5" s="2" t="s">
        <v>187</v>
      </c>
      <c r="C5" s="2" t="s">
        <v>197</v>
      </c>
      <c r="D5" s="2">
        <v>45</v>
      </c>
      <c r="E5" s="2" t="s">
        <v>184</v>
      </c>
      <c r="F5" s="2" t="str">
        <f>VLOOKUP(E5,'STORAGE CONTAINER'!$A$2:$B$1000000,COLUMN('STORAGE CONTAINER'!B:B)-COLUMN('STORAGE CONTAINER'!$A$2:$B$1000000)+1,0)</f>
        <v>Nutanix_FS-POC_ctr</v>
      </c>
      <c r="G5" s="2" t="s">
        <v>289</v>
      </c>
      <c r="H5" s="2"/>
    </row>
    <row r="6" spans="1:8">
      <c r="A6" s="2" t="s">
        <v>114</v>
      </c>
      <c r="B6" s="2" t="s">
        <v>189</v>
      </c>
      <c r="C6" s="2" t="s">
        <v>190</v>
      </c>
      <c r="D6" s="2">
        <v>45</v>
      </c>
      <c r="E6" s="2" t="s">
        <v>184</v>
      </c>
      <c r="F6" s="2" t="str">
        <f>VLOOKUP(E6,'STORAGE CONTAINER'!$A$2:$B$1000000,COLUMN('STORAGE CONTAINER'!B:B)-COLUMN('STORAGE CONTAINER'!$A$2:$B$1000000)+1,0)</f>
        <v>Nutanix_FS-POC_ctr</v>
      </c>
      <c r="G6" s="2" t="s">
        <v>290</v>
      </c>
      <c r="H6" s="2"/>
    </row>
    <row r="7" spans="1:8">
      <c r="A7" s="2" t="s">
        <v>138</v>
      </c>
      <c r="B7" s="2" t="s">
        <v>178</v>
      </c>
      <c r="C7" s="2" t="s">
        <v>194</v>
      </c>
      <c r="D7" s="2">
        <v>50</v>
      </c>
      <c r="E7" s="2" t="s">
        <v>181</v>
      </c>
      <c r="F7" s="2" t="str">
        <f>VLOOKUP(E7,'STORAGE CONTAINER'!$A$2:$B$1000000,COLUMN('STORAGE CONTAINER'!B:B)-COLUMN('STORAGE CONTAINER'!$A$2:$B$1000000)+1,0)</f>
        <v>SelfServiceContainer</v>
      </c>
      <c r="G7" s="2" t="s">
        <v>291</v>
      </c>
      <c r="H7" s="2"/>
    </row>
    <row r="8" spans="1:8">
      <c r="A8" s="2" t="s">
        <v>127</v>
      </c>
      <c r="B8" s="2" t="s">
        <v>178</v>
      </c>
      <c r="C8" s="2" t="s">
        <v>192</v>
      </c>
      <c r="D8" s="2">
        <v>50</v>
      </c>
      <c r="E8" s="2" t="s">
        <v>181</v>
      </c>
      <c r="F8" s="2" t="str">
        <f>VLOOKUP(E8,'STORAGE CONTAINER'!$A$2:$B$1000000,COLUMN('STORAGE CONTAINER'!B:B)-COLUMN('STORAGE CONTAINER'!$A$2:$B$1000000)+1,0)</f>
        <v>SelfServiceContainer</v>
      </c>
      <c r="G8" s="2" t="s">
        <v>292</v>
      </c>
      <c r="H8" s="2"/>
    </row>
    <row r="9" spans="1:8">
      <c r="A9" s="2" t="s">
        <v>147</v>
      </c>
      <c r="B9" s="2" t="s">
        <v>175</v>
      </c>
      <c r="C9" s="2" t="s">
        <v>199</v>
      </c>
      <c r="D9" s="2">
        <v>0.0003509521484375</v>
      </c>
      <c r="E9" s="2" t="s">
        <v>184</v>
      </c>
      <c r="F9" s="2" t="str">
        <f>VLOOKUP(E9,'STORAGE CONTAINER'!$A$2:$B$1000000,COLUMN('STORAGE CONTAINER'!B:B)-COLUMN('STORAGE CONTAINER'!$A$2:$B$1000000)+1,0)</f>
        <v>Nutanix_FS-POC_ctr</v>
      </c>
      <c r="G9" s="2" t="s">
        <v>293</v>
      </c>
      <c r="H9" s="2"/>
    </row>
    <row r="10" spans="1:8">
      <c r="A10" s="2" t="s">
        <v>106</v>
      </c>
      <c r="B10" s="2" t="s">
        <v>178</v>
      </c>
      <c r="C10" s="2" t="s">
        <v>182</v>
      </c>
      <c r="D10" s="2">
        <v>50</v>
      </c>
      <c r="E10" s="2" t="s">
        <v>181</v>
      </c>
      <c r="F10" s="2" t="str">
        <f>VLOOKUP(E10,'STORAGE CONTAINER'!$A$2:$B$1000000,COLUMN('STORAGE CONTAINER'!B:B)-COLUMN('STORAGE CONTAINER'!$A$2:$B$1000000)+1,0)</f>
        <v>SelfServiceContainer</v>
      </c>
      <c r="G10" s="2" t="s">
        <v>294</v>
      </c>
      <c r="H10" s="2"/>
    </row>
    <row r="11" spans="1:8">
      <c r="A11" s="2" t="s">
        <v>143</v>
      </c>
      <c r="B11" s="2" t="s">
        <v>178</v>
      </c>
      <c r="C11" s="2" t="s">
        <v>196</v>
      </c>
      <c r="D11" s="2">
        <v>12</v>
      </c>
      <c r="E11" s="2" t="s">
        <v>184</v>
      </c>
      <c r="F11" s="2" t="str">
        <f>VLOOKUP(E11,'STORAGE CONTAINER'!$A$2:$B$1000000,COLUMN('STORAGE CONTAINER'!B:B)-COLUMN('STORAGE CONTAINER'!$A$2:$B$1000000)+1,0)</f>
        <v>Nutanix_FS-POC_ctr</v>
      </c>
      <c r="G11" s="2" t="s">
        <v>295</v>
      </c>
      <c r="H11" s="2"/>
    </row>
    <row r="12" spans="1:8">
      <c r="A12" s="2" t="s">
        <v>92</v>
      </c>
      <c r="B12" s="2" t="s">
        <v>178</v>
      </c>
      <c r="C12" s="2" t="s">
        <v>180</v>
      </c>
      <c r="D12" s="2">
        <v>50</v>
      </c>
      <c r="E12" s="2" t="s">
        <v>181</v>
      </c>
      <c r="F12" s="2" t="str">
        <f>VLOOKUP(E12,'STORAGE CONTAINER'!$A$2:$B$1000000,COLUMN('STORAGE CONTAINER'!B:B)-COLUMN('STORAGE CONTAINER'!$A$2:$B$1000000)+1,0)</f>
        <v>SelfServiceContainer</v>
      </c>
      <c r="G12" s="2" t="s">
        <v>296</v>
      </c>
      <c r="H12" s="2"/>
    </row>
    <row r="13" spans="1:8">
      <c r="A13" s="2" t="s">
        <v>147</v>
      </c>
      <c r="B13" s="2" t="s">
        <v>189</v>
      </c>
      <c r="C13" s="2" t="s">
        <v>202</v>
      </c>
      <c r="D13" s="2">
        <v>45</v>
      </c>
      <c r="E13" s="2" t="s">
        <v>184</v>
      </c>
      <c r="F13" s="2" t="str">
        <f>VLOOKUP(E13,'STORAGE CONTAINER'!$A$2:$B$1000000,COLUMN('STORAGE CONTAINER'!B:B)-COLUMN('STORAGE CONTAINER'!$A$2:$B$1000000)+1,0)</f>
        <v>Nutanix_FS-POC_ctr</v>
      </c>
      <c r="G13" s="2" t="s">
        <v>297</v>
      </c>
      <c r="H13" s="2"/>
    </row>
    <row r="14" spans="1:8">
      <c r="A14" s="2" t="s">
        <v>156</v>
      </c>
      <c r="B14" s="2" t="s">
        <v>178</v>
      </c>
      <c r="C14" s="2" t="s">
        <v>204</v>
      </c>
      <c r="D14" s="2">
        <v>8</v>
      </c>
      <c r="E14" s="2" t="s">
        <v>181</v>
      </c>
      <c r="F14" s="2" t="str">
        <f>VLOOKUP(E14,'STORAGE CONTAINER'!$A$2:$B$1000000,COLUMN('STORAGE CONTAINER'!B:B)-COLUMN('STORAGE CONTAINER'!$A$2:$B$1000000)+1,0)</f>
        <v>SelfServiceContainer</v>
      </c>
      <c r="G14" s="2" t="s">
        <v>298</v>
      </c>
      <c r="H14" s="2"/>
    </row>
    <row r="15" spans="1:8">
      <c r="A15" s="2" t="s">
        <v>121</v>
      </c>
      <c r="B15" s="2" t="s">
        <v>178</v>
      </c>
      <c r="C15" s="2" t="s">
        <v>191</v>
      </c>
      <c r="D15" s="2">
        <v>50</v>
      </c>
      <c r="E15" s="2" t="s">
        <v>181</v>
      </c>
      <c r="F15" s="2" t="str">
        <f>VLOOKUP(E15,'STORAGE CONTAINER'!$A$2:$B$1000000,COLUMN('STORAGE CONTAINER'!B:B)-COLUMN('STORAGE CONTAINER'!$A$2:$B$1000000)+1,0)</f>
        <v>SelfServiceContainer</v>
      </c>
      <c r="G15" s="2" t="s">
        <v>299</v>
      </c>
      <c r="H15" s="2"/>
    </row>
    <row r="16" spans="1:8">
      <c r="A16" s="2" t="s">
        <v>147</v>
      </c>
      <c r="B16" s="2" t="s">
        <v>178</v>
      </c>
      <c r="C16" s="2" t="s">
        <v>200</v>
      </c>
      <c r="D16" s="2">
        <v>12</v>
      </c>
      <c r="E16" s="2" t="s">
        <v>184</v>
      </c>
      <c r="F16" s="2" t="str">
        <f>VLOOKUP(E16,'STORAGE CONTAINER'!$A$2:$B$1000000,COLUMN('STORAGE CONTAINER'!B:B)-COLUMN('STORAGE CONTAINER'!$A$2:$B$1000000)+1,0)</f>
        <v>Nutanix_FS-POC_ctr</v>
      </c>
      <c r="G16" s="2" t="s">
        <v>300</v>
      </c>
      <c r="H16" s="2"/>
    </row>
    <row r="17" spans="1:8">
      <c r="A17" s="2" t="s">
        <v>143</v>
      </c>
      <c r="B17" s="2" t="s">
        <v>189</v>
      </c>
      <c r="C17" s="2" t="s">
        <v>198</v>
      </c>
      <c r="D17" s="2">
        <v>45</v>
      </c>
      <c r="E17" s="2" t="s">
        <v>184</v>
      </c>
      <c r="F17" s="2" t="str">
        <f>VLOOKUP(E17,'STORAGE CONTAINER'!$A$2:$B$1000000,COLUMN('STORAGE CONTAINER'!B:B)-COLUMN('STORAGE CONTAINER'!$A$2:$B$1000000)+1,0)</f>
        <v>Nutanix_FS-POC_ctr</v>
      </c>
      <c r="G17" s="2" t="s">
        <v>301</v>
      </c>
      <c r="H17" s="2"/>
    </row>
    <row r="18" spans="1:8">
      <c r="A18" s="2" t="s">
        <v>114</v>
      </c>
      <c r="B18" s="2" t="s">
        <v>178</v>
      </c>
      <c r="C18" s="2" t="s">
        <v>186</v>
      </c>
      <c r="D18" s="2">
        <v>12</v>
      </c>
      <c r="E18" s="2" t="s">
        <v>184</v>
      </c>
      <c r="F18" s="2" t="str">
        <f>VLOOKUP(E18,'STORAGE CONTAINER'!$A$2:$B$1000000,COLUMN('STORAGE CONTAINER'!B:B)-COLUMN('STORAGE CONTAINER'!$A$2:$B$1000000)+1,0)</f>
        <v>Nutanix_FS-POC_ctr</v>
      </c>
      <c r="G18" s="2" t="s">
        <v>302</v>
      </c>
      <c r="H18" s="2"/>
    </row>
    <row r="19" spans="1:8">
      <c r="A19" s="2" t="s">
        <v>132</v>
      </c>
      <c r="B19" s="2" t="s">
        <v>178</v>
      </c>
      <c r="C19" s="2" t="s">
        <v>193</v>
      </c>
      <c r="D19" s="2">
        <v>50</v>
      </c>
      <c r="E19" s="2" t="s">
        <v>181</v>
      </c>
      <c r="F19" s="2" t="str">
        <f>VLOOKUP(E19,'STORAGE CONTAINER'!$A$2:$B$1000000,COLUMN('STORAGE CONTAINER'!B:B)-COLUMN('STORAGE CONTAINER'!$A$2:$B$1000000)+1,0)</f>
        <v>SelfServiceContainer</v>
      </c>
      <c r="G19" s="2" t="s">
        <v>303</v>
      </c>
      <c r="H19" s="2"/>
    </row>
    <row r="20" spans="1:8">
      <c r="A20" s="2" t="s">
        <v>156</v>
      </c>
      <c r="B20" s="2" t="s">
        <v>187</v>
      </c>
      <c r="C20" s="2" t="s">
        <v>205</v>
      </c>
      <c r="D20" s="2">
        <v>100</v>
      </c>
      <c r="E20" s="2" t="s">
        <v>181</v>
      </c>
      <c r="F20" s="2" t="str">
        <f>VLOOKUP(E20,'STORAGE CONTAINER'!$A$2:$B$1000000,COLUMN('STORAGE CONTAINER'!B:B)-COLUMN('STORAGE CONTAINER'!$A$2:$B$1000000)+1,0)</f>
        <v>SelfServiceContainer</v>
      </c>
      <c r="G20" s="2" t="s">
        <v>304</v>
      </c>
      <c r="H20" s="2"/>
    </row>
    <row r="21" spans="1:8">
      <c r="A21" s="2" t="s">
        <v>152</v>
      </c>
      <c r="B21" s="2" t="s">
        <v>178</v>
      </c>
      <c r="C21" s="2" t="s">
        <v>203</v>
      </c>
      <c r="D21" s="2">
        <v>50</v>
      </c>
      <c r="E21" s="2" t="s">
        <v>181</v>
      </c>
      <c r="F21" s="2" t="str">
        <f>VLOOKUP(E21,'STORAGE CONTAINER'!$A$2:$B$1000000,COLUMN('STORAGE CONTAINER'!B:B)-COLUMN('STORAGE CONTAINER'!$A$2:$B$1000000)+1,0)</f>
        <v>SelfServiceContainer</v>
      </c>
      <c r="G21" s="2" t="s">
        <v>305</v>
      </c>
      <c r="H21" s="2"/>
    </row>
    <row r="22" spans="1:8">
      <c r="A22" s="2" t="s">
        <v>156</v>
      </c>
      <c r="B22" s="2" t="s">
        <v>207</v>
      </c>
      <c r="C22" s="2" t="s">
        <v>208</v>
      </c>
      <c r="D22" s="2">
        <v>0.00035858154296875</v>
      </c>
      <c r="E22" s="2" t="s">
        <v>209</v>
      </c>
      <c r="F22" s="2" t="str">
        <f>VLOOKUP(E22,'STORAGE CONTAINER'!$A$2:$B$1000000,COLUMN('STORAGE CONTAINER'!B:B)-COLUMN('STORAGE CONTAINER'!$A$2:$B$1000000)+1,0)</f>
        <v>NutanixManagementShare</v>
      </c>
      <c r="G22" s="2" t="s">
        <v>306</v>
      </c>
      <c r="H22" s="2"/>
    </row>
    <row r="23" spans="1:8">
      <c r="A23" s="2" t="s">
        <v>156</v>
      </c>
      <c r="B23" s="2" t="s">
        <v>189</v>
      </c>
      <c r="C23" s="2" t="s">
        <v>206</v>
      </c>
      <c r="D23" s="2">
        <v>100</v>
      </c>
      <c r="E23" s="2" t="s">
        <v>181</v>
      </c>
      <c r="F23" s="2" t="str">
        <f>VLOOKUP(E23,'STORAGE CONTAINER'!$A$2:$B$1000000,COLUMN('STORAGE CONTAINER'!B:B)-COLUMN('STORAGE CONTAINER'!$A$2:$B$1000000)+1,0)</f>
        <v>SelfServiceContainer</v>
      </c>
      <c r="G23" s="2" t="s">
        <v>307</v>
      </c>
      <c r="H23" s="2"/>
    </row>
    <row r="24" spans="1:8">
      <c r="A24" s="2" t="s">
        <v>114</v>
      </c>
      <c r="B24" s="2" t="s">
        <v>175</v>
      </c>
      <c r="C24" s="2" t="s">
        <v>183</v>
      </c>
      <c r="D24" s="2">
        <v>0.0003509521484375</v>
      </c>
      <c r="E24" s="2" t="s">
        <v>184</v>
      </c>
      <c r="F24" s="2" t="str">
        <f>VLOOKUP(E24,'STORAGE CONTAINER'!$A$2:$B$1000000,COLUMN('STORAGE CONTAINER'!B:B)-COLUMN('STORAGE CONTAINER'!$A$2:$B$1000000)+1,0)</f>
        <v>Nutanix_FS-POC_ctr</v>
      </c>
      <c r="G24" s="2" t="s">
        <v>308</v>
      </c>
      <c r="H24" s="2"/>
    </row>
  </sheetData>
  <autoFilter ref="A1:Z24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2.75" outlineLevelRow="4" outlineLevelCol="4"/>
  <cols>
    <col min="1" max="20" width="25.7133333333333" customWidth="1"/>
  </cols>
  <sheetData>
    <row r="1" spans="1:5">
      <c r="A1" s="1" t="s">
        <v>214</v>
      </c>
      <c r="B1" s="1" t="s">
        <v>309</v>
      </c>
      <c r="C1" s="1" t="s">
        <v>310</v>
      </c>
      <c r="D1" s="1" t="s">
        <v>311</v>
      </c>
      <c r="E1" s="1" t="s">
        <v>312</v>
      </c>
    </row>
    <row r="2" spans="1:5">
      <c r="A2" s="2" t="s">
        <v>313</v>
      </c>
      <c r="B2" s="2" t="s">
        <v>314</v>
      </c>
      <c r="C2" s="2" t="s">
        <v>315</v>
      </c>
      <c r="D2" s="2" t="s">
        <v>316</v>
      </c>
      <c r="E2" s="2" t="s">
        <v>317</v>
      </c>
    </row>
    <row r="3" spans="1:5">
      <c r="A3" s="2" t="s">
        <v>318</v>
      </c>
      <c r="B3" s="2" t="s">
        <v>314</v>
      </c>
      <c r="C3" s="2" t="s">
        <v>319</v>
      </c>
      <c r="D3" s="2" t="s">
        <v>316</v>
      </c>
      <c r="E3" s="2" t="s">
        <v>320</v>
      </c>
    </row>
    <row r="4" spans="1:5">
      <c r="A4" s="2" t="s">
        <v>321</v>
      </c>
      <c r="B4" s="2" t="s">
        <v>322</v>
      </c>
      <c r="C4" s="2" t="s">
        <v>323</v>
      </c>
      <c r="D4" s="2" t="s">
        <v>316</v>
      </c>
      <c r="E4" s="2" t="s">
        <v>324</v>
      </c>
    </row>
    <row r="5" spans="1:5">
      <c r="A5" s="2" t="s">
        <v>325</v>
      </c>
      <c r="B5" s="2" t="s">
        <v>322</v>
      </c>
      <c r="C5" s="2" t="s">
        <v>326</v>
      </c>
      <c r="D5" s="2" t="s">
        <v>316</v>
      </c>
      <c r="E5" s="2" t="s">
        <v>327</v>
      </c>
    </row>
  </sheetData>
  <autoFilter ref="A1:Z5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SUMMARY</vt:lpstr>
      <vt:lpstr>VM INFO</vt:lpstr>
      <vt:lpstr>VM DISK INFO</vt:lpstr>
      <vt:lpstr>VM NETWORK</vt:lpstr>
      <vt:lpstr>STORAGE CONTAINER</vt:lpstr>
      <vt:lpstr>HOST AHV</vt:lpstr>
      <vt:lpstr>VOLUME GROUP</vt:lpstr>
      <vt:lpstr>VDISK INFO</vt:lpstr>
      <vt:lpstr>PE IMAGE</vt:lpstr>
      <vt:lpstr>PC IMAGE</vt:lpstr>
      <vt:lpstr>PHYSICAL DISK</vt:lpstr>
      <vt:lpstr>STORAGE POOL</vt:lpstr>
      <vt:lpstr>PROTECTION DOMAIN</vt:lpstr>
      <vt:lpstr>SNAPSHOT ON PD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dlira</cp:lastModifiedBy>
  <dcterms:created xsi:type="dcterms:W3CDTF">2019-08-02T12:57:00Z</dcterms:created>
  <dcterms:modified xsi:type="dcterms:W3CDTF">2019-08-02T12:00:29Z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