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_EM" sheetId="1" r:id="rId4"/>
    <sheet state="visible" name="Becerril" sheetId="2" r:id="rId5"/>
    <sheet state="visible" name="La Paz_Manaure" sheetId="3" r:id="rId6"/>
    <sheet state="visible" name="MLJ_TH_TS_2021" sheetId="4" r:id="rId7"/>
    <sheet state="visible" name="MCAL_TH_TS_2021" sheetId="5" r:id="rId8"/>
    <sheet state="visible" name="Esfuerzo_PCF" sheetId="6" r:id="rId9"/>
    <sheet state="visible" name="CCI" sheetId="7" r:id="rId10"/>
    <sheet state="visible" name="CLTH2022" sheetId="8" r:id="rId11"/>
    <sheet state="visible" name="CLTS2022" sheetId="9" r:id="rId12"/>
    <sheet state="visible" name="CLTS2023" sheetId="10" r:id="rId13"/>
    <sheet state="visible" name="DNTH2022" sheetId="11" r:id="rId14"/>
    <sheet state="visible" name="DNTS2022" sheetId="12" r:id="rId15"/>
    <sheet state="visible" name="DNTS2023" sheetId="13" r:id="rId16"/>
    <sheet state="visible" name="PBTH2022" sheetId="14" r:id="rId17"/>
    <sheet state="visible" name="PNOWTS2022" sheetId="15" r:id="rId18"/>
    <sheet state="visible" name="PNOWTS2023" sheetId="16" r:id="rId19"/>
    <sheet state="visible" name="DSTH2022" sheetId="17" r:id="rId20"/>
    <sheet state="visible" name="DSTS2022" sheetId="18" r:id="rId21"/>
    <sheet state="visible" name="DSTS2023" sheetId="19" r:id="rId22"/>
  </sheets>
  <definedNames>
    <definedName hidden="1" localSheetId="1" name="_xlnm._FilterDatabase">Becerril!$A$1:$H$93</definedName>
  </definedNames>
  <calcPr/>
  <extLst>
    <ext uri="GoogleSheetsCustomDataVersion2">
      <go:sheetsCustomData xmlns:go="http://customooxmlschemas.google.com/" r:id="rId23" roundtripDataChecksum="SXrQkcYCLeoRDZIr8x1ACKsrQbENnywBoTVbCfAVqBU="/>
    </ext>
  </extLst>
</workbook>
</file>

<file path=xl/sharedStrings.xml><?xml version="1.0" encoding="utf-8"?>
<sst xmlns="http://schemas.openxmlformats.org/spreadsheetml/2006/main" count="1237" uniqueCount="237">
  <si>
    <t>Suma</t>
  </si>
  <si>
    <t>CT/Día</t>
  </si>
  <si>
    <t>Cámara</t>
  </si>
  <si>
    <t>Salida</t>
  </si>
  <si>
    <t>día_inicio</t>
  </si>
  <si>
    <t>mes_inicio</t>
  </si>
  <si>
    <t>año_inicio</t>
  </si>
  <si>
    <t>Fecha de inicio</t>
  </si>
  <si>
    <t>Fecha fin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</si>
  <si>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</si>
  <si>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</si>
  <si>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</si>
  <si>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</si>
  <si>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</si>
  <si>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</si>
  <si>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</si>
  <si>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</si>
  <si>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</si>
  <si>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</si>
  <si>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</si>
  <si>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</si>
  <si>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</si>
  <si>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</si>
  <si>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</si>
  <si>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</si>
  <si>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</si>
  <si>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</si>
  <si>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CT21</t>
  </si>
  <si>
    <t>Grupo Biótico</t>
  </si>
  <si>
    <t>Esfuerzo de muestreo Mamíferos PCF</t>
  </si>
  <si>
    <t>Zona 1</t>
  </si>
  <si>
    <t>Zona 2</t>
  </si>
  <si>
    <t>Zona 3</t>
  </si>
  <si>
    <t>Zona 4</t>
  </si>
  <si>
    <t>TOTAL</t>
  </si>
  <si>
    <t>Zonas de Muestreo</t>
  </si>
  <si>
    <t>PCF</t>
  </si>
  <si>
    <t xml:space="preserve">Murciélagos: redes de niebla (m red/horas) </t>
  </si>
  <si>
    <t>Primera etapa</t>
  </si>
  <si>
    <t>Total</t>
  </si>
  <si>
    <t xml:space="preserve">Murciélagos: Estación acústica de muestreo (horas) </t>
  </si>
  <si>
    <t>PMNV: Sherman</t>
  </si>
  <si>
    <t>Totales</t>
  </si>
  <si>
    <t>Efectivas</t>
  </si>
  <si>
    <t>Primera revisión E1</t>
  </si>
  <si>
    <t>Segunda revisión E1</t>
  </si>
  <si>
    <t>MMG: Cámaras trampa # de cámaras-día</t>
  </si>
  <si>
    <t>etapa</t>
  </si>
  <si>
    <t>Marzo</t>
  </si>
  <si>
    <t>Mayo</t>
  </si>
  <si>
    <t>Julio</t>
  </si>
  <si>
    <t>Septiembre</t>
  </si>
  <si>
    <t>Noviembre</t>
  </si>
  <si>
    <t>Diciembre</t>
  </si>
  <si>
    <t>e1</t>
  </si>
  <si>
    <t>et2</t>
  </si>
  <si>
    <t>Zona 5</t>
  </si>
  <si>
    <t>Zona 6</t>
  </si>
  <si>
    <t>Zona 7</t>
  </si>
  <si>
    <t>Zona 8</t>
  </si>
  <si>
    <t>Segunda etapa</t>
  </si>
  <si>
    <t>100 </t>
  </si>
  <si>
    <t>PMNV: Trampas Sherman</t>
  </si>
  <si>
    <t>MMG: Cámaras trampa # de cámaras</t>
  </si>
  <si>
    <t>Segunda revisión E2</t>
  </si>
  <si>
    <t>Agosto</t>
  </si>
  <si>
    <t>Octubre</t>
  </si>
  <si>
    <t>Enero</t>
  </si>
  <si>
    <t>Febreo</t>
  </si>
  <si>
    <t>Abril</t>
  </si>
  <si>
    <t>Junio</t>
  </si>
  <si>
    <t>Station: BPCT_Cascada</t>
  </si>
  <si>
    <t>Station: CT CASCADA</t>
  </si>
  <si>
    <t>Station: BPCT1</t>
  </si>
  <si>
    <t>Station: CT ST1 BPCT1</t>
  </si>
  <si>
    <t>Station: CT3-CTBP1</t>
  </si>
  <si>
    <t>Station: BPCT2</t>
  </si>
  <si>
    <t>Station: BPCT3</t>
  </si>
  <si>
    <t>Station: Est_Alta</t>
  </si>
  <si>
    <t>Station: CT CHUSCAL (1y2)</t>
  </si>
  <si>
    <t>Station: CT5</t>
  </si>
  <si>
    <t>1-29</t>
  </si>
  <si>
    <t>Station: BPCT4</t>
  </si>
  <si>
    <t>4-23</t>
  </si>
  <si>
    <t>Station: BPCT5</t>
  </si>
  <si>
    <t>Station: BPCT6</t>
  </si>
  <si>
    <t>Station: CT6</t>
  </si>
  <si>
    <t>Station: CT7</t>
  </si>
  <si>
    <t>1-24</t>
  </si>
  <si>
    <t>Station: CT8</t>
  </si>
  <si>
    <t>Station: CT-CAÑO1</t>
  </si>
  <si>
    <t>Station: BPCT7</t>
  </si>
  <si>
    <t>Station: BPCT8</t>
  </si>
  <si>
    <t>Station: CT STDOBLE1y2</t>
  </si>
  <si>
    <t>Station: CT1</t>
  </si>
  <si>
    <t>1-26</t>
  </si>
  <si>
    <t>Station: CT2</t>
  </si>
  <si>
    <t>Station: CT3</t>
  </si>
  <si>
    <t>1-28</t>
  </si>
  <si>
    <t>Station: CT4</t>
  </si>
  <si>
    <t>Station: Est(1y2)_caño</t>
  </si>
  <si>
    <t>Station: BPCT9</t>
  </si>
  <si>
    <t>Station: BPCT-CAÑO2</t>
  </si>
  <si>
    <t>Station: CT-CAÑO2</t>
  </si>
  <si>
    <t>Station: BPCT-CAÑO3</t>
  </si>
  <si>
    <t>Station: CT-CAÑO3</t>
  </si>
  <si>
    <t>Station: La Paz</t>
  </si>
  <si>
    <t>Station: JOSÉ G</t>
  </si>
  <si>
    <t>Día</t>
  </si>
  <si>
    <t>Mes</t>
  </si>
  <si>
    <t>Año</t>
  </si>
  <si>
    <t>Fecha_inicial</t>
  </si>
  <si>
    <t>Fecha_final</t>
  </si>
  <si>
    <t>Días</t>
  </si>
  <si>
    <t>Comentario</t>
  </si>
  <si>
    <t xml:space="preserve">Antigua pista sur </t>
  </si>
  <si>
    <t>CT391</t>
  </si>
  <si>
    <t>Babilla</t>
  </si>
  <si>
    <t>CT393</t>
  </si>
  <si>
    <t>BOT_CET</t>
  </si>
  <si>
    <t>CT383</t>
  </si>
  <si>
    <t>BOT_PEDRAZA</t>
  </si>
  <si>
    <t>CT389</t>
  </si>
  <si>
    <t>BOT_ST_FE</t>
  </si>
  <si>
    <t>CT395</t>
  </si>
  <si>
    <t>CANIME</t>
  </si>
  <si>
    <t>CT385</t>
  </si>
  <si>
    <t>CT388</t>
  </si>
  <si>
    <t>CDJ</t>
  </si>
  <si>
    <t>CT116</t>
  </si>
  <si>
    <t>CMU</t>
  </si>
  <si>
    <t>CT380</t>
  </si>
  <si>
    <t>DANIES</t>
  </si>
  <si>
    <t>CT390</t>
  </si>
  <si>
    <t>OJINEGRO</t>
  </si>
  <si>
    <t>CT396</t>
  </si>
  <si>
    <t>PISTA OCCIDENTAL</t>
  </si>
  <si>
    <t>CT0383</t>
  </si>
  <si>
    <t>BOT_CMU</t>
  </si>
  <si>
    <t>CT0380</t>
  </si>
  <si>
    <t>BOTNIVEL226</t>
  </si>
  <si>
    <t>CT0394</t>
  </si>
  <si>
    <t>REVISAR FECHAS</t>
  </si>
  <si>
    <t>BOTOCCPISTA AEREA</t>
  </si>
  <si>
    <t>CT382</t>
  </si>
  <si>
    <t>BOTORPEDRAZA</t>
  </si>
  <si>
    <t>CT0389</t>
  </si>
  <si>
    <t>BOTSTAFE</t>
  </si>
  <si>
    <t>CT0395</t>
  </si>
  <si>
    <t>BOTSURANTIGUAPISTA</t>
  </si>
  <si>
    <t>CT0391</t>
  </si>
  <si>
    <t>BOTSURCDJ</t>
  </si>
  <si>
    <t>CT0116</t>
  </si>
  <si>
    <t>CT0385</t>
  </si>
  <si>
    <t>CT0388</t>
  </si>
  <si>
    <t>CAÑOBABILLA</t>
  </si>
  <si>
    <t>CT0393</t>
  </si>
  <si>
    <t>CT0390</t>
  </si>
  <si>
    <t>LALUCY</t>
  </si>
  <si>
    <t>CT0378</t>
  </si>
  <si>
    <t>CT0387</t>
  </si>
  <si>
    <t>CT0396</t>
  </si>
  <si>
    <t>STACRUZ</t>
  </si>
  <si>
    <t>CT0398</t>
  </si>
  <si>
    <t>BOT_NORT</t>
  </si>
  <si>
    <t>CT811</t>
  </si>
  <si>
    <t>BOT_ORIEN</t>
  </si>
  <si>
    <t>CT695</t>
  </si>
  <si>
    <t>BOT_SUR</t>
  </si>
  <si>
    <t>CT817</t>
  </si>
  <si>
    <t>CT812</t>
  </si>
  <si>
    <t>Sin mamíferos</t>
  </si>
  <si>
    <t>CAMPAMENTO</t>
  </si>
  <si>
    <t>CT384</t>
  </si>
  <si>
    <t>CT814</t>
  </si>
  <si>
    <t>LOMAPERROS</t>
  </si>
  <si>
    <t>CT816</t>
  </si>
  <si>
    <t>MARACASTUCUY</t>
  </si>
  <si>
    <t>CT399</t>
  </si>
  <si>
    <t>CT400</t>
  </si>
  <si>
    <t>CT665</t>
  </si>
  <si>
    <t>BAJOINUNDABLE</t>
  </si>
  <si>
    <t>CT707</t>
  </si>
  <si>
    <t>BOTOCCIDE</t>
  </si>
  <si>
    <t>CT694</t>
  </si>
  <si>
    <t>CAIMANCITO</t>
  </si>
  <si>
    <t>CT401</t>
  </si>
  <si>
    <t>CT810</t>
  </si>
  <si>
    <t>CT386</t>
  </si>
  <si>
    <t>Sub-Total</t>
  </si>
  <si>
    <t>junio</t>
  </si>
  <si>
    <t>Salida 2</t>
  </si>
  <si>
    <t>CT1_2</t>
  </si>
  <si>
    <t>CT2_2</t>
  </si>
  <si>
    <t>CT3_2</t>
  </si>
  <si>
    <t>CT5_2</t>
  </si>
  <si>
    <t>CT6_2</t>
  </si>
  <si>
    <t>CT9_2</t>
  </si>
  <si>
    <t>CT11_1</t>
  </si>
  <si>
    <t>CT12_2</t>
  </si>
  <si>
    <t>CT13_2</t>
  </si>
  <si>
    <t>CT19</t>
  </si>
  <si>
    <t>CT20</t>
  </si>
  <si>
    <t>CT22</t>
  </si>
  <si>
    <t>CT23</t>
  </si>
  <si>
    <t>CT24</t>
  </si>
  <si>
    <t>CT25</t>
  </si>
  <si>
    <t>CT26</t>
  </si>
  <si>
    <t>CT27</t>
  </si>
  <si>
    <t>CT28</t>
  </si>
  <si>
    <t>CT29</t>
  </si>
  <si>
    <t>CT30</t>
  </si>
  <si>
    <t>Comenmtario</t>
  </si>
  <si>
    <t>agosto</t>
  </si>
  <si>
    <t>Sin registros</t>
  </si>
  <si>
    <t>Dic22-Mar23</t>
  </si>
  <si>
    <t>Mar-Abr23</t>
  </si>
  <si>
    <t>Revisar porque se desconfiguro fechas</t>
  </si>
  <si>
    <t>Vacia</t>
  </si>
  <si>
    <t>CT7 Inundada</t>
  </si>
  <si>
    <t>Mar-Abri23</t>
  </si>
  <si>
    <t>No hay mamíferos</t>
  </si>
  <si>
    <t>Dic22-Abr23</t>
  </si>
  <si>
    <t>Fase 1</t>
  </si>
  <si>
    <t>Se inundo</t>
  </si>
  <si>
    <t>Corregir fechas: es desde 7 sep</t>
  </si>
  <si>
    <t>Corregir mes: desde 8 de sep</t>
  </si>
  <si>
    <t xml:space="preserve">Fase 2 </t>
  </si>
  <si>
    <t>Sin registro de mamíferos</t>
  </si>
  <si>
    <t>Fase 2</t>
  </si>
  <si>
    <t>Un mes atrasada la fecha?</t>
  </si>
  <si>
    <t>fechas</t>
  </si>
  <si>
    <t>1 ViDEO</t>
  </si>
  <si>
    <t>fecha 2 meses atrasado</t>
  </si>
  <si>
    <t>Sin mamiferos</t>
  </si>
  <si>
    <t>CT DOBLES</t>
  </si>
  <si>
    <t>Ajustar fecha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</si>
</sst>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Calibri"/>
      <scheme val="minor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sz val="11.0"/>
      <color rgb="FFFF0000"/>
      <name val="Times New Roman"/>
    </font>
    <font/>
    <font>
      <sz val="10.0"/>
      <color theme="1"/>
      <name val="Arial"/>
    </font>
    <font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4B083"/>
        <bgColor rgb="FFF4B083"/>
      </patternFill>
    </fill>
    <fill>
      <patternFill patternType="solid">
        <fgColor rgb="FF00B050"/>
        <bgColor rgb="FF00B050"/>
      </patternFill>
    </fill>
  </fills>
  <borders count="18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/>
      <right/>
      <top/>
      <bottom style="thin">
        <color rgb="FF8EAADB"/>
      </bottom>
    </border>
    <border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0" fillId="0" fontId="2" numFmtId="0" xfId="0" applyFont="1"/>
    <xf borderId="0" fillId="0" fontId="3" numFmtId="164" xfId="0" applyFont="1" applyNumberFormat="1"/>
    <xf borderId="5" fillId="2" fontId="1" numFmtId="0" xfId="0" applyBorder="1" applyFont="1"/>
    <xf borderId="6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0" fillId="0" fontId="5" numFmtId="0" xfId="0" applyFont="1"/>
    <xf borderId="10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vertical="center"/>
    </xf>
    <xf borderId="11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vertical="center"/>
    </xf>
    <xf borderId="10" fillId="0" fontId="4" numFmtId="0" xfId="0" applyAlignment="1" applyBorder="1" applyFont="1">
      <alignment horizontal="left" shrinkToFit="0" vertical="center" wrapText="1"/>
    </xf>
    <xf borderId="12" fillId="0" fontId="4" numFmtId="0" xfId="0" applyAlignment="1" applyBorder="1" applyFont="1">
      <alignment horizontal="right" shrinkToFit="0" vertical="center" wrapText="1"/>
    </xf>
    <xf borderId="12" fillId="0" fontId="4" numFmtId="0" xfId="0" applyAlignment="1" applyBorder="1" applyFont="1">
      <alignment horizontal="right" vertical="center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2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/>
    </xf>
    <xf borderId="14" fillId="3" fontId="6" numFmtId="0" xfId="0" applyAlignment="1" applyBorder="1" applyFill="1" applyFont="1">
      <alignment horizontal="left"/>
    </xf>
    <xf borderId="5" fillId="3" fontId="5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0" fillId="0" fontId="5" numFmtId="1" xfId="0" applyFont="1" applyNumberFormat="1"/>
    <xf borderId="0" fillId="0" fontId="7" numFmtId="1" xfId="0" applyFont="1" applyNumberFormat="1"/>
    <xf borderId="5" fillId="4" fontId="5" numFmtId="1" xfId="0" applyBorder="1" applyFill="1" applyFont="1" applyNumberFormat="1"/>
    <xf borderId="5" fillId="5" fontId="5" numFmtId="0" xfId="0" applyBorder="1" applyFill="1" applyFont="1"/>
    <xf borderId="5" fillId="2" fontId="6" numFmtId="0" xfId="0" applyAlignment="1" applyBorder="1" applyFont="1">
      <alignment horizontal="left"/>
    </xf>
    <xf borderId="5" fillId="2" fontId="5" numFmtId="0" xfId="0" applyAlignment="1" applyBorder="1" applyFont="1">
      <alignment horizontal="left"/>
    </xf>
    <xf borderId="14" fillId="2" fontId="6" numFmtId="0" xfId="0" applyAlignment="1" applyBorder="1" applyFont="1">
      <alignment horizontal="left"/>
    </xf>
    <xf borderId="0" fillId="0" fontId="5" numFmtId="49" xfId="0" applyAlignment="1" applyFont="1" applyNumberFormat="1">
      <alignment horizontal="right"/>
    </xf>
    <xf borderId="0" fillId="0" fontId="6" numFmtId="0" xfId="0" applyAlignment="1" applyFont="1">
      <alignment horizontal="left"/>
    </xf>
    <xf borderId="5" fillId="4" fontId="5" numFmtId="49" xfId="0" applyAlignment="1" applyBorder="1" applyFont="1" applyNumberFormat="1">
      <alignment horizontal="right"/>
    </xf>
    <xf borderId="5" fillId="3" fontId="6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15" fillId="0" fontId="6" numFmtId="0" xfId="0" applyAlignment="1" applyBorder="1" applyFont="1">
      <alignment horizontal="center"/>
    </xf>
    <xf borderId="15" fillId="0" fontId="8" numFmtId="0" xfId="0" applyBorder="1" applyFont="1"/>
    <xf borderId="5" fillId="2" fontId="3" numFmtId="0" xfId="0" applyBorder="1" applyFont="1"/>
    <xf borderId="5" fillId="2" fontId="3" numFmtId="164" xfId="0" applyBorder="1" applyFont="1" applyNumberFormat="1"/>
    <xf borderId="5" fillId="6" fontId="3" numFmtId="0" xfId="0" applyBorder="1" applyFill="1" applyFont="1"/>
    <xf borderId="0" fillId="0" fontId="3" numFmtId="0" xfId="0" applyFont="1"/>
    <xf borderId="6" fillId="0" fontId="9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2" fillId="0" fontId="9" numFmtId="0" xfId="0" applyAlignment="1" applyBorder="1" applyFont="1">
      <alignment vertical="center"/>
    </xf>
    <xf borderId="10" fillId="0" fontId="9" numFmtId="0" xfId="0" applyAlignment="1" applyBorder="1" applyFont="1">
      <alignment shrinkToFit="0" vertical="center" wrapText="1"/>
    </xf>
    <xf borderId="12" fillId="0" fontId="9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horizontal="center" vertical="center"/>
    </xf>
    <xf borderId="7" fillId="0" fontId="9" numFmtId="0" xfId="0" applyAlignment="1" applyBorder="1" applyFont="1">
      <alignment shrinkToFit="0" vertical="center" wrapText="1"/>
    </xf>
    <xf borderId="13" fillId="0" fontId="9" numFmtId="0" xfId="0" applyAlignment="1" applyBorder="1" applyFont="1">
      <alignment shrinkToFit="0" vertical="center" wrapText="1"/>
    </xf>
    <xf borderId="10" fillId="0" fontId="9" numFmtId="0" xfId="0" applyAlignment="1" applyBorder="1" applyFont="1">
      <alignment vertical="center"/>
    </xf>
    <xf borderId="10" fillId="0" fontId="9" numFmtId="0" xfId="0" applyAlignment="1" applyBorder="1" applyFont="1">
      <alignment horizontal="left" shrinkToFit="0" vertical="center" wrapText="1"/>
    </xf>
    <xf borderId="12" fillId="0" fontId="9" numFmtId="0" xfId="0" applyAlignment="1" applyBorder="1" applyFont="1">
      <alignment horizontal="right" shrinkToFit="0" vertical="center" wrapText="1"/>
    </xf>
    <xf borderId="12" fillId="0" fontId="9" numFmtId="0" xfId="0" applyAlignment="1" applyBorder="1" applyFont="1">
      <alignment horizontal="right" vertical="center"/>
    </xf>
    <xf borderId="0" fillId="0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2" fillId="0" fontId="3" numFmtId="0" xfId="0" applyAlignment="1" applyBorder="1" applyFont="1">
      <alignment shrinkToFit="0" vertical="center" wrapText="1"/>
    </xf>
    <xf borderId="0" fillId="0" fontId="10" numFmtId="0" xfId="0" applyFont="1"/>
    <xf borderId="7" fillId="0" fontId="3" numFmtId="0" xfId="0" applyBorder="1" applyFont="1"/>
    <xf borderId="16" fillId="2" fontId="1" numFmtId="0" xfId="0" applyBorder="1" applyFont="1"/>
    <xf borderId="5" fillId="3" fontId="3" numFmtId="0" xfId="0" applyBorder="1" applyFont="1"/>
    <xf borderId="17" fillId="2" fontId="1" numFmtId="0" xfId="0" applyBorder="1" applyFont="1"/>
    <xf borderId="5" fillId="7" fontId="3" numFmtId="0" xfId="0" applyBorder="1" applyFill="1" applyFont="1"/>
    <xf borderId="5" fillId="7" fontId="3" numFmtId="164" xfId="0" applyBorder="1" applyFont="1" applyNumberFormat="1"/>
    <xf borderId="5" fillId="8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/>
    </row>
    <row r="2" ht="14.25" customHeight="1">
      <c r="A2" s="3">
        <f>Becerril!L94+'La Paz_Manaure'!T69+MLJ_TH_TS_2021!K30+MCAL_TH_TS_2021!K22+Esfuerzo_PCF!N56+CCI!J31+CLTH2022!J15+CLTS2022!K28+CLTS2023!K19+DNTH2022!J7+DNTS2022!K19+DNTS2023!K18+PBTH2022!J20+PNOWTS2022!K42+PNOWTS2023!K22+DSTH2022!K24+DSTS2022!L41+DSTS2023!K50</f>
        <v>22309</v>
      </c>
      <c r="B2" s="4" t="s">
        <v>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C1" s="5" t="s">
        <v>108</v>
      </c>
      <c r="D1" s="5" t="s">
        <v>109</v>
      </c>
      <c r="E1" s="5" t="s">
        <v>110</v>
      </c>
      <c r="F1" s="5" t="s">
        <v>111</v>
      </c>
      <c r="G1" s="5" t="s">
        <v>108</v>
      </c>
      <c r="H1" s="5" t="s">
        <v>109</v>
      </c>
      <c r="I1" s="5" t="s">
        <v>110</v>
      </c>
      <c r="J1" s="5" t="s">
        <v>112</v>
      </c>
      <c r="K1" s="5" t="s">
        <v>113</v>
      </c>
      <c r="L1" s="5" t="s">
        <v>114</v>
      </c>
    </row>
    <row r="2" ht="14.25" customHeight="1">
      <c r="A2" s="5" t="s">
        <v>215</v>
      </c>
      <c r="B2" s="5" t="s">
        <v>14</v>
      </c>
      <c r="C2" s="5">
        <v>16.0</v>
      </c>
      <c r="D2" s="5">
        <v>12.0</v>
      </c>
      <c r="E2" s="5">
        <v>2022.0</v>
      </c>
      <c r="F2" s="6">
        <f t="shared" ref="F2:F18" si="1">DATE(E2,D2,C2)</f>
        <v>44911</v>
      </c>
      <c r="G2" s="5">
        <v>11.0</v>
      </c>
      <c r="H2" s="5">
        <v>3.0</v>
      </c>
      <c r="I2" s="5">
        <v>2023.0</v>
      </c>
      <c r="J2" s="6">
        <f t="shared" ref="J2:J18" si="2">DATE(I2,H2,G2)</f>
        <v>44996</v>
      </c>
      <c r="K2" s="5">
        <f t="shared" ref="K2:K18" si="3">J2-F2</f>
        <v>85</v>
      </c>
    </row>
    <row r="3" ht="14.25" customHeight="1">
      <c r="A3" s="5" t="s">
        <v>215</v>
      </c>
      <c r="B3" s="5" t="s">
        <v>15</v>
      </c>
      <c r="C3" s="5">
        <v>16.0</v>
      </c>
      <c r="D3" s="5">
        <v>12.0</v>
      </c>
      <c r="E3" s="5">
        <v>2022.0</v>
      </c>
      <c r="F3" s="6">
        <f t="shared" si="1"/>
        <v>44911</v>
      </c>
      <c r="G3" s="5">
        <v>11.0</v>
      </c>
      <c r="H3" s="5">
        <v>3.0</v>
      </c>
      <c r="I3" s="5">
        <v>2023.0</v>
      </c>
      <c r="J3" s="6">
        <f t="shared" si="2"/>
        <v>44996</v>
      </c>
      <c r="K3" s="5">
        <f t="shared" si="3"/>
        <v>85</v>
      </c>
    </row>
    <row r="4" ht="14.25" customHeight="1">
      <c r="A4" s="5" t="s">
        <v>215</v>
      </c>
      <c r="B4" s="5" t="s">
        <v>16</v>
      </c>
      <c r="C4" s="5">
        <v>16.0</v>
      </c>
      <c r="D4" s="5">
        <v>12.0</v>
      </c>
      <c r="E4" s="5">
        <v>2022.0</v>
      </c>
      <c r="F4" s="6">
        <f t="shared" si="1"/>
        <v>44911</v>
      </c>
      <c r="G4" s="5">
        <v>11.0</v>
      </c>
      <c r="H4" s="5">
        <v>3.0</v>
      </c>
      <c r="I4" s="5">
        <v>2023.0</v>
      </c>
      <c r="J4" s="6">
        <f t="shared" si="2"/>
        <v>44996</v>
      </c>
      <c r="K4" s="5">
        <f t="shared" si="3"/>
        <v>85</v>
      </c>
    </row>
    <row r="5" ht="14.25" customHeight="1">
      <c r="A5" s="5" t="s">
        <v>215</v>
      </c>
      <c r="B5" s="5" t="s">
        <v>17</v>
      </c>
      <c r="C5" s="5">
        <v>16.0</v>
      </c>
      <c r="D5" s="5">
        <v>12.0</v>
      </c>
      <c r="E5" s="5">
        <v>2022.0</v>
      </c>
      <c r="F5" s="6">
        <f t="shared" si="1"/>
        <v>44911</v>
      </c>
      <c r="G5" s="5">
        <v>11.0</v>
      </c>
      <c r="H5" s="5">
        <v>3.0</v>
      </c>
      <c r="I5" s="5">
        <v>2023.0</v>
      </c>
      <c r="J5" s="6">
        <f t="shared" si="2"/>
        <v>44996</v>
      </c>
      <c r="K5" s="5">
        <f t="shared" si="3"/>
        <v>85</v>
      </c>
    </row>
    <row r="6" ht="14.25" customHeight="1">
      <c r="A6" s="5" t="s">
        <v>215</v>
      </c>
      <c r="B6" s="5" t="s">
        <v>19</v>
      </c>
      <c r="C6" s="5">
        <v>16.0</v>
      </c>
      <c r="D6" s="5">
        <v>12.0</v>
      </c>
      <c r="E6" s="5">
        <v>2022.0</v>
      </c>
      <c r="F6" s="6">
        <f t="shared" si="1"/>
        <v>44911</v>
      </c>
      <c r="G6" s="5">
        <v>11.0</v>
      </c>
      <c r="H6" s="5">
        <v>3.0</v>
      </c>
      <c r="I6" s="5">
        <v>2023.0</v>
      </c>
      <c r="J6" s="6">
        <f t="shared" si="2"/>
        <v>44996</v>
      </c>
      <c r="K6" s="5">
        <f t="shared" si="3"/>
        <v>85</v>
      </c>
    </row>
    <row r="7" ht="14.25" customHeight="1">
      <c r="A7" s="5" t="s">
        <v>215</v>
      </c>
      <c r="B7" s="5" t="s">
        <v>21</v>
      </c>
      <c r="C7" s="5">
        <v>16.0</v>
      </c>
      <c r="D7" s="5">
        <v>12.0</v>
      </c>
      <c r="E7" s="5">
        <v>2022.0</v>
      </c>
      <c r="F7" s="6">
        <f t="shared" si="1"/>
        <v>44911</v>
      </c>
      <c r="G7" s="5">
        <v>11.0</v>
      </c>
      <c r="H7" s="5">
        <v>3.0</v>
      </c>
      <c r="I7" s="5">
        <v>2023.0</v>
      </c>
      <c r="J7" s="6">
        <f t="shared" si="2"/>
        <v>44996</v>
      </c>
      <c r="K7" s="5">
        <f t="shared" si="3"/>
        <v>85</v>
      </c>
    </row>
    <row r="8" ht="14.25" customHeight="1">
      <c r="A8" s="5" t="s">
        <v>216</v>
      </c>
      <c r="B8" s="5" t="s">
        <v>9</v>
      </c>
      <c r="C8" s="5">
        <v>11.0</v>
      </c>
      <c r="D8" s="5">
        <v>3.0</v>
      </c>
      <c r="E8" s="5">
        <v>2023.0</v>
      </c>
      <c r="F8" s="6">
        <f t="shared" si="1"/>
        <v>44996</v>
      </c>
      <c r="G8" s="5">
        <v>28.0</v>
      </c>
      <c r="H8" s="5">
        <v>4.0</v>
      </c>
      <c r="I8" s="5">
        <v>2023.0</v>
      </c>
      <c r="J8" s="6">
        <f t="shared" si="2"/>
        <v>45044</v>
      </c>
      <c r="K8" s="5">
        <f t="shared" si="3"/>
        <v>48</v>
      </c>
    </row>
    <row r="9" ht="14.25" customHeight="1">
      <c r="A9" s="5" t="s">
        <v>216</v>
      </c>
      <c r="B9" s="5" t="s">
        <v>11</v>
      </c>
      <c r="C9" s="5">
        <v>11.0</v>
      </c>
      <c r="D9" s="5">
        <v>3.0</v>
      </c>
      <c r="E9" s="5">
        <v>2023.0</v>
      </c>
      <c r="F9" s="6">
        <f t="shared" si="1"/>
        <v>44996</v>
      </c>
      <c r="G9" s="5">
        <v>28.0</v>
      </c>
      <c r="H9" s="5">
        <v>4.0</v>
      </c>
      <c r="I9" s="5">
        <v>2023.0</v>
      </c>
      <c r="J9" s="6">
        <f t="shared" si="2"/>
        <v>45044</v>
      </c>
      <c r="K9" s="5">
        <f t="shared" si="3"/>
        <v>48</v>
      </c>
    </row>
    <row r="10" ht="14.25" customHeight="1">
      <c r="A10" s="5" t="s">
        <v>216</v>
      </c>
      <c r="B10" s="5" t="s">
        <v>12</v>
      </c>
      <c r="C10" s="5">
        <v>11.0</v>
      </c>
      <c r="D10" s="5">
        <v>3.0</v>
      </c>
      <c r="E10" s="5">
        <v>2023.0</v>
      </c>
      <c r="F10" s="6">
        <f t="shared" si="1"/>
        <v>44996</v>
      </c>
      <c r="G10" s="5">
        <v>28.0</v>
      </c>
      <c r="H10" s="5">
        <v>4.0</v>
      </c>
      <c r="I10" s="5">
        <v>2023.0</v>
      </c>
      <c r="J10" s="6">
        <f t="shared" si="2"/>
        <v>45044</v>
      </c>
      <c r="K10" s="5">
        <f t="shared" si="3"/>
        <v>48</v>
      </c>
    </row>
    <row r="11" ht="14.25" customHeight="1">
      <c r="A11" s="5" t="s">
        <v>216</v>
      </c>
      <c r="B11" s="44" t="s">
        <v>14</v>
      </c>
      <c r="C11" s="44">
        <v>11.0</v>
      </c>
      <c r="D11" s="44">
        <v>3.0</v>
      </c>
      <c r="E11" s="44">
        <v>2023.0</v>
      </c>
      <c r="F11" s="6">
        <f t="shared" si="1"/>
        <v>44996</v>
      </c>
      <c r="G11" s="44">
        <v>28.0</v>
      </c>
      <c r="H11" s="44">
        <v>4.0</v>
      </c>
      <c r="I11" s="44">
        <v>2023.0</v>
      </c>
      <c r="J11" s="6">
        <f t="shared" si="2"/>
        <v>45044</v>
      </c>
      <c r="K11" s="5">
        <f t="shared" si="3"/>
        <v>48</v>
      </c>
      <c r="L11" s="5" t="s">
        <v>217</v>
      </c>
    </row>
    <row r="12" ht="14.25" customHeight="1">
      <c r="A12" s="5" t="s">
        <v>216</v>
      </c>
      <c r="B12" s="5" t="s">
        <v>15</v>
      </c>
      <c r="C12" s="5">
        <v>11.0</v>
      </c>
      <c r="D12" s="5">
        <v>3.0</v>
      </c>
      <c r="E12" s="5">
        <v>2023.0</v>
      </c>
      <c r="F12" s="6">
        <f t="shared" si="1"/>
        <v>44996</v>
      </c>
      <c r="G12" s="5">
        <v>28.0</v>
      </c>
      <c r="H12" s="5">
        <v>4.0</v>
      </c>
      <c r="I12" s="5">
        <v>2023.0</v>
      </c>
      <c r="J12" s="6">
        <f t="shared" si="2"/>
        <v>45044</v>
      </c>
      <c r="K12" s="5">
        <f t="shared" si="3"/>
        <v>48</v>
      </c>
    </row>
    <row r="13" ht="14.25" customHeight="1">
      <c r="A13" s="5" t="s">
        <v>216</v>
      </c>
      <c r="B13" s="5" t="s">
        <v>16</v>
      </c>
      <c r="C13" s="5">
        <v>11.0</v>
      </c>
      <c r="D13" s="5">
        <v>3.0</v>
      </c>
      <c r="E13" s="5">
        <v>2023.0</v>
      </c>
      <c r="F13" s="6">
        <f t="shared" si="1"/>
        <v>44996</v>
      </c>
      <c r="G13" s="5">
        <v>28.0</v>
      </c>
      <c r="H13" s="5">
        <v>4.0</v>
      </c>
      <c r="I13" s="5">
        <v>2023.0</v>
      </c>
      <c r="J13" s="6">
        <f t="shared" si="2"/>
        <v>45044</v>
      </c>
      <c r="K13" s="5">
        <f t="shared" si="3"/>
        <v>48</v>
      </c>
    </row>
    <row r="14" ht="14.25" customHeight="1">
      <c r="A14" s="5" t="s">
        <v>216</v>
      </c>
      <c r="B14" s="5" t="s">
        <v>17</v>
      </c>
      <c r="C14" s="5">
        <v>11.0</v>
      </c>
      <c r="D14" s="5">
        <v>3.0</v>
      </c>
      <c r="E14" s="5">
        <v>2023.0</v>
      </c>
      <c r="F14" s="6">
        <f t="shared" si="1"/>
        <v>44996</v>
      </c>
      <c r="G14" s="5">
        <v>28.0</v>
      </c>
      <c r="H14" s="5">
        <v>4.0</v>
      </c>
      <c r="I14" s="5">
        <v>2023.0</v>
      </c>
      <c r="J14" s="6">
        <f t="shared" si="2"/>
        <v>45044</v>
      </c>
      <c r="K14" s="5">
        <f t="shared" si="3"/>
        <v>48</v>
      </c>
    </row>
    <row r="15" ht="14.25" customHeight="1">
      <c r="A15" s="5" t="s">
        <v>216</v>
      </c>
      <c r="B15" s="5" t="s">
        <v>18</v>
      </c>
      <c r="C15" s="5">
        <v>11.0</v>
      </c>
      <c r="D15" s="5">
        <v>3.0</v>
      </c>
      <c r="E15" s="5">
        <v>2023.0</v>
      </c>
      <c r="F15" s="6">
        <f t="shared" si="1"/>
        <v>44996</v>
      </c>
      <c r="G15" s="5">
        <v>28.0</v>
      </c>
      <c r="H15" s="5">
        <v>4.0</v>
      </c>
      <c r="I15" s="5">
        <v>2023.0</v>
      </c>
      <c r="J15" s="6">
        <f t="shared" si="2"/>
        <v>45044</v>
      </c>
      <c r="K15" s="5">
        <f t="shared" si="3"/>
        <v>48</v>
      </c>
    </row>
    <row r="16" ht="14.25" customHeight="1">
      <c r="A16" s="5" t="s">
        <v>216</v>
      </c>
      <c r="B16" s="5" t="s">
        <v>19</v>
      </c>
      <c r="C16" s="5">
        <v>3.0</v>
      </c>
      <c r="D16" s="5">
        <v>4.0</v>
      </c>
      <c r="E16" s="5">
        <v>2023.0</v>
      </c>
      <c r="F16" s="6">
        <f t="shared" si="1"/>
        <v>45019</v>
      </c>
      <c r="G16" s="5">
        <v>28.0</v>
      </c>
      <c r="H16" s="5">
        <v>4.0</v>
      </c>
      <c r="I16" s="5">
        <v>2023.0</v>
      </c>
      <c r="J16" s="6">
        <f t="shared" si="2"/>
        <v>45044</v>
      </c>
      <c r="K16" s="5">
        <f t="shared" si="3"/>
        <v>25</v>
      </c>
      <c r="L16" s="5" t="s">
        <v>171</v>
      </c>
    </row>
    <row r="17" ht="14.25" customHeight="1">
      <c r="A17" s="5" t="s">
        <v>216</v>
      </c>
      <c r="B17" s="5" t="s">
        <v>20</v>
      </c>
      <c r="C17" s="5">
        <v>3.0</v>
      </c>
      <c r="D17" s="5">
        <v>4.0</v>
      </c>
      <c r="E17" s="5">
        <v>2023.0</v>
      </c>
      <c r="F17" s="6">
        <f t="shared" si="1"/>
        <v>45019</v>
      </c>
      <c r="G17" s="5">
        <v>28.0</v>
      </c>
      <c r="H17" s="5">
        <v>4.0</v>
      </c>
      <c r="I17" s="5">
        <v>2023.0</v>
      </c>
      <c r="J17" s="6">
        <f t="shared" si="2"/>
        <v>45044</v>
      </c>
      <c r="K17" s="5">
        <f t="shared" si="3"/>
        <v>25</v>
      </c>
      <c r="L17" s="5" t="s">
        <v>171</v>
      </c>
    </row>
    <row r="18" ht="14.25" customHeight="1">
      <c r="A18" s="5" t="s">
        <v>216</v>
      </c>
      <c r="B18" s="5" t="s">
        <v>21</v>
      </c>
      <c r="C18" s="5">
        <v>11.0</v>
      </c>
      <c r="D18" s="5">
        <v>3.0</v>
      </c>
      <c r="E18" s="5">
        <v>2023.0</v>
      </c>
      <c r="F18" s="6">
        <f t="shared" si="1"/>
        <v>44996</v>
      </c>
      <c r="G18" s="5">
        <v>28.0</v>
      </c>
      <c r="H18" s="5">
        <v>4.0</v>
      </c>
      <c r="I18" s="5">
        <v>2023.0</v>
      </c>
      <c r="J18" s="6">
        <f t="shared" si="2"/>
        <v>45044</v>
      </c>
      <c r="K18" s="5">
        <f t="shared" si="3"/>
        <v>48</v>
      </c>
    </row>
    <row r="19" ht="14.25" customHeight="1">
      <c r="K19" s="70">
        <f>SUM(K2:K18)</f>
        <v>992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3.71"/>
    <col customWidth="1" min="3" max="3" width="4.43"/>
    <col customWidth="1" min="4" max="4" width="5.0"/>
    <col customWidth="1" min="5" max="5" width="11.43"/>
    <col customWidth="1" min="6" max="6" width="3.71"/>
    <col customWidth="1" min="7" max="7" width="4.43"/>
    <col customWidth="1" min="8" max="8" width="5.0"/>
    <col customWidth="1" min="9" max="9" width="10.57"/>
    <col customWidth="1" min="10" max="10" width="4.43"/>
    <col customWidth="1" min="11" max="26" width="10.71"/>
  </cols>
  <sheetData>
    <row r="1" ht="14.25" customHeight="1">
      <c r="B1" s="5" t="s">
        <v>108</v>
      </c>
      <c r="C1" s="5" t="s">
        <v>109</v>
      </c>
      <c r="D1" s="5" t="s">
        <v>110</v>
      </c>
      <c r="E1" s="5" t="s">
        <v>111</v>
      </c>
      <c r="F1" s="5" t="s">
        <v>108</v>
      </c>
      <c r="G1" s="5" t="s">
        <v>109</v>
      </c>
      <c r="H1" s="5" t="s">
        <v>110</v>
      </c>
      <c r="I1" s="5" t="s">
        <v>112</v>
      </c>
      <c r="J1" s="5" t="s">
        <v>113</v>
      </c>
    </row>
    <row r="2" ht="14.25" customHeight="1">
      <c r="A2" s="5" t="s">
        <v>9</v>
      </c>
      <c r="B2" s="5">
        <v>9.0</v>
      </c>
      <c r="C2" s="5">
        <v>4.0</v>
      </c>
      <c r="D2" s="5">
        <v>2022.0</v>
      </c>
      <c r="E2" s="6">
        <f t="shared" ref="E2:E6" si="1">DATE(D2,C2,B2)</f>
        <v>44660</v>
      </c>
      <c r="F2" s="5">
        <v>14.0</v>
      </c>
      <c r="G2" s="5">
        <v>5.0</v>
      </c>
      <c r="H2" s="5">
        <v>2022.0</v>
      </c>
      <c r="I2" s="6">
        <f t="shared" ref="I2:I6" si="2">DATE(H2,G2,F2)</f>
        <v>44695</v>
      </c>
      <c r="J2" s="5">
        <f t="shared" ref="J2:J6" si="3">I2-E2</f>
        <v>35</v>
      </c>
    </row>
    <row r="3" ht="14.25" customHeight="1">
      <c r="A3" s="5" t="s">
        <v>11</v>
      </c>
      <c r="B3" s="5">
        <v>9.0</v>
      </c>
      <c r="C3" s="5">
        <v>4.0</v>
      </c>
      <c r="D3" s="5">
        <v>2022.0</v>
      </c>
      <c r="E3" s="6">
        <f t="shared" si="1"/>
        <v>44660</v>
      </c>
      <c r="F3" s="5">
        <v>11.0</v>
      </c>
      <c r="G3" s="5">
        <v>5.0</v>
      </c>
      <c r="H3" s="5">
        <v>2022.0</v>
      </c>
      <c r="I3" s="6">
        <f t="shared" si="2"/>
        <v>44692</v>
      </c>
      <c r="J3" s="5">
        <f t="shared" si="3"/>
        <v>32</v>
      </c>
    </row>
    <row r="4" ht="14.25" customHeight="1">
      <c r="A4" s="5" t="s">
        <v>13</v>
      </c>
      <c r="B4" s="5">
        <v>10.0</v>
      </c>
      <c r="C4" s="5">
        <v>4.0</v>
      </c>
      <c r="D4" s="5">
        <v>2022.0</v>
      </c>
      <c r="E4" s="6">
        <f t="shared" si="1"/>
        <v>44661</v>
      </c>
      <c r="F4" s="5">
        <v>19.0</v>
      </c>
      <c r="G4" s="5">
        <v>5.0</v>
      </c>
      <c r="H4" s="5">
        <v>2022.0</v>
      </c>
      <c r="I4" s="6">
        <f t="shared" si="2"/>
        <v>44700</v>
      </c>
      <c r="J4" s="5">
        <f t="shared" si="3"/>
        <v>39</v>
      </c>
    </row>
    <row r="5" ht="14.25" customHeight="1">
      <c r="A5" s="5" t="s">
        <v>14</v>
      </c>
      <c r="B5" s="5">
        <v>10.0</v>
      </c>
      <c r="C5" s="5">
        <v>4.0</v>
      </c>
      <c r="D5" s="5">
        <v>2022.0</v>
      </c>
      <c r="E5" s="6">
        <f t="shared" si="1"/>
        <v>44661</v>
      </c>
      <c r="F5" s="5">
        <v>14.0</v>
      </c>
      <c r="G5" s="5">
        <v>5.0</v>
      </c>
      <c r="H5" s="5">
        <v>2022.0</v>
      </c>
      <c r="I5" s="6">
        <f t="shared" si="2"/>
        <v>44695</v>
      </c>
      <c r="J5" s="5">
        <f t="shared" si="3"/>
        <v>34</v>
      </c>
    </row>
    <row r="6" ht="14.25" customHeight="1">
      <c r="A6" s="5" t="s">
        <v>16</v>
      </c>
      <c r="B6" s="5">
        <v>12.0</v>
      </c>
      <c r="C6" s="5">
        <v>4.0</v>
      </c>
      <c r="D6" s="5">
        <v>2022.0</v>
      </c>
      <c r="E6" s="6">
        <f t="shared" si="1"/>
        <v>44663</v>
      </c>
      <c r="F6" s="5">
        <v>14.0</v>
      </c>
      <c r="G6" s="5">
        <v>5.0</v>
      </c>
      <c r="H6" s="5">
        <v>2022.0</v>
      </c>
      <c r="I6" s="6">
        <f t="shared" si="2"/>
        <v>44695</v>
      </c>
      <c r="J6" s="5">
        <f t="shared" si="3"/>
        <v>32</v>
      </c>
    </row>
    <row r="7" ht="14.25" customHeight="1">
      <c r="J7" s="70">
        <f>SUM(J2:J6)</f>
        <v>172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C1" s="5" t="s">
        <v>108</v>
      </c>
      <c r="D1" s="5" t="s">
        <v>109</v>
      </c>
      <c r="E1" s="5" t="s">
        <v>110</v>
      </c>
      <c r="F1" s="5" t="s">
        <v>111</v>
      </c>
      <c r="G1" s="5" t="s">
        <v>108</v>
      </c>
      <c r="H1" s="5" t="s">
        <v>109</v>
      </c>
      <c r="I1" s="5" t="s">
        <v>110</v>
      </c>
      <c r="J1" s="5" t="s">
        <v>112</v>
      </c>
      <c r="K1" s="5" t="s">
        <v>113</v>
      </c>
      <c r="L1" s="5" t="s">
        <v>114</v>
      </c>
    </row>
    <row r="2" ht="14.25" customHeight="1">
      <c r="A2" s="5" t="s">
        <v>65</v>
      </c>
      <c r="B2" s="5" t="s">
        <v>9</v>
      </c>
      <c r="C2" s="5">
        <v>14.0</v>
      </c>
      <c r="D2" s="5">
        <v>5.0</v>
      </c>
      <c r="E2" s="5">
        <v>2022.0</v>
      </c>
      <c r="F2" s="6">
        <f t="shared" ref="F2:F18" si="1">DATE(E2,D2,C2)</f>
        <v>44695</v>
      </c>
      <c r="G2" s="5">
        <v>3.0</v>
      </c>
      <c r="H2" s="5">
        <v>8.0</v>
      </c>
      <c r="I2" s="5">
        <v>2022.0</v>
      </c>
      <c r="J2" s="6">
        <f t="shared" ref="J2:J18" si="2">DATE(I2,H2,G2)</f>
        <v>44776</v>
      </c>
      <c r="K2" s="5">
        <f>J2-F2</f>
        <v>81</v>
      </c>
    </row>
    <row r="3" ht="14.25" customHeight="1">
      <c r="A3" s="5" t="s">
        <v>65</v>
      </c>
      <c r="B3" s="5" t="s">
        <v>10</v>
      </c>
      <c r="C3" s="44"/>
      <c r="D3" s="44"/>
      <c r="E3" s="44"/>
      <c r="F3" s="6" t="str">
        <f t="shared" si="1"/>
        <v>#NUM!</v>
      </c>
      <c r="G3" s="44"/>
      <c r="H3" s="44"/>
      <c r="I3" s="44"/>
      <c r="J3" s="6" t="str">
        <f t="shared" si="2"/>
        <v>#NUM!</v>
      </c>
      <c r="K3" s="5">
        <v>0.0</v>
      </c>
      <c r="L3" s="44" t="s">
        <v>218</v>
      </c>
    </row>
    <row r="4" ht="14.25" customHeight="1">
      <c r="A4" s="5" t="s">
        <v>65</v>
      </c>
      <c r="B4" s="5" t="s">
        <v>11</v>
      </c>
      <c r="C4" s="5">
        <v>14.0</v>
      </c>
      <c r="D4" s="5">
        <v>5.0</v>
      </c>
      <c r="E4" s="5">
        <v>2022.0</v>
      </c>
      <c r="F4" s="6">
        <f t="shared" si="1"/>
        <v>44695</v>
      </c>
      <c r="G4" s="5">
        <v>3.0</v>
      </c>
      <c r="H4" s="5">
        <v>8.0</v>
      </c>
      <c r="I4" s="5">
        <v>2022.0</v>
      </c>
      <c r="J4" s="6">
        <f t="shared" si="2"/>
        <v>44776</v>
      </c>
      <c r="K4" s="5">
        <f>J4-F4</f>
        <v>81</v>
      </c>
    </row>
    <row r="5" ht="14.25" customHeight="1">
      <c r="A5" s="5" t="s">
        <v>65</v>
      </c>
      <c r="B5" s="5" t="s">
        <v>12</v>
      </c>
      <c r="C5" s="44"/>
      <c r="D5" s="44"/>
      <c r="E5" s="44"/>
      <c r="F5" s="6" t="str">
        <f t="shared" si="1"/>
        <v>#NUM!</v>
      </c>
      <c r="G5" s="44"/>
      <c r="H5" s="44"/>
      <c r="I5" s="44"/>
      <c r="J5" s="6" t="str">
        <f t="shared" si="2"/>
        <v>#NUM!</v>
      </c>
      <c r="K5" s="5">
        <v>0.0</v>
      </c>
      <c r="L5" s="44" t="s">
        <v>218</v>
      </c>
    </row>
    <row r="6" ht="14.25" customHeight="1">
      <c r="A6" s="5" t="s">
        <v>65</v>
      </c>
      <c r="B6" s="5" t="s">
        <v>13</v>
      </c>
      <c r="C6" s="5">
        <v>14.0</v>
      </c>
      <c r="D6" s="5">
        <v>5.0</v>
      </c>
      <c r="E6" s="5">
        <v>2022.0</v>
      </c>
      <c r="F6" s="6">
        <f t="shared" si="1"/>
        <v>44695</v>
      </c>
      <c r="G6" s="5">
        <v>14.0</v>
      </c>
      <c r="H6" s="5">
        <v>6.0</v>
      </c>
      <c r="I6" s="5">
        <v>2022.0</v>
      </c>
      <c r="J6" s="6">
        <f t="shared" si="2"/>
        <v>44726</v>
      </c>
      <c r="K6" s="5">
        <f t="shared" ref="K6:K18" si="3">J6-F6</f>
        <v>31</v>
      </c>
    </row>
    <row r="7" ht="14.25" customHeight="1">
      <c r="A7" s="5" t="s">
        <v>65</v>
      </c>
      <c r="B7" s="5" t="s">
        <v>14</v>
      </c>
      <c r="C7" s="5">
        <v>14.0</v>
      </c>
      <c r="D7" s="5">
        <v>5.0</v>
      </c>
      <c r="E7" s="5">
        <v>2022.0</v>
      </c>
      <c r="F7" s="6">
        <f t="shared" si="1"/>
        <v>44695</v>
      </c>
      <c r="G7" s="5">
        <v>3.0</v>
      </c>
      <c r="H7" s="5">
        <v>8.0</v>
      </c>
      <c r="I7" s="5">
        <v>2022.0</v>
      </c>
      <c r="J7" s="6">
        <f t="shared" si="2"/>
        <v>44776</v>
      </c>
      <c r="K7" s="5">
        <f t="shared" si="3"/>
        <v>81</v>
      </c>
    </row>
    <row r="8" ht="14.25" customHeight="1">
      <c r="A8" s="5" t="s">
        <v>65</v>
      </c>
      <c r="B8" s="5" t="s">
        <v>15</v>
      </c>
      <c r="C8" s="5">
        <v>14.0</v>
      </c>
      <c r="D8" s="5">
        <v>5.0</v>
      </c>
      <c r="E8" s="5">
        <v>2022.0</v>
      </c>
      <c r="F8" s="6">
        <f t="shared" si="1"/>
        <v>44695</v>
      </c>
      <c r="G8" s="5">
        <v>3.0</v>
      </c>
      <c r="H8" s="5">
        <v>8.0</v>
      </c>
      <c r="I8" s="5">
        <v>2022.0</v>
      </c>
      <c r="J8" s="6">
        <f t="shared" si="2"/>
        <v>44776</v>
      </c>
      <c r="K8" s="5">
        <f t="shared" si="3"/>
        <v>81</v>
      </c>
    </row>
    <row r="9" ht="14.25" customHeight="1">
      <c r="A9" s="5" t="s">
        <v>65</v>
      </c>
      <c r="B9" s="5" t="s">
        <v>16</v>
      </c>
      <c r="C9" s="5">
        <v>14.0</v>
      </c>
      <c r="D9" s="5">
        <v>5.0</v>
      </c>
      <c r="E9" s="5">
        <v>2022.0</v>
      </c>
      <c r="F9" s="6">
        <f t="shared" si="1"/>
        <v>44695</v>
      </c>
      <c r="G9" s="5">
        <v>3.0</v>
      </c>
      <c r="H9" s="5">
        <v>8.0</v>
      </c>
      <c r="I9" s="5">
        <v>2022.0</v>
      </c>
      <c r="J9" s="6">
        <f t="shared" si="2"/>
        <v>44776</v>
      </c>
      <c r="K9" s="5">
        <f t="shared" si="3"/>
        <v>81</v>
      </c>
    </row>
    <row r="10" ht="14.25" customHeight="1">
      <c r="A10" s="5" t="s">
        <v>65</v>
      </c>
      <c r="B10" s="5" t="s">
        <v>219</v>
      </c>
      <c r="C10" s="5">
        <v>12.0</v>
      </c>
      <c r="D10" s="5">
        <v>4.0</v>
      </c>
      <c r="E10" s="5">
        <v>2022.0</v>
      </c>
      <c r="F10" s="6">
        <f t="shared" si="1"/>
        <v>44663</v>
      </c>
      <c r="G10" s="5">
        <v>29.0</v>
      </c>
      <c r="H10" s="5">
        <v>5.0</v>
      </c>
      <c r="I10" s="5">
        <v>2022.0</v>
      </c>
      <c r="J10" s="6">
        <f t="shared" si="2"/>
        <v>44710</v>
      </c>
      <c r="K10" s="5">
        <f t="shared" si="3"/>
        <v>47</v>
      </c>
    </row>
    <row r="11" ht="14.25" customHeight="1">
      <c r="A11" s="5" t="s">
        <v>52</v>
      </c>
      <c r="B11" s="5" t="s">
        <v>9</v>
      </c>
      <c r="C11" s="5">
        <v>19.0</v>
      </c>
      <c r="D11" s="5">
        <v>12.0</v>
      </c>
      <c r="E11" s="5">
        <v>2022.0</v>
      </c>
      <c r="F11" s="6">
        <f t="shared" si="1"/>
        <v>44914</v>
      </c>
      <c r="G11" s="5">
        <v>29.0</v>
      </c>
      <c r="H11" s="5">
        <v>12.0</v>
      </c>
      <c r="I11" s="5">
        <v>2022.0</v>
      </c>
      <c r="J11" s="6">
        <f t="shared" si="2"/>
        <v>44924</v>
      </c>
      <c r="K11" s="5">
        <f t="shared" si="3"/>
        <v>10</v>
      </c>
    </row>
    <row r="12" ht="14.25" customHeight="1">
      <c r="A12" s="5" t="s">
        <v>52</v>
      </c>
      <c r="B12" s="5" t="s">
        <v>10</v>
      </c>
      <c r="C12" s="5">
        <v>20.0</v>
      </c>
      <c r="D12" s="5">
        <v>12.0</v>
      </c>
      <c r="E12" s="5">
        <v>2022.0</v>
      </c>
      <c r="F12" s="6">
        <f t="shared" si="1"/>
        <v>44915</v>
      </c>
      <c r="G12" s="5">
        <v>29.0</v>
      </c>
      <c r="H12" s="5">
        <v>12.0</v>
      </c>
      <c r="I12" s="5">
        <v>2022.0</v>
      </c>
      <c r="J12" s="6">
        <f t="shared" si="2"/>
        <v>44924</v>
      </c>
      <c r="K12" s="5">
        <f t="shared" si="3"/>
        <v>9</v>
      </c>
    </row>
    <row r="13" ht="14.25" customHeight="1">
      <c r="A13" s="5" t="s">
        <v>52</v>
      </c>
      <c r="B13" s="5" t="s">
        <v>11</v>
      </c>
      <c r="C13" s="5">
        <v>19.0</v>
      </c>
      <c r="D13" s="5">
        <v>12.0</v>
      </c>
      <c r="E13" s="5">
        <v>2022.0</v>
      </c>
      <c r="F13" s="6">
        <f t="shared" si="1"/>
        <v>44914</v>
      </c>
      <c r="G13" s="5">
        <v>29.0</v>
      </c>
      <c r="H13" s="5">
        <v>12.0</v>
      </c>
      <c r="I13" s="5">
        <v>2022.0</v>
      </c>
      <c r="J13" s="6">
        <f t="shared" si="2"/>
        <v>44924</v>
      </c>
      <c r="K13" s="5">
        <f t="shared" si="3"/>
        <v>10</v>
      </c>
    </row>
    <row r="14" ht="14.25" customHeight="1">
      <c r="A14" s="5" t="s">
        <v>52</v>
      </c>
      <c r="B14" s="5" t="s">
        <v>12</v>
      </c>
      <c r="C14" s="5">
        <v>19.0</v>
      </c>
      <c r="D14" s="5">
        <v>12.0</v>
      </c>
      <c r="E14" s="5">
        <v>2022.0</v>
      </c>
      <c r="F14" s="6">
        <f t="shared" si="1"/>
        <v>44914</v>
      </c>
      <c r="G14" s="5">
        <v>29.0</v>
      </c>
      <c r="H14" s="5">
        <v>12.0</v>
      </c>
      <c r="I14" s="5">
        <v>2022.0</v>
      </c>
      <c r="J14" s="6">
        <f t="shared" si="2"/>
        <v>44924</v>
      </c>
      <c r="K14" s="5">
        <f t="shared" si="3"/>
        <v>10</v>
      </c>
    </row>
    <row r="15" ht="14.25" customHeight="1">
      <c r="A15" s="5" t="s">
        <v>52</v>
      </c>
      <c r="B15" s="5" t="s">
        <v>13</v>
      </c>
      <c r="C15" s="5">
        <v>19.0</v>
      </c>
      <c r="D15" s="5">
        <v>12.0</v>
      </c>
      <c r="E15" s="5">
        <v>2022.0</v>
      </c>
      <c r="F15" s="6">
        <f t="shared" si="1"/>
        <v>44914</v>
      </c>
      <c r="G15" s="5">
        <v>29.0</v>
      </c>
      <c r="H15" s="5">
        <v>12.0</v>
      </c>
      <c r="I15" s="5">
        <v>2022.0</v>
      </c>
      <c r="J15" s="6">
        <f t="shared" si="2"/>
        <v>44924</v>
      </c>
      <c r="K15" s="5">
        <f t="shared" si="3"/>
        <v>10</v>
      </c>
    </row>
    <row r="16" ht="14.25" customHeight="1">
      <c r="A16" s="5" t="s">
        <v>52</v>
      </c>
      <c r="B16" s="5" t="s">
        <v>14</v>
      </c>
      <c r="C16" s="5">
        <v>19.0</v>
      </c>
      <c r="D16" s="5">
        <v>12.0</v>
      </c>
      <c r="E16" s="5">
        <v>2022.0</v>
      </c>
      <c r="F16" s="6">
        <f t="shared" si="1"/>
        <v>44914</v>
      </c>
      <c r="G16" s="5">
        <v>29.0</v>
      </c>
      <c r="H16" s="5">
        <v>12.0</v>
      </c>
      <c r="I16" s="5">
        <v>2022.0</v>
      </c>
      <c r="J16" s="6">
        <f t="shared" si="2"/>
        <v>44924</v>
      </c>
      <c r="K16" s="5">
        <f t="shared" si="3"/>
        <v>10</v>
      </c>
    </row>
    <row r="17" ht="14.25" customHeight="1">
      <c r="A17" s="5" t="s">
        <v>52</v>
      </c>
      <c r="B17" s="5" t="s">
        <v>15</v>
      </c>
      <c r="C17" s="5">
        <v>19.0</v>
      </c>
      <c r="D17" s="5">
        <v>12.0</v>
      </c>
      <c r="E17" s="5">
        <v>2022.0</v>
      </c>
      <c r="F17" s="6">
        <f t="shared" si="1"/>
        <v>44914</v>
      </c>
      <c r="G17" s="5">
        <v>29.0</v>
      </c>
      <c r="H17" s="5">
        <v>12.0</v>
      </c>
      <c r="I17" s="5">
        <v>2022.0</v>
      </c>
      <c r="J17" s="6">
        <f t="shared" si="2"/>
        <v>44924</v>
      </c>
      <c r="K17" s="5">
        <f t="shared" si="3"/>
        <v>10</v>
      </c>
    </row>
    <row r="18" ht="14.25" customHeight="1">
      <c r="A18" s="5" t="s">
        <v>52</v>
      </c>
      <c r="B18" s="5" t="s">
        <v>16</v>
      </c>
      <c r="C18" s="5">
        <v>19.0</v>
      </c>
      <c r="D18" s="5">
        <v>12.0</v>
      </c>
      <c r="E18" s="5">
        <v>2022.0</v>
      </c>
      <c r="F18" s="6">
        <f t="shared" si="1"/>
        <v>44914</v>
      </c>
      <c r="G18" s="5">
        <v>29.0</v>
      </c>
      <c r="H18" s="5">
        <v>12.0</v>
      </c>
      <c r="I18" s="5">
        <v>2022.0</v>
      </c>
      <c r="J18" s="6">
        <f t="shared" si="2"/>
        <v>44924</v>
      </c>
      <c r="K18" s="5">
        <f t="shared" si="3"/>
        <v>10</v>
      </c>
    </row>
    <row r="19" ht="14.25" customHeight="1">
      <c r="K19" s="70">
        <f>SUM(K2:K18)</f>
        <v>562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C1" s="5" t="s">
        <v>108</v>
      </c>
      <c r="D1" s="5" t="s">
        <v>109</v>
      </c>
      <c r="E1" s="5" t="s">
        <v>110</v>
      </c>
      <c r="F1" s="5" t="s">
        <v>111</v>
      </c>
      <c r="G1" s="5" t="s">
        <v>108</v>
      </c>
      <c r="H1" s="5" t="s">
        <v>109</v>
      </c>
      <c r="I1" s="5" t="s">
        <v>110</v>
      </c>
      <c r="J1" s="5" t="s">
        <v>112</v>
      </c>
      <c r="K1" s="5" t="s">
        <v>113</v>
      </c>
      <c r="L1" s="5" t="s">
        <v>114</v>
      </c>
    </row>
    <row r="2" ht="14.25" customHeight="1">
      <c r="A2" s="5" t="s">
        <v>215</v>
      </c>
      <c r="B2" s="5" t="s">
        <v>9</v>
      </c>
      <c r="C2" s="5">
        <v>29.0</v>
      </c>
      <c r="D2" s="5">
        <v>12.0</v>
      </c>
      <c r="E2" s="5">
        <v>2022.0</v>
      </c>
      <c r="F2" s="6">
        <f t="shared" ref="F2:F17" si="1">DATE(E2,D2,C2)</f>
        <v>44924</v>
      </c>
      <c r="G2" s="5">
        <v>11.0</v>
      </c>
      <c r="H2" s="5">
        <v>3.0</v>
      </c>
      <c r="I2" s="5">
        <v>2023.0</v>
      </c>
      <c r="J2" s="6">
        <f t="shared" ref="J2:J17" si="2">DATE(I2,H2,G2)</f>
        <v>44996</v>
      </c>
      <c r="K2" s="5">
        <f t="shared" ref="K2:K17" si="3">J2-F2</f>
        <v>72</v>
      </c>
    </row>
    <row r="3" ht="14.25" customHeight="1">
      <c r="A3" s="5" t="s">
        <v>215</v>
      </c>
      <c r="B3" s="5" t="s">
        <v>10</v>
      </c>
      <c r="C3" s="5">
        <v>29.0</v>
      </c>
      <c r="D3" s="5">
        <v>12.0</v>
      </c>
      <c r="E3" s="5">
        <v>2022.0</v>
      </c>
      <c r="F3" s="6">
        <f t="shared" si="1"/>
        <v>44924</v>
      </c>
      <c r="G3" s="5">
        <v>11.0</v>
      </c>
      <c r="H3" s="5">
        <v>3.0</v>
      </c>
      <c r="I3" s="5">
        <v>2023.0</v>
      </c>
      <c r="J3" s="6">
        <f t="shared" si="2"/>
        <v>44996</v>
      </c>
      <c r="K3" s="5">
        <f t="shared" si="3"/>
        <v>72</v>
      </c>
    </row>
    <row r="4" ht="14.25" customHeight="1">
      <c r="A4" s="5" t="s">
        <v>215</v>
      </c>
      <c r="B4" s="5" t="s">
        <v>11</v>
      </c>
      <c r="C4" s="5">
        <v>29.0</v>
      </c>
      <c r="D4" s="5">
        <v>12.0</v>
      </c>
      <c r="E4" s="5">
        <v>2022.0</v>
      </c>
      <c r="F4" s="6">
        <f t="shared" si="1"/>
        <v>44924</v>
      </c>
      <c r="G4" s="5">
        <v>11.0</v>
      </c>
      <c r="H4" s="5">
        <v>3.0</v>
      </c>
      <c r="I4" s="5">
        <v>2023.0</v>
      </c>
      <c r="J4" s="6">
        <f t="shared" si="2"/>
        <v>44996</v>
      </c>
      <c r="K4" s="5">
        <f t="shared" si="3"/>
        <v>72</v>
      </c>
    </row>
    <row r="5" ht="14.25" customHeight="1">
      <c r="A5" s="5" t="s">
        <v>215</v>
      </c>
      <c r="B5" s="5" t="s">
        <v>12</v>
      </c>
      <c r="C5" s="5">
        <v>29.0</v>
      </c>
      <c r="D5" s="5">
        <v>12.0</v>
      </c>
      <c r="E5" s="5">
        <v>2022.0</v>
      </c>
      <c r="F5" s="6">
        <f t="shared" si="1"/>
        <v>44924</v>
      </c>
      <c r="G5" s="5">
        <v>11.0</v>
      </c>
      <c r="H5" s="5">
        <v>3.0</v>
      </c>
      <c r="I5" s="5">
        <v>2023.0</v>
      </c>
      <c r="J5" s="6">
        <f t="shared" si="2"/>
        <v>44996</v>
      </c>
      <c r="K5" s="5">
        <f t="shared" si="3"/>
        <v>72</v>
      </c>
    </row>
    <row r="6" ht="14.25" customHeight="1">
      <c r="A6" s="5" t="s">
        <v>215</v>
      </c>
      <c r="B6" s="5" t="s">
        <v>13</v>
      </c>
      <c r="C6" s="5">
        <v>29.0</v>
      </c>
      <c r="D6" s="5">
        <v>12.0</v>
      </c>
      <c r="E6" s="5">
        <v>2022.0</v>
      </c>
      <c r="F6" s="6">
        <f t="shared" si="1"/>
        <v>44924</v>
      </c>
      <c r="G6" s="5">
        <v>11.0</v>
      </c>
      <c r="H6" s="5">
        <v>3.0</v>
      </c>
      <c r="I6" s="5">
        <v>2023.0</v>
      </c>
      <c r="J6" s="6">
        <f t="shared" si="2"/>
        <v>44996</v>
      </c>
      <c r="K6" s="5">
        <f t="shared" si="3"/>
        <v>72</v>
      </c>
    </row>
    <row r="7" ht="14.25" customHeight="1">
      <c r="A7" s="5" t="s">
        <v>215</v>
      </c>
      <c r="B7" s="5" t="s">
        <v>14</v>
      </c>
      <c r="C7" s="5">
        <v>29.0</v>
      </c>
      <c r="D7" s="5">
        <v>12.0</v>
      </c>
      <c r="E7" s="5">
        <v>2022.0</v>
      </c>
      <c r="F7" s="6">
        <f t="shared" si="1"/>
        <v>44924</v>
      </c>
      <c r="G7" s="5">
        <v>11.0</v>
      </c>
      <c r="H7" s="5">
        <v>3.0</v>
      </c>
      <c r="I7" s="5">
        <v>2023.0</v>
      </c>
      <c r="J7" s="6">
        <f t="shared" si="2"/>
        <v>44996</v>
      </c>
      <c r="K7" s="5">
        <f t="shared" si="3"/>
        <v>72</v>
      </c>
    </row>
    <row r="8" ht="14.25" customHeight="1">
      <c r="A8" s="5" t="s">
        <v>215</v>
      </c>
      <c r="B8" s="5" t="s">
        <v>15</v>
      </c>
      <c r="C8" s="5">
        <v>29.0</v>
      </c>
      <c r="D8" s="5">
        <v>12.0</v>
      </c>
      <c r="E8" s="5">
        <v>2022.0</v>
      </c>
      <c r="F8" s="6">
        <f t="shared" si="1"/>
        <v>44924</v>
      </c>
      <c r="G8" s="5">
        <v>11.0</v>
      </c>
      <c r="H8" s="5">
        <v>3.0</v>
      </c>
      <c r="I8" s="5">
        <v>2023.0</v>
      </c>
      <c r="J8" s="6">
        <f t="shared" si="2"/>
        <v>44996</v>
      </c>
      <c r="K8" s="5">
        <f t="shared" si="3"/>
        <v>72</v>
      </c>
    </row>
    <row r="9" ht="14.25" customHeight="1">
      <c r="A9" s="5" t="s">
        <v>215</v>
      </c>
      <c r="B9" s="5" t="s">
        <v>16</v>
      </c>
      <c r="C9" s="5">
        <v>29.0</v>
      </c>
      <c r="D9" s="5">
        <v>12.0</v>
      </c>
      <c r="E9" s="5">
        <v>2022.0</v>
      </c>
      <c r="F9" s="6">
        <f t="shared" si="1"/>
        <v>44924</v>
      </c>
      <c r="G9" s="5">
        <v>11.0</v>
      </c>
      <c r="H9" s="5">
        <v>3.0</v>
      </c>
      <c r="I9" s="5">
        <v>2023.0</v>
      </c>
      <c r="J9" s="6">
        <f t="shared" si="2"/>
        <v>44996</v>
      </c>
      <c r="K9" s="5">
        <f t="shared" si="3"/>
        <v>72</v>
      </c>
    </row>
    <row r="10" ht="14.25" customHeight="1">
      <c r="A10" s="5" t="s">
        <v>220</v>
      </c>
      <c r="B10" s="5" t="s">
        <v>9</v>
      </c>
      <c r="C10" s="5">
        <v>11.0</v>
      </c>
      <c r="D10" s="5">
        <v>3.0</v>
      </c>
      <c r="E10" s="5">
        <v>2023.0</v>
      </c>
      <c r="F10" s="6">
        <f t="shared" si="1"/>
        <v>44996</v>
      </c>
      <c r="G10" s="5">
        <v>27.0</v>
      </c>
      <c r="H10" s="5">
        <v>4.0</v>
      </c>
      <c r="I10" s="5">
        <v>2023.0</v>
      </c>
      <c r="J10" s="6">
        <f t="shared" si="2"/>
        <v>45043</v>
      </c>
      <c r="K10" s="5">
        <f t="shared" si="3"/>
        <v>47</v>
      </c>
    </row>
    <row r="11" ht="14.25" customHeight="1">
      <c r="A11" s="5" t="s">
        <v>220</v>
      </c>
      <c r="B11" s="5" t="s">
        <v>10</v>
      </c>
      <c r="C11" s="5">
        <v>11.0</v>
      </c>
      <c r="D11" s="5">
        <v>3.0</v>
      </c>
      <c r="E11" s="5">
        <v>2023.0</v>
      </c>
      <c r="F11" s="6">
        <f t="shared" si="1"/>
        <v>44996</v>
      </c>
      <c r="G11" s="5">
        <v>27.0</v>
      </c>
      <c r="H11" s="5">
        <v>4.0</v>
      </c>
      <c r="I11" s="5">
        <v>2023.0</v>
      </c>
      <c r="J11" s="6">
        <f t="shared" si="2"/>
        <v>45043</v>
      </c>
      <c r="K11" s="5">
        <f t="shared" si="3"/>
        <v>47</v>
      </c>
    </row>
    <row r="12" ht="14.25" customHeight="1">
      <c r="A12" s="5" t="s">
        <v>220</v>
      </c>
      <c r="B12" s="5" t="s">
        <v>11</v>
      </c>
      <c r="C12" s="5">
        <v>11.0</v>
      </c>
      <c r="D12" s="5">
        <v>3.0</v>
      </c>
      <c r="E12" s="5">
        <v>2023.0</v>
      </c>
      <c r="F12" s="6">
        <f t="shared" si="1"/>
        <v>44996</v>
      </c>
      <c r="G12" s="5">
        <v>27.0</v>
      </c>
      <c r="H12" s="5">
        <v>4.0</v>
      </c>
      <c r="I12" s="5">
        <v>2023.0</v>
      </c>
      <c r="J12" s="6">
        <f t="shared" si="2"/>
        <v>45043</v>
      </c>
      <c r="K12" s="5">
        <f t="shared" si="3"/>
        <v>47</v>
      </c>
    </row>
    <row r="13" ht="14.25" customHeight="1">
      <c r="A13" s="5" t="s">
        <v>220</v>
      </c>
      <c r="B13" s="5" t="s">
        <v>12</v>
      </c>
      <c r="C13" s="5">
        <v>11.0</v>
      </c>
      <c r="D13" s="5">
        <v>3.0</v>
      </c>
      <c r="E13" s="5">
        <v>2023.0</v>
      </c>
      <c r="F13" s="6">
        <f t="shared" si="1"/>
        <v>44996</v>
      </c>
      <c r="G13" s="5">
        <v>27.0</v>
      </c>
      <c r="H13" s="5">
        <v>4.0</v>
      </c>
      <c r="I13" s="5">
        <v>2023.0</v>
      </c>
      <c r="J13" s="6">
        <f t="shared" si="2"/>
        <v>45043</v>
      </c>
      <c r="K13" s="5">
        <f t="shared" si="3"/>
        <v>47</v>
      </c>
    </row>
    <row r="14" ht="14.25" customHeight="1">
      <c r="A14" s="5" t="s">
        <v>220</v>
      </c>
      <c r="B14" s="5" t="s">
        <v>13</v>
      </c>
      <c r="C14" s="5">
        <v>11.0</v>
      </c>
      <c r="D14" s="5">
        <v>3.0</v>
      </c>
      <c r="E14" s="5">
        <v>2023.0</v>
      </c>
      <c r="F14" s="6">
        <f t="shared" si="1"/>
        <v>44996</v>
      </c>
      <c r="G14" s="5">
        <v>27.0</v>
      </c>
      <c r="H14" s="5">
        <v>4.0</v>
      </c>
      <c r="I14" s="5">
        <v>2023.0</v>
      </c>
      <c r="J14" s="6">
        <f t="shared" si="2"/>
        <v>45043</v>
      </c>
      <c r="K14" s="5">
        <f t="shared" si="3"/>
        <v>47</v>
      </c>
    </row>
    <row r="15" ht="14.25" customHeight="1">
      <c r="A15" s="5" t="s">
        <v>220</v>
      </c>
      <c r="B15" s="5" t="s">
        <v>14</v>
      </c>
      <c r="C15" s="5">
        <v>11.0</v>
      </c>
      <c r="D15" s="5">
        <v>3.0</v>
      </c>
      <c r="E15" s="5">
        <v>2023.0</v>
      </c>
      <c r="F15" s="6">
        <f t="shared" si="1"/>
        <v>44996</v>
      </c>
      <c r="G15" s="5">
        <v>27.0</v>
      </c>
      <c r="H15" s="5">
        <v>4.0</v>
      </c>
      <c r="I15" s="5">
        <v>2023.0</v>
      </c>
      <c r="J15" s="6">
        <f t="shared" si="2"/>
        <v>45043</v>
      </c>
      <c r="K15" s="5">
        <f t="shared" si="3"/>
        <v>47</v>
      </c>
    </row>
    <row r="16" ht="14.25" customHeight="1">
      <c r="A16" s="5" t="s">
        <v>220</v>
      </c>
      <c r="B16" s="5" t="s">
        <v>15</v>
      </c>
      <c r="C16" s="5">
        <v>11.0</v>
      </c>
      <c r="D16" s="5">
        <v>3.0</v>
      </c>
      <c r="E16" s="5">
        <v>2023.0</v>
      </c>
      <c r="F16" s="6">
        <f t="shared" si="1"/>
        <v>44996</v>
      </c>
      <c r="G16" s="5">
        <v>27.0</v>
      </c>
      <c r="H16" s="5">
        <v>4.0</v>
      </c>
      <c r="I16" s="5">
        <v>2023.0</v>
      </c>
      <c r="J16" s="6">
        <f t="shared" si="2"/>
        <v>45043</v>
      </c>
      <c r="K16" s="5">
        <f t="shared" si="3"/>
        <v>47</v>
      </c>
    </row>
    <row r="17" ht="14.25" customHeight="1">
      <c r="A17" s="5" t="s">
        <v>220</v>
      </c>
      <c r="B17" s="5" t="s">
        <v>16</v>
      </c>
      <c r="C17" s="5">
        <v>11.0</v>
      </c>
      <c r="D17" s="5">
        <v>3.0</v>
      </c>
      <c r="E17" s="5">
        <v>2023.0</v>
      </c>
      <c r="F17" s="6">
        <f t="shared" si="1"/>
        <v>44996</v>
      </c>
      <c r="G17" s="5">
        <v>27.0</v>
      </c>
      <c r="H17" s="5">
        <v>4.0</v>
      </c>
      <c r="I17" s="5">
        <v>2023.0</v>
      </c>
      <c r="J17" s="6">
        <f t="shared" si="2"/>
        <v>45043</v>
      </c>
      <c r="K17" s="5">
        <f t="shared" si="3"/>
        <v>47</v>
      </c>
    </row>
    <row r="18" ht="14.25" customHeight="1">
      <c r="K18" s="70">
        <f>SUM(K2:K17)</f>
        <v>952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3.71"/>
    <col customWidth="1" min="3" max="3" width="4.43"/>
    <col customWidth="1" min="4" max="4" width="5.0"/>
    <col customWidth="1" min="5" max="5" width="11.43"/>
    <col customWidth="1" min="6" max="6" width="3.71"/>
    <col customWidth="1" min="7" max="7" width="4.43"/>
    <col customWidth="1" min="8" max="8" width="5.0"/>
    <col customWidth="1" min="9" max="9" width="10.57"/>
    <col customWidth="1" min="10" max="10" width="4.43"/>
    <col customWidth="1" min="11" max="26" width="10.71"/>
  </cols>
  <sheetData>
    <row r="1" ht="14.25" customHeight="1">
      <c r="B1" s="5" t="s">
        <v>108</v>
      </c>
      <c r="C1" s="5" t="s">
        <v>109</v>
      </c>
      <c r="D1" s="5" t="s">
        <v>110</v>
      </c>
      <c r="E1" s="5" t="s">
        <v>111</v>
      </c>
      <c r="F1" s="5" t="s">
        <v>108</v>
      </c>
      <c r="G1" s="5" t="s">
        <v>109</v>
      </c>
      <c r="H1" s="5" t="s">
        <v>110</v>
      </c>
      <c r="I1" s="5" t="s">
        <v>112</v>
      </c>
      <c r="J1" s="5" t="s">
        <v>113</v>
      </c>
    </row>
    <row r="2" ht="14.25" customHeight="1">
      <c r="A2" s="5" t="s">
        <v>9</v>
      </c>
      <c r="B2" s="5">
        <v>18.0</v>
      </c>
      <c r="C2" s="5">
        <v>4.0</v>
      </c>
      <c r="D2" s="5">
        <v>2022.0</v>
      </c>
      <c r="E2" s="6">
        <f t="shared" ref="E2:E19" si="1">DATE(D2,C2,B2)</f>
        <v>44669</v>
      </c>
      <c r="F2" s="5">
        <v>13.0</v>
      </c>
      <c r="G2" s="5">
        <v>5.0</v>
      </c>
      <c r="H2" s="5">
        <v>2022.0</v>
      </c>
      <c r="I2" s="6">
        <f t="shared" ref="I2:I19" si="2">DATE(H2,G2,F2)</f>
        <v>44694</v>
      </c>
      <c r="J2" s="5">
        <f t="shared" ref="J2:J19" si="3">I2-E2</f>
        <v>25</v>
      </c>
    </row>
    <row r="3" ht="14.25" customHeight="1">
      <c r="A3" s="5" t="s">
        <v>10</v>
      </c>
      <c r="B3" s="5">
        <v>18.0</v>
      </c>
      <c r="C3" s="5">
        <v>4.0</v>
      </c>
      <c r="D3" s="5">
        <v>2022.0</v>
      </c>
      <c r="E3" s="6">
        <f t="shared" si="1"/>
        <v>44669</v>
      </c>
      <c r="F3" s="5">
        <v>12.0</v>
      </c>
      <c r="G3" s="5">
        <v>5.0</v>
      </c>
      <c r="H3" s="5">
        <v>2022.0</v>
      </c>
      <c r="I3" s="6">
        <f t="shared" si="2"/>
        <v>44693</v>
      </c>
      <c r="J3" s="5">
        <f t="shared" si="3"/>
        <v>24</v>
      </c>
    </row>
    <row r="4" ht="14.25" customHeight="1">
      <c r="A4" s="5" t="s">
        <v>11</v>
      </c>
      <c r="B4" s="5">
        <v>18.0</v>
      </c>
      <c r="C4" s="5">
        <v>4.0</v>
      </c>
      <c r="D4" s="5">
        <v>2022.0</v>
      </c>
      <c r="E4" s="6">
        <f t="shared" si="1"/>
        <v>44669</v>
      </c>
      <c r="F4" s="5">
        <v>13.0</v>
      </c>
      <c r="G4" s="5">
        <v>5.0</v>
      </c>
      <c r="H4" s="5">
        <v>2022.0</v>
      </c>
      <c r="I4" s="6">
        <f t="shared" si="2"/>
        <v>44694</v>
      </c>
      <c r="J4" s="5">
        <f t="shared" si="3"/>
        <v>25</v>
      </c>
    </row>
    <row r="5" ht="14.25" customHeight="1">
      <c r="A5" s="5" t="s">
        <v>12</v>
      </c>
      <c r="B5" s="5">
        <v>18.0</v>
      </c>
      <c r="C5" s="5">
        <v>4.0</v>
      </c>
      <c r="D5" s="5">
        <v>2022.0</v>
      </c>
      <c r="E5" s="6">
        <f t="shared" si="1"/>
        <v>44669</v>
      </c>
      <c r="F5" s="5">
        <v>13.0</v>
      </c>
      <c r="G5" s="5">
        <v>5.0</v>
      </c>
      <c r="H5" s="5">
        <v>2022.0</v>
      </c>
      <c r="I5" s="6">
        <f t="shared" si="2"/>
        <v>44694</v>
      </c>
      <c r="J5" s="5">
        <f t="shared" si="3"/>
        <v>25</v>
      </c>
    </row>
    <row r="6" ht="14.25" customHeight="1">
      <c r="A6" s="5" t="s">
        <v>13</v>
      </c>
      <c r="B6" s="5">
        <v>18.0</v>
      </c>
      <c r="C6" s="5">
        <v>4.0</v>
      </c>
      <c r="D6" s="5">
        <v>2022.0</v>
      </c>
      <c r="E6" s="6">
        <f t="shared" si="1"/>
        <v>44669</v>
      </c>
      <c r="F6" s="5">
        <v>13.0</v>
      </c>
      <c r="G6" s="5">
        <v>5.0</v>
      </c>
      <c r="H6" s="5">
        <v>2022.0</v>
      </c>
      <c r="I6" s="6">
        <f t="shared" si="2"/>
        <v>44694</v>
      </c>
      <c r="J6" s="5">
        <f t="shared" si="3"/>
        <v>25</v>
      </c>
    </row>
    <row r="7" ht="14.25" customHeight="1">
      <c r="A7" s="5" t="s">
        <v>14</v>
      </c>
      <c r="B7" s="5">
        <v>18.0</v>
      </c>
      <c r="C7" s="5">
        <v>4.0</v>
      </c>
      <c r="D7" s="5">
        <v>2022.0</v>
      </c>
      <c r="E7" s="6">
        <f t="shared" si="1"/>
        <v>44669</v>
      </c>
      <c r="F7" s="5">
        <v>13.0</v>
      </c>
      <c r="G7" s="5">
        <v>5.0</v>
      </c>
      <c r="H7" s="5">
        <v>2022.0</v>
      </c>
      <c r="I7" s="6">
        <f t="shared" si="2"/>
        <v>44694</v>
      </c>
      <c r="J7" s="5">
        <f t="shared" si="3"/>
        <v>25</v>
      </c>
    </row>
    <row r="8" ht="14.25" customHeight="1">
      <c r="A8" s="5" t="s">
        <v>15</v>
      </c>
      <c r="B8" s="5">
        <v>18.0</v>
      </c>
      <c r="C8" s="5">
        <v>4.0</v>
      </c>
      <c r="D8" s="5">
        <v>2022.0</v>
      </c>
      <c r="E8" s="6">
        <f t="shared" si="1"/>
        <v>44669</v>
      </c>
      <c r="F8" s="5">
        <v>13.0</v>
      </c>
      <c r="G8" s="5">
        <v>5.0</v>
      </c>
      <c r="H8" s="5">
        <v>2022.0</v>
      </c>
      <c r="I8" s="6">
        <f t="shared" si="2"/>
        <v>44694</v>
      </c>
      <c r="J8" s="5">
        <f t="shared" si="3"/>
        <v>25</v>
      </c>
    </row>
    <row r="9" ht="14.25" customHeight="1">
      <c r="A9" s="5" t="s">
        <v>16</v>
      </c>
      <c r="B9" s="5">
        <v>18.0</v>
      </c>
      <c r="C9" s="5">
        <v>4.0</v>
      </c>
      <c r="D9" s="5">
        <v>2022.0</v>
      </c>
      <c r="E9" s="6">
        <f t="shared" si="1"/>
        <v>44669</v>
      </c>
      <c r="F9" s="5">
        <v>13.0</v>
      </c>
      <c r="G9" s="5">
        <v>5.0</v>
      </c>
      <c r="H9" s="5">
        <v>2022.0</v>
      </c>
      <c r="I9" s="6">
        <f t="shared" si="2"/>
        <v>44694</v>
      </c>
      <c r="J9" s="5">
        <f t="shared" si="3"/>
        <v>25</v>
      </c>
    </row>
    <row r="10" ht="14.25" customHeight="1">
      <c r="A10" s="5" t="s">
        <v>17</v>
      </c>
      <c r="B10" s="5">
        <v>19.0</v>
      </c>
      <c r="C10" s="5">
        <v>4.0</v>
      </c>
      <c r="D10" s="5">
        <v>2022.0</v>
      </c>
      <c r="E10" s="6">
        <f t="shared" si="1"/>
        <v>44670</v>
      </c>
      <c r="F10" s="5">
        <v>13.0</v>
      </c>
      <c r="G10" s="5">
        <v>5.0</v>
      </c>
      <c r="H10" s="5">
        <v>2022.0</v>
      </c>
      <c r="I10" s="6">
        <f t="shared" si="2"/>
        <v>44694</v>
      </c>
      <c r="J10" s="5">
        <f t="shared" si="3"/>
        <v>24</v>
      </c>
    </row>
    <row r="11" ht="14.25" customHeight="1">
      <c r="A11" s="5" t="s">
        <v>18</v>
      </c>
      <c r="B11" s="5">
        <v>19.0</v>
      </c>
      <c r="C11" s="5">
        <v>4.0</v>
      </c>
      <c r="D11" s="5">
        <v>2022.0</v>
      </c>
      <c r="E11" s="6">
        <f t="shared" si="1"/>
        <v>44670</v>
      </c>
      <c r="F11" s="5">
        <v>13.0</v>
      </c>
      <c r="G11" s="5">
        <v>5.0</v>
      </c>
      <c r="H11" s="5">
        <v>2022.0</v>
      </c>
      <c r="I11" s="6">
        <f t="shared" si="2"/>
        <v>44694</v>
      </c>
      <c r="J11" s="5">
        <f t="shared" si="3"/>
        <v>24</v>
      </c>
    </row>
    <row r="12" ht="14.25" customHeight="1">
      <c r="A12" s="5" t="s">
        <v>19</v>
      </c>
      <c r="B12" s="5">
        <v>19.0</v>
      </c>
      <c r="C12" s="5">
        <v>4.0</v>
      </c>
      <c r="D12" s="5">
        <v>2022.0</v>
      </c>
      <c r="E12" s="6">
        <f t="shared" si="1"/>
        <v>44670</v>
      </c>
      <c r="F12" s="5">
        <v>13.0</v>
      </c>
      <c r="G12" s="5">
        <v>5.0</v>
      </c>
      <c r="H12" s="5">
        <v>2022.0</v>
      </c>
      <c r="I12" s="6">
        <f t="shared" si="2"/>
        <v>44694</v>
      </c>
      <c r="J12" s="5">
        <f t="shared" si="3"/>
        <v>24</v>
      </c>
    </row>
    <row r="13" ht="14.25" customHeight="1">
      <c r="A13" s="5" t="s">
        <v>21</v>
      </c>
      <c r="B13" s="5">
        <v>19.0</v>
      </c>
      <c r="C13" s="5">
        <v>4.0</v>
      </c>
      <c r="D13" s="5">
        <v>2022.0</v>
      </c>
      <c r="E13" s="6">
        <f t="shared" si="1"/>
        <v>44670</v>
      </c>
      <c r="F13" s="5">
        <v>13.0</v>
      </c>
      <c r="G13" s="5">
        <v>5.0</v>
      </c>
      <c r="H13" s="5">
        <v>2022.0</v>
      </c>
      <c r="I13" s="6">
        <f t="shared" si="2"/>
        <v>44694</v>
      </c>
      <c r="J13" s="5">
        <f t="shared" si="3"/>
        <v>24</v>
      </c>
    </row>
    <row r="14" ht="14.25" customHeight="1">
      <c r="A14" s="5" t="s">
        <v>22</v>
      </c>
      <c r="B14" s="5">
        <v>19.0</v>
      </c>
      <c r="C14" s="5">
        <v>4.0</v>
      </c>
      <c r="D14" s="5">
        <v>2022.0</v>
      </c>
      <c r="E14" s="6">
        <f t="shared" si="1"/>
        <v>44670</v>
      </c>
      <c r="F14" s="5">
        <v>20.0</v>
      </c>
      <c r="G14" s="5">
        <v>4.0</v>
      </c>
      <c r="H14" s="5">
        <v>2022.0</v>
      </c>
      <c r="I14" s="6">
        <f t="shared" si="2"/>
        <v>44671</v>
      </c>
      <c r="J14" s="5">
        <f t="shared" si="3"/>
        <v>1</v>
      </c>
    </row>
    <row r="15" ht="14.25" customHeight="1">
      <c r="A15" s="5" t="s">
        <v>23</v>
      </c>
      <c r="B15" s="5">
        <v>19.0</v>
      </c>
      <c r="C15" s="5">
        <v>4.0</v>
      </c>
      <c r="D15" s="5">
        <v>2022.0</v>
      </c>
      <c r="E15" s="6">
        <f t="shared" si="1"/>
        <v>44670</v>
      </c>
      <c r="F15" s="5">
        <v>13.0</v>
      </c>
      <c r="G15" s="5">
        <v>5.0</v>
      </c>
      <c r="H15" s="5">
        <v>2022.0</v>
      </c>
      <c r="I15" s="6">
        <f t="shared" si="2"/>
        <v>44694</v>
      </c>
      <c r="J15" s="5">
        <f t="shared" si="3"/>
        <v>24</v>
      </c>
    </row>
    <row r="16" ht="14.25" customHeight="1">
      <c r="A16" s="5" t="s">
        <v>24</v>
      </c>
      <c r="B16" s="5">
        <v>20.0</v>
      </c>
      <c r="C16" s="5">
        <v>4.0</v>
      </c>
      <c r="D16" s="5">
        <v>2022.0</v>
      </c>
      <c r="E16" s="6">
        <f t="shared" si="1"/>
        <v>44671</v>
      </c>
      <c r="F16" s="5">
        <v>13.0</v>
      </c>
      <c r="G16" s="5">
        <v>5.0</v>
      </c>
      <c r="H16" s="5">
        <v>2022.0</v>
      </c>
      <c r="I16" s="6">
        <f t="shared" si="2"/>
        <v>44694</v>
      </c>
      <c r="J16" s="5">
        <f t="shared" si="3"/>
        <v>23</v>
      </c>
    </row>
    <row r="17" ht="14.25" customHeight="1">
      <c r="A17" s="5" t="s">
        <v>26</v>
      </c>
      <c r="B17" s="5">
        <v>20.0</v>
      </c>
      <c r="C17" s="5">
        <v>4.0</v>
      </c>
      <c r="D17" s="5">
        <v>2022.0</v>
      </c>
      <c r="E17" s="6">
        <f t="shared" si="1"/>
        <v>44671</v>
      </c>
      <c r="F17" s="5">
        <v>13.0</v>
      </c>
      <c r="G17" s="5">
        <v>5.0</v>
      </c>
      <c r="H17" s="5">
        <v>2022.0</v>
      </c>
      <c r="I17" s="6">
        <f t="shared" si="2"/>
        <v>44694</v>
      </c>
      <c r="J17" s="5">
        <f t="shared" si="3"/>
        <v>23</v>
      </c>
    </row>
    <row r="18" ht="14.25" customHeight="1">
      <c r="A18" s="5" t="s">
        <v>201</v>
      </c>
      <c r="B18" s="5">
        <v>21.0</v>
      </c>
      <c r="C18" s="5">
        <v>4.0</v>
      </c>
      <c r="D18" s="5">
        <v>2022.0</v>
      </c>
      <c r="E18" s="6">
        <f t="shared" si="1"/>
        <v>44672</v>
      </c>
      <c r="F18" s="5">
        <v>13.0</v>
      </c>
      <c r="G18" s="5">
        <v>5.0</v>
      </c>
      <c r="H18" s="5">
        <v>2022.0</v>
      </c>
      <c r="I18" s="6">
        <f t="shared" si="2"/>
        <v>44694</v>
      </c>
      <c r="J18" s="5">
        <f t="shared" si="3"/>
        <v>22</v>
      </c>
    </row>
    <row r="19" ht="14.25" customHeight="1">
      <c r="A19" s="5" t="s">
        <v>202</v>
      </c>
      <c r="B19" s="5">
        <v>21.0</v>
      </c>
      <c r="C19" s="5">
        <v>4.0</v>
      </c>
      <c r="D19" s="5">
        <v>2022.0</v>
      </c>
      <c r="E19" s="6">
        <f t="shared" si="1"/>
        <v>44672</v>
      </c>
      <c r="F19" s="5">
        <v>13.0</v>
      </c>
      <c r="G19" s="5">
        <v>5.0</v>
      </c>
      <c r="H19" s="5">
        <v>2022.0</v>
      </c>
      <c r="I19" s="6">
        <f t="shared" si="2"/>
        <v>44694</v>
      </c>
      <c r="J19" s="5">
        <f t="shared" si="3"/>
        <v>22</v>
      </c>
    </row>
    <row r="20" ht="14.25" customHeight="1">
      <c r="J20" s="70">
        <f>SUM(J2:J19)</f>
        <v>410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C1" s="5" t="s">
        <v>108</v>
      </c>
      <c r="D1" s="5" t="s">
        <v>109</v>
      </c>
      <c r="E1" s="5" t="s">
        <v>110</v>
      </c>
      <c r="F1" s="5" t="s">
        <v>111</v>
      </c>
      <c r="G1" s="5" t="s">
        <v>108</v>
      </c>
      <c r="H1" s="5" t="s">
        <v>109</v>
      </c>
      <c r="I1" s="5" t="s">
        <v>110</v>
      </c>
      <c r="J1" s="5" t="s">
        <v>112</v>
      </c>
      <c r="K1" s="5" t="s">
        <v>113</v>
      </c>
      <c r="L1" s="5" t="s">
        <v>114</v>
      </c>
    </row>
    <row r="2" ht="14.25" customHeight="1">
      <c r="A2" s="5" t="s">
        <v>65</v>
      </c>
      <c r="B2" s="5" t="s">
        <v>9</v>
      </c>
      <c r="C2" s="5">
        <v>13.0</v>
      </c>
      <c r="D2" s="5">
        <v>5.0</v>
      </c>
      <c r="E2" s="5">
        <v>2022.0</v>
      </c>
      <c r="F2" s="6">
        <f t="shared" ref="F2:F41" si="1">DATE(E2,D2,C2)</f>
        <v>44694</v>
      </c>
      <c r="G2" s="5">
        <v>4.0</v>
      </c>
      <c r="H2" s="5">
        <v>8.0</v>
      </c>
      <c r="I2" s="5">
        <v>2022.0</v>
      </c>
      <c r="J2" s="6">
        <f t="shared" ref="J2:J41" si="2">DATE(I2,H2,G2)</f>
        <v>44777</v>
      </c>
      <c r="K2" s="5">
        <f t="shared" ref="K2:K7" si="3">J2-F2</f>
        <v>83</v>
      </c>
    </row>
    <row r="3" ht="14.25" customHeight="1">
      <c r="A3" s="5" t="s">
        <v>65</v>
      </c>
      <c r="B3" s="5" t="s">
        <v>10</v>
      </c>
      <c r="C3" s="5">
        <v>13.0</v>
      </c>
      <c r="D3" s="5">
        <v>5.0</v>
      </c>
      <c r="E3" s="5">
        <v>2022.0</v>
      </c>
      <c r="F3" s="6">
        <f t="shared" si="1"/>
        <v>44694</v>
      </c>
      <c r="G3" s="5">
        <v>4.0</v>
      </c>
      <c r="H3" s="5">
        <v>8.0</v>
      </c>
      <c r="I3" s="5">
        <v>2022.0</v>
      </c>
      <c r="J3" s="6">
        <f t="shared" si="2"/>
        <v>44777</v>
      </c>
      <c r="K3" s="5">
        <f t="shared" si="3"/>
        <v>83</v>
      </c>
    </row>
    <row r="4" ht="14.25" customHeight="1">
      <c r="A4" s="5" t="s">
        <v>65</v>
      </c>
      <c r="B4" s="5" t="s">
        <v>11</v>
      </c>
      <c r="C4" s="5">
        <v>13.0</v>
      </c>
      <c r="D4" s="5">
        <v>5.0</v>
      </c>
      <c r="E4" s="5">
        <v>2022.0</v>
      </c>
      <c r="F4" s="6">
        <f t="shared" si="1"/>
        <v>44694</v>
      </c>
      <c r="G4" s="5">
        <v>4.0</v>
      </c>
      <c r="H4" s="5">
        <v>8.0</v>
      </c>
      <c r="I4" s="5">
        <v>2022.0</v>
      </c>
      <c r="J4" s="6">
        <f t="shared" si="2"/>
        <v>44777</v>
      </c>
      <c r="K4" s="5">
        <f t="shared" si="3"/>
        <v>83</v>
      </c>
    </row>
    <row r="5" ht="14.25" customHeight="1">
      <c r="A5" s="5" t="s">
        <v>65</v>
      </c>
      <c r="B5" s="5" t="s">
        <v>12</v>
      </c>
      <c r="C5" s="5">
        <v>13.0</v>
      </c>
      <c r="D5" s="5">
        <v>5.0</v>
      </c>
      <c r="E5" s="5">
        <v>2022.0</v>
      </c>
      <c r="F5" s="6">
        <f t="shared" si="1"/>
        <v>44694</v>
      </c>
      <c r="G5" s="5">
        <v>4.0</v>
      </c>
      <c r="H5" s="5">
        <v>8.0</v>
      </c>
      <c r="I5" s="5">
        <v>2022.0</v>
      </c>
      <c r="J5" s="6">
        <f t="shared" si="2"/>
        <v>44777</v>
      </c>
      <c r="K5" s="5">
        <f t="shared" si="3"/>
        <v>83</v>
      </c>
    </row>
    <row r="6" ht="14.25" customHeight="1">
      <c r="A6" s="5" t="s">
        <v>65</v>
      </c>
      <c r="B6" s="5" t="s">
        <v>13</v>
      </c>
      <c r="C6" s="5">
        <v>13.0</v>
      </c>
      <c r="D6" s="5">
        <v>5.0</v>
      </c>
      <c r="E6" s="5">
        <v>2022.0</v>
      </c>
      <c r="F6" s="6">
        <f t="shared" si="1"/>
        <v>44694</v>
      </c>
      <c r="G6" s="5">
        <v>4.0</v>
      </c>
      <c r="H6" s="5">
        <v>8.0</v>
      </c>
      <c r="I6" s="5">
        <v>2022.0</v>
      </c>
      <c r="J6" s="6">
        <f t="shared" si="2"/>
        <v>44777</v>
      </c>
      <c r="K6" s="5">
        <f t="shared" si="3"/>
        <v>83</v>
      </c>
    </row>
    <row r="7" ht="14.25" customHeight="1">
      <c r="A7" s="5" t="s">
        <v>65</v>
      </c>
      <c r="B7" s="5" t="s">
        <v>14</v>
      </c>
      <c r="C7" s="5">
        <v>13.0</v>
      </c>
      <c r="D7" s="5">
        <v>5.0</v>
      </c>
      <c r="E7" s="5">
        <v>2022.0</v>
      </c>
      <c r="F7" s="6">
        <f t="shared" si="1"/>
        <v>44694</v>
      </c>
      <c r="G7" s="5">
        <v>4.0</v>
      </c>
      <c r="H7" s="5">
        <v>8.0</v>
      </c>
      <c r="I7" s="5">
        <v>2022.0</v>
      </c>
      <c r="J7" s="6">
        <f t="shared" si="2"/>
        <v>44777</v>
      </c>
      <c r="K7" s="5">
        <f t="shared" si="3"/>
        <v>83</v>
      </c>
    </row>
    <row r="8" ht="14.25" customHeight="1">
      <c r="A8" s="5" t="s">
        <v>65</v>
      </c>
      <c r="B8" s="5" t="s">
        <v>15</v>
      </c>
      <c r="F8" s="6" t="str">
        <f t="shared" si="1"/>
        <v>#NUM!</v>
      </c>
      <c r="J8" s="6" t="str">
        <f t="shared" si="2"/>
        <v>#NUM!</v>
      </c>
      <c r="K8" s="5">
        <v>0.0</v>
      </c>
    </row>
    <row r="9" ht="14.25" customHeight="1">
      <c r="A9" s="5" t="s">
        <v>65</v>
      </c>
      <c r="B9" s="5" t="s">
        <v>16</v>
      </c>
      <c r="C9" s="5">
        <v>13.0</v>
      </c>
      <c r="D9" s="5">
        <v>5.0</v>
      </c>
      <c r="E9" s="5">
        <v>2022.0</v>
      </c>
      <c r="F9" s="6">
        <f t="shared" si="1"/>
        <v>44694</v>
      </c>
      <c r="G9" s="5">
        <v>4.0</v>
      </c>
      <c r="H9" s="5">
        <v>8.0</v>
      </c>
      <c r="I9" s="5">
        <v>2022.0</v>
      </c>
      <c r="J9" s="6">
        <f t="shared" si="2"/>
        <v>44777</v>
      </c>
      <c r="K9" s="5">
        <f t="shared" ref="K9:K12" si="4">J9-F9</f>
        <v>83</v>
      </c>
    </row>
    <row r="10" ht="14.25" customHeight="1">
      <c r="A10" s="5" t="s">
        <v>65</v>
      </c>
      <c r="B10" s="5" t="s">
        <v>17</v>
      </c>
      <c r="C10" s="5">
        <v>13.0</v>
      </c>
      <c r="D10" s="5">
        <v>5.0</v>
      </c>
      <c r="E10" s="5">
        <v>2022.0</v>
      </c>
      <c r="F10" s="6">
        <f t="shared" si="1"/>
        <v>44694</v>
      </c>
      <c r="G10" s="5">
        <v>4.0</v>
      </c>
      <c r="H10" s="5">
        <v>8.0</v>
      </c>
      <c r="I10" s="5">
        <v>2022.0</v>
      </c>
      <c r="J10" s="6">
        <f t="shared" si="2"/>
        <v>44777</v>
      </c>
      <c r="K10" s="5">
        <f t="shared" si="4"/>
        <v>83</v>
      </c>
    </row>
    <row r="11" ht="14.25" customHeight="1">
      <c r="A11" s="5" t="s">
        <v>65</v>
      </c>
      <c r="B11" s="5" t="s">
        <v>18</v>
      </c>
      <c r="C11" s="5">
        <v>13.0</v>
      </c>
      <c r="D11" s="5">
        <v>5.0</v>
      </c>
      <c r="E11" s="5">
        <v>2022.0</v>
      </c>
      <c r="F11" s="6">
        <f t="shared" si="1"/>
        <v>44694</v>
      </c>
      <c r="G11" s="5">
        <v>4.0</v>
      </c>
      <c r="H11" s="5">
        <v>8.0</v>
      </c>
      <c r="I11" s="5">
        <v>2022.0</v>
      </c>
      <c r="J11" s="6">
        <f t="shared" si="2"/>
        <v>44777</v>
      </c>
      <c r="K11" s="5">
        <f t="shared" si="4"/>
        <v>83</v>
      </c>
    </row>
    <row r="12" ht="14.25" customHeight="1">
      <c r="A12" s="5" t="s">
        <v>65</v>
      </c>
      <c r="B12" s="5" t="s">
        <v>19</v>
      </c>
      <c r="C12" s="5">
        <v>13.0</v>
      </c>
      <c r="D12" s="5">
        <v>5.0</v>
      </c>
      <c r="E12" s="5">
        <v>2022.0</v>
      </c>
      <c r="F12" s="6">
        <f t="shared" si="1"/>
        <v>44694</v>
      </c>
      <c r="G12" s="5">
        <v>4.0</v>
      </c>
      <c r="H12" s="5">
        <v>8.0</v>
      </c>
      <c r="I12" s="5">
        <v>2022.0</v>
      </c>
      <c r="J12" s="6">
        <f t="shared" si="2"/>
        <v>44777</v>
      </c>
      <c r="K12" s="5">
        <f t="shared" si="4"/>
        <v>83</v>
      </c>
    </row>
    <row r="13" ht="14.25" customHeight="1">
      <c r="A13" s="5" t="s">
        <v>65</v>
      </c>
      <c r="B13" s="5" t="s">
        <v>20</v>
      </c>
      <c r="F13" s="6" t="str">
        <f t="shared" si="1"/>
        <v>#NUM!</v>
      </c>
      <c r="J13" s="6" t="str">
        <f t="shared" si="2"/>
        <v>#NUM!</v>
      </c>
      <c r="K13" s="5">
        <v>0.0</v>
      </c>
    </row>
    <row r="14" ht="14.25" customHeight="1">
      <c r="A14" s="5" t="s">
        <v>65</v>
      </c>
      <c r="B14" s="5" t="s">
        <v>21</v>
      </c>
      <c r="C14" s="5">
        <v>13.0</v>
      </c>
      <c r="D14" s="5">
        <v>5.0</v>
      </c>
      <c r="E14" s="5">
        <v>2022.0</v>
      </c>
      <c r="F14" s="6">
        <f t="shared" si="1"/>
        <v>44694</v>
      </c>
      <c r="G14" s="5">
        <v>4.0</v>
      </c>
      <c r="H14" s="5">
        <v>8.0</v>
      </c>
      <c r="I14" s="5">
        <v>2022.0</v>
      </c>
      <c r="J14" s="6">
        <f t="shared" si="2"/>
        <v>44777</v>
      </c>
      <c r="K14" s="5">
        <f t="shared" ref="K14:K32" si="5">J14-F14</f>
        <v>83</v>
      </c>
    </row>
    <row r="15" ht="14.25" customHeight="1">
      <c r="A15" s="5" t="s">
        <v>65</v>
      </c>
      <c r="B15" s="5" t="s">
        <v>22</v>
      </c>
      <c r="C15" s="44">
        <v>13.0</v>
      </c>
      <c r="D15" s="44">
        <v>5.0</v>
      </c>
      <c r="E15" s="44">
        <v>2022.0</v>
      </c>
      <c r="F15" s="6">
        <f t="shared" si="1"/>
        <v>44694</v>
      </c>
      <c r="G15" s="44">
        <v>4.0</v>
      </c>
      <c r="H15" s="44">
        <v>8.0</v>
      </c>
      <c r="I15" s="44">
        <v>2022.0</v>
      </c>
      <c r="J15" s="6">
        <f t="shared" si="2"/>
        <v>44777</v>
      </c>
      <c r="K15" s="5">
        <f t="shared" si="5"/>
        <v>83</v>
      </c>
      <c r="L15" s="44" t="s">
        <v>221</v>
      </c>
    </row>
    <row r="16" ht="14.25" customHeight="1">
      <c r="A16" s="5" t="s">
        <v>65</v>
      </c>
      <c r="B16" s="5" t="s">
        <v>23</v>
      </c>
      <c r="C16" s="5">
        <v>13.0</v>
      </c>
      <c r="D16" s="5">
        <v>5.0</v>
      </c>
      <c r="E16" s="5">
        <v>2022.0</v>
      </c>
      <c r="F16" s="6">
        <f t="shared" si="1"/>
        <v>44694</v>
      </c>
      <c r="G16" s="5">
        <v>4.0</v>
      </c>
      <c r="H16" s="5">
        <v>8.0</v>
      </c>
      <c r="I16" s="5">
        <v>2022.0</v>
      </c>
      <c r="J16" s="6">
        <f t="shared" si="2"/>
        <v>44777</v>
      </c>
      <c r="K16" s="5">
        <f t="shared" si="5"/>
        <v>83</v>
      </c>
    </row>
    <row r="17" ht="14.25" customHeight="1">
      <c r="A17" s="5" t="s">
        <v>65</v>
      </c>
      <c r="B17" s="5" t="s">
        <v>24</v>
      </c>
      <c r="C17" s="5">
        <v>13.0</v>
      </c>
      <c r="D17" s="5">
        <v>5.0</v>
      </c>
      <c r="E17" s="5">
        <v>2022.0</v>
      </c>
      <c r="F17" s="6">
        <f t="shared" si="1"/>
        <v>44694</v>
      </c>
      <c r="G17" s="5">
        <v>4.0</v>
      </c>
      <c r="H17" s="5">
        <v>8.0</v>
      </c>
      <c r="I17" s="5">
        <v>2022.0</v>
      </c>
      <c r="J17" s="6">
        <f t="shared" si="2"/>
        <v>44777</v>
      </c>
      <c r="K17" s="5">
        <f t="shared" si="5"/>
        <v>83</v>
      </c>
    </row>
    <row r="18" ht="14.25" customHeight="1">
      <c r="A18" s="5" t="s">
        <v>65</v>
      </c>
      <c r="B18" s="5" t="s">
        <v>25</v>
      </c>
      <c r="C18" s="5">
        <v>13.0</v>
      </c>
      <c r="D18" s="5">
        <v>5.0</v>
      </c>
      <c r="E18" s="5">
        <v>2022.0</v>
      </c>
      <c r="F18" s="6">
        <f t="shared" si="1"/>
        <v>44694</v>
      </c>
      <c r="G18" s="5">
        <v>4.0</v>
      </c>
      <c r="H18" s="5">
        <v>8.0</v>
      </c>
      <c r="I18" s="5">
        <v>2022.0</v>
      </c>
      <c r="J18" s="6">
        <f t="shared" si="2"/>
        <v>44777</v>
      </c>
      <c r="K18" s="5">
        <f t="shared" si="5"/>
        <v>83</v>
      </c>
    </row>
    <row r="19" ht="14.25" customHeight="1">
      <c r="A19" s="5" t="s">
        <v>65</v>
      </c>
      <c r="B19" s="5" t="s">
        <v>26</v>
      </c>
      <c r="C19" s="5">
        <v>13.0</v>
      </c>
      <c r="D19" s="5">
        <v>5.0</v>
      </c>
      <c r="E19" s="5">
        <v>2022.0</v>
      </c>
      <c r="F19" s="6">
        <f t="shared" si="1"/>
        <v>44694</v>
      </c>
      <c r="G19" s="5">
        <v>4.0</v>
      </c>
      <c r="H19" s="5">
        <v>8.0</v>
      </c>
      <c r="I19" s="5">
        <v>2022.0</v>
      </c>
      <c r="J19" s="6">
        <f t="shared" si="2"/>
        <v>44777</v>
      </c>
      <c r="K19" s="5">
        <f t="shared" si="5"/>
        <v>83</v>
      </c>
    </row>
    <row r="20" ht="14.25" customHeight="1">
      <c r="A20" s="5" t="s">
        <v>65</v>
      </c>
      <c r="B20" s="5" t="s">
        <v>201</v>
      </c>
      <c r="C20" s="5">
        <v>13.0</v>
      </c>
      <c r="D20" s="5">
        <v>5.0</v>
      </c>
      <c r="E20" s="5">
        <v>2022.0</v>
      </c>
      <c r="F20" s="6">
        <f t="shared" si="1"/>
        <v>44694</v>
      </c>
      <c r="G20" s="5">
        <v>4.0</v>
      </c>
      <c r="H20" s="5">
        <v>8.0</v>
      </c>
      <c r="I20" s="5">
        <v>2022.0</v>
      </c>
      <c r="J20" s="6">
        <f t="shared" si="2"/>
        <v>44777</v>
      </c>
      <c r="K20" s="5">
        <f t="shared" si="5"/>
        <v>83</v>
      </c>
    </row>
    <row r="21" ht="14.25" customHeight="1">
      <c r="A21" s="5" t="s">
        <v>65</v>
      </c>
      <c r="B21" s="5" t="s">
        <v>202</v>
      </c>
      <c r="C21" s="5">
        <v>13.0</v>
      </c>
      <c r="D21" s="5">
        <v>5.0</v>
      </c>
      <c r="E21" s="5">
        <v>2022.0</v>
      </c>
      <c r="F21" s="6">
        <f t="shared" si="1"/>
        <v>44694</v>
      </c>
      <c r="G21" s="5">
        <v>4.0</v>
      </c>
      <c r="H21" s="5">
        <v>8.0</v>
      </c>
      <c r="I21" s="5">
        <v>2022.0</v>
      </c>
      <c r="J21" s="6">
        <f t="shared" si="2"/>
        <v>44777</v>
      </c>
      <c r="K21" s="5">
        <f t="shared" si="5"/>
        <v>83</v>
      </c>
    </row>
    <row r="22" ht="14.25" customHeight="1">
      <c r="A22" s="5" t="s">
        <v>52</v>
      </c>
      <c r="B22" s="5" t="s">
        <v>9</v>
      </c>
      <c r="C22" s="5">
        <v>21.0</v>
      </c>
      <c r="D22" s="5">
        <v>11.0</v>
      </c>
      <c r="E22" s="5">
        <v>2022.0</v>
      </c>
      <c r="F22" s="6">
        <f t="shared" si="1"/>
        <v>44886</v>
      </c>
      <c r="G22" s="5">
        <v>15.0</v>
      </c>
      <c r="H22" s="5">
        <v>12.0</v>
      </c>
      <c r="I22" s="5">
        <v>2022.0</v>
      </c>
      <c r="J22" s="6">
        <f t="shared" si="2"/>
        <v>44910</v>
      </c>
      <c r="K22" s="5">
        <f t="shared" si="5"/>
        <v>24</v>
      </c>
    </row>
    <row r="23" ht="14.25" customHeight="1">
      <c r="A23" s="5" t="s">
        <v>52</v>
      </c>
      <c r="B23" s="5" t="s">
        <v>10</v>
      </c>
      <c r="C23" s="5">
        <v>21.0</v>
      </c>
      <c r="D23" s="5">
        <v>11.0</v>
      </c>
      <c r="E23" s="5">
        <v>2022.0</v>
      </c>
      <c r="F23" s="6">
        <f t="shared" si="1"/>
        <v>44886</v>
      </c>
      <c r="G23" s="5">
        <v>15.0</v>
      </c>
      <c r="H23" s="5">
        <v>12.0</v>
      </c>
      <c r="I23" s="5">
        <v>2022.0</v>
      </c>
      <c r="J23" s="6">
        <f t="shared" si="2"/>
        <v>44910</v>
      </c>
      <c r="K23" s="5">
        <f t="shared" si="5"/>
        <v>24</v>
      </c>
    </row>
    <row r="24" ht="14.25" customHeight="1">
      <c r="A24" s="5" t="s">
        <v>52</v>
      </c>
      <c r="B24" s="5" t="s">
        <v>11</v>
      </c>
      <c r="C24" s="5">
        <v>21.0</v>
      </c>
      <c r="D24" s="5">
        <v>11.0</v>
      </c>
      <c r="E24" s="5">
        <v>2022.0</v>
      </c>
      <c r="F24" s="6">
        <f t="shared" si="1"/>
        <v>44886</v>
      </c>
      <c r="G24" s="5">
        <v>15.0</v>
      </c>
      <c r="H24" s="5">
        <v>12.0</v>
      </c>
      <c r="I24" s="5">
        <v>2022.0</v>
      </c>
      <c r="J24" s="6">
        <f t="shared" si="2"/>
        <v>44910</v>
      </c>
      <c r="K24" s="5">
        <f t="shared" si="5"/>
        <v>24</v>
      </c>
    </row>
    <row r="25" ht="14.25" customHeight="1">
      <c r="A25" s="5" t="s">
        <v>52</v>
      </c>
      <c r="B25" s="5" t="s">
        <v>12</v>
      </c>
      <c r="C25" s="5">
        <v>21.0</v>
      </c>
      <c r="D25" s="5">
        <v>11.0</v>
      </c>
      <c r="E25" s="5">
        <v>2022.0</v>
      </c>
      <c r="F25" s="6">
        <f t="shared" si="1"/>
        <v>44886</v>
      </c>
      <c r="G25" s="5">
        <v>15.0</v>
      </c>
      <c r="H25" s="5">
        <v>12.0</v>
      </c>
      <c r="I25" s="5">
        <v>2022.0</v>
      </c>
      <c r="J25" s="6">
        <f t="shared" si="2"/>
        <v>44910</v>
      </c>
      <c r="K25" s="5">
        <f t="shared" si="5"/>
        <v>24</v>
      </c>
    </row>
    <row r="26" ht="14.25" customHeight="1">
      <c r="A26" s="5" t="s">
        <v>52</v>
      </c>
      <c r="B26" s="5" t="s">
        <v>13</v>
      </c>
      <c r="C26" s="5">
        <v>21.0</v>
      </c>
      <c r="D26" s="5">
        <v>11.0</v>
      </c>
      <c r="E26" s="5">
        <v>2022.0</v>
      </c>
      <c r="F26" s="6">
        <f t="shared" si="1"/>
        <v>44886</v>
      </c>
      <c r="G26" s="5">
        <v>15.0</v>
      </c>
      <c r="H26" s="5">
        <v>12.0</v>
      </c>
      <c r="I26" s="5">
        <v>2022.0</v>
      </c>
      <c r="J26" s="6">
        <f t="shared" si="2"/>
        <v>44910</v>
      </c>
      <c r="K26" s="5">
        <f t="shared" si="5"/>
        <v>24</v>
      </c>
    </row>
    <row r="27" ht="14.25" customHeight="1">
      <c r="A27" s="5" t="s">
        <v>52</v>
      </c>
      <c r="B27" s="5" t="s">
        <v>14</v>
      </c>
      <c r="C27" s="5">
        <v>21.0</v>
      </c>
      <c r="D27" s="5">
        <v>11.0</v>
      </c>
      <c r="E27" s="5">
        <v>2022.0</v>
      </c>
      <c r="F27" s="6">
        <f t="shared" si="1"/>
        <v>44886</v>
      </c>
      <c r="G27" s="5">
        <v>15.0</v>
      </c>
      <c r="H27" s="5">
        <v>12.0</v>
      </c>
      <c r="I27" s="5">
        <v>2022.0</v>
      </c>
      <c r="J27" s="6">
        <f t="shared" si="2"/>
        <v>44910</v>
      </c>
      <c r="K27" s="5">
        <f t="shared" si="5"/>
        <v>24</v>
      </c>
    </row>
    <row r="28" ht="14.25" customHeight="1">
      <c r="A28" s="5" t="s">
        <v>52</v>
      </c>
      <c r="B28" s="5" t="s">
        <v>15</v>
      </c>
      <c r="C28" s="5">
        <v>21.0</v>
      </c>
      <c r="D28" s="5">
        <v>11.0</v>
      </c>
      <c r="E28" s="5">
        <v>2022.0</v>
      </c>
      <c r="F28" s="6">
        <f t="shared" si="1"/>
        <v>44886</v>
      </c>
      <c r="G28" s="5">
        <v>15.0</v>
      </c>
      <c r="H28" s="5">
        <v>12.0</v>
      </c>
      <c r="I28" s="5">
        <v>2022.0</v>
      </c>
      <c r="J28" s="6">
        <f t="shared" si="2"/>
        <v>44910</v>
      </c>
      <c r="K28" s="5">
        <f t="shared" si="5"/>
        <v>24</v>
      </c>
    </row>
    <row r="29" ht="14.25" customHeight="1">
      <c r="A29" s="5" t="s">
        <v>52</v>
      </c>
      <c r="B29" s="5" t="s">
        <v>16</v>
      </c>
      <c r="C29" s="5">
        <v>21.0</v>
      </c>
      <c r="D29" s="5">
        <v>11.0</v>
      </c>
      <c r="E29" s="5">
        <v>2022.0</v>
      </c>
      <c r="F29" s="6">
        <f t="shared" si="1"/>
        <v>44886</v>
      </c>
      <c r="G29" s="5">
        <v>15.0</v>
      </c>
      <c r="H29" s="5">
        <v>12.0</v>
      </c>
      <c r="I29" s="5">
        <v>2022.0</v>
      </c>
      <c r="J29" s="6">
        <f t="shared" si="2"/>
        <v>44910</v>
      </c>
      <c r="K29" s="5">
        <f t="shared" si="5"/>
        <v>24</v>
      </c>
    </row>
    <row r="30" ht="14.25" customHeight="1">
      <c r="A30" s="5" t="s">
        <v>52</v>
      </c>
      <c r="B30" s="5" t="s">
        <v>17</v>
      </c>
      <c r="C30" s="5">
        <v>21.0</v>
      </c>
      <c r="D30" s="5">
        <v>11.0</v>
      </c>
      <c r="E30" s="5">
        <v>2022.0</v>
      </c>
      <c r="F30" s="6">
        <f t="shared" si="1"/>
        <v>44886</v>
      </c>
      <c r="G30" s="5">
        <v>15.0</v>
      </c>
      <c r="H30" s="5">
        <v>12.0</v>
      </c>
      <c r="I30" s="5">
        <v>2022.0</v>
      </c>
      <c r="J30" s="6">
        <f t="shared" si="2"/>
        <v>44910</v>
      </c>
      <c r="K30" s="5">
        <f t="shared" si="5"/>
        <v>24</v>
      </c>
    </row>
    <row r="31" ht="14.25" customHeight="1">
      <c r="A31" s="5" t="s">
        <v>52</v>
      </c>
      <c r="B31" s="5" t="s">
        <v>18</v>
      </c>
      <c r="C31" s="5">
        <v>21.0</v>
      </c>
      <c r="D31" s="5">
        <v>11.0</v>
      </c>
      <c r="E31" s="5">
        <v>2022.0</v>
      </c>
      <c r="F31" s="6">
        <f t="shared" si="1"/>
        <v>44886</v>
      </c>
      <c r="G31" s="5">
        <v>15.0</v>
      </c>
      <c r="H31" s="5">
        <v>12.0</v>
      </c>
      <c r="I31" s="5">
        <v>2022.0</v>
      </c>
      <c r="J31" s="6">
        <f t="shared" si="2"/>
        <v>44910</v>
      </c>
      <c r="K31" s="5">
        <f t="shared" si="5"/>
        <v>24</v>
      </c>
    </row>
    <row r="32" ht="14.25" customHeight="1">
      <c r="A32" s="5" t="s">
        <v>52</v>
      </c>
      <c r="B32" s="5" t="s">
        <v>19</v>
      </c>
      <c r="C32" s="5">
        <v>22.0</v>
      </c>
      <c r="D32" s="5">
        <v>11.0</v>
      </c>
      <c r="E32" s="5">
        <v>2022.0</v>
      </c>
      <c r="F32" s="6">
        <f t="shared" si="1"/>
        <v>44887</v>
      </c>
      <c r="G32" s="5">
        <v>15.0</v>
      </c>
      <c r="H32" s="5">
        <v>12.0</v>
      </c>
      <c r="I32" s="5">
        <v>2022.0</v>
      </c>
      <c r="J32" s="6">
        <f t="shared" si="2"/>
        <v>44910</v>
      </c>
      <c r="K32" s="5">
        <f t="shared" si="5"/>
        <v>23</v>
      </c>
    </row>
    <row r="33" ht="14.25" customHeight="1">
      <c r="A33" s="5" t="s">
        <v>52</v>
      </c>
      <c r="B33" s="5" t="s">
        <v>20</v>
      </c>
      <c r="F33" s="6" t="str">
        <f t="shared" si="1"/>
        <v>#NUM!</v>
      </c>
      <c r="J33" s="6" t="str">
        <f t="shared" si="2"/>
        <v>#NUM!</v>
      </c>
      <c r="K33" s="5">
        <v>0.0</v>
      </c>
    </row>
    <row r="34" ht="14.25" customHeight="1">
      <c r="A34" s="5" t="s">
        <v>52</v>
      </c>
      <c r="B34" s="5" t="s">
        <v>21</v>
      </c>
      <c r="C34" s="5">
        <v>22.0</v>
      </c>
      <c r="D34" s="5">
        <v>11.0</v>
      </c>
      <c r="E34" s="5">
        <v>2022.0</v>
      </c>
      <c r="F34" s="6">
        <f t="shared" si="1"/>
        <v>44887</v>
      </c>
      <c r="G34" s="5">
        <v>15.0</v>
      </c>
      <c r="H34" s="5">
        <v>12.0</v>
      </c>
      <c r="I34" s="5">
        <v>2022.0</v>
      </c>
      <c r="J34" s="6">
        <f t="shared" si="2"/>
        <v>44910</v>
      </c>
      <c r="K34" s="5">
        <f t="shared" ref="K34:K38" si="6">J34-F34</f>
        <v>23</v>
      </c>
    </row>
    <row r="35" ht="14.25" customHeight="1">
      <c r="A35" s="5" t="s">
        <v>52</v>
      </c>
      <c r="B35" s="5" t="s">
        <v>22</v>
      </c>
      <c r="C35" s="5">
        <v>22.0</v>
      </c>
      <c r="D35" s="5">
        <v>11.0</v>
      </c>
      <c r="E35" s="5">
        <v>2022.0</v>
      </c>
      <c r="F35" s="6">
        <f t="shared" si="1"/>
        <v>44887</v>
      </c>
      <c r="G35" s="5">
        <v>15.0</v>
      </c>
      <c r="H35" s="5">
        <v>12.0</v>
      </c>
      <c r="I35" s="5">
        <v>2022.0</v>
      </c>
      <c r="J35" s="6">
        <f t="shared" si="2"/>
        <v>44910</v>
      </c>
      <c r="K35" s="5">
        <f t="shared" si="6"/>
        <v>23</v>
      </c>
    </row>
    <row r="36" ht="14.25" customHeight="1">
      <c r="A36" s="5" t="s">
        <v>52</v>
      </c>
      <c r="B36" s="5" t="s">
        <v>23</v>
      </c>
      <c r="C36" s="5">
        <v>22.0</v>
      </c>
      <c r="D36" s="5">
        <v>11.0</v>
      </c>
      <c r="E36" s="5">
        <v>2022.0</v>
      </c>
      <c r="F36" s="6">
        <f t="shared" si="1"/>
        <v>44887</v>
      </c>
      <c r="G36" s="5">
        <v>15.0</v>
      </c>
      <c r="H36" s="5">
        <v>12.0</v>
      </c>
      <c r="I36" s="5">
        <v>2022.0</v>
      </c>
      <c r="J36" s="6">
        <f t="shared" si="2"/>
        <v>44910</v>
      </c>
      <c r="K36" s="5">
        <f t="shared" si="6"/>
        <v>23</v>
      </c>
    </row>
    <row r="37" ht="14.25" customHeight="1">
      <c r="A37" s="5" t="s">
        <v>52</v>
      </c>
      <c r="B37" s="5" t="s">
        <v>24</v>
      </c>
      <c r="C37" s="5">
        <v>22.0</v>
      </c>
      <c r="D37" s="5">
        <v>11.0</v>
      </c>
      <c r="E37" s="5">
        <v>2022.0</v>
      </c>
      <c r="F37" s="6">
        <f t="shared" si="1"/>
        <v>44887</v>
      </c>
      <c r="G37" s="5">
        <v>15.0</v>
      </c>
      <c r="H37" s="5">
        <v>12.0</v>
      </c>
      <c r="I37" s="5">
        <v>2022.0</v>
      </c>
      <c r="J37" s="6">
        <f t="shared" si="2"/>
        <v>44910</v>
      </c>
      <c r="K37" s="5">
        <f t="shared" si="6"/>
        <v>23</v>
      </c>
    </row>
    <row r="38" ht="14.25" customHeight="1">
      <c r="A38" s="5" t="s">
        <v>52</v>
      </c>
      <c r="B38" s="5" t="s">
        <v>25</v>
      </c>
      <c r="C38" s="5">
        <v>22.0</v>
      </c>
      <c r="D38" s="5">
        <v>11.0</v>
      </c>
      <c r="E38" s="5">
        <v>2022.0</v>
      </c>
      <c r="F38" s="6">
        <f t="shared" si="1"/>
        <v>44887</v>
      </c>
      <c r="G38" s="5">
        <v>15.0</v>
      </c>
      <c r="H38" s="5">
        <v>12.0</v>
      </c>
      <c r="I38" s="5">
        <v>2022.0</v>
      </c>
      <c r="J38" s="6">
        <f t="shared" si="2"/>
        <v>44910</v>
      </c>
      <c r="K38" s="5">
        <f t="shared" si="6"/>
        <v>23</v>
      </c>
    </row>
    <row r="39" ht="14.25" customHeight="1">
      <c r="A39" s="5" t="s">
        <v>52</v>
      </c>
      <c r="B39" s="5" t="s">
        <v>26</v>
      </c>
      <c r="F39" s="6" t="str">
        <f t="shared" si="1"/>
        <v>#NUM!</v>
      </c>
      <c r="J39" s="6" t="str">
        <f t="shared" si="2"/>
        <v>#NUM!</v>
      </c>
      <c r="K39" s="5">
        <v>0.0</v>
      </c>
    </row>
    <row r="40" ht="14.25" customHeight="1">
      <c r="A40" s="5" t="s">
        <v>52</v>
      </c>
      <c r="B40" s="5" t="s">
        <v>201</v>
      </c>
      <c r="C40" s="5">
        <v>21.0</v>
      </c>
      <c r="D40" s="5">
        <v>11.0</v>
      </c>
      <c r="E40" s="5">
        <v>2022.0</v>
      </c>
      <c r="F40" s="6">
        <f t="shared" si="1"/>
        <v>44886</v>
      </c>
      <c r="G40" s="5">
        <v>15.0</v>
      </c>
      <c r="H40" s="5">
        <v>12.0</v>
      </c>
      <c r="I40" s="5">
        <v>2022.0</v>
      </c>
      <c r="J40" s="6">
        <f t="shared" si="2"/>
        <v>44910</v>
      </c>
      <c r="K40" s="5">
        <f t="shared" ref="K40:K41" si="7">J40-F40</f>
        <v>24</v>
      </c>
    </row>
    <row r="41" ht="14.25" customHeight="1">
      <c r="A41" s="5" t="s">
        <v>52</v>
      </c>
      <c r="B41" s="5" t="s">
        <v>202</v>
      </c>
      <c r="C41" s="5">
        <v>21.0</v>
      </c>
      <c r="D41" s="5">
        <v>11.0</v>
      </c>
      <c r="E41" s="5">
        <v>2022.0</v>
      </c>
      <c r="F41" s="6">
        <f t="shared" si="1"/>
        <v>44886</v>
      </c>
      <c r="G41" s="5">
        <v>15.0</v>
      </c>
      <c r="H41" s="5">
        <v>12.0</v>
      </c>
      <c r="I41" s="5">
        <v>2022.0</v>
      </c>
      <c r="J41" s="6">
        <f t="shared" si="2"/>
        <v>44910</v>
      </c>
      <c r="K41" s="5">
        <f t="shared" si="7"/>
        <v>24</v>
      </c>
    </row>
    <row r="42" ht="14.25" customHeight="1">
      <c r="K42" s="70">
        <f>SUM(K2:K41)</f>
        <v>1920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C1" s="5" t="s">
        <v>108</v>
      </c>
      <c r="D1" s="5" t="s">
        <v>109</v>
      </c>
      <c r="E1" s="5" t="s">
        <v>110</v>
      </c>
      <c r="F1" s="5" t="s">
        <v>111</v>
      </c>
      <c r="G1" s="5" t="s">
        <v>108</v>
      </c>
      <c r="H1" s="5" t="s">
        <v>109</v>
      </c>
      <c r="I1" s="5" t="s">
        <v>110</v>
      </c>
      <c r="J1" s="5" t="s">
        <v>112</v>
      </c>
      <c r="K1" s="5" t="s">
        <v>113</v>
      </c>
    </row>
    <row r="2" ht="14.25" customHeight="1">
      <c r="A2" s="5" t="s">
        <v>222</v>
      </c>
      <c r="B2" s="5" t="s">
        <v>9</v>
      </c>
      <c r="C2" s="5">
        <v>15.0</v>
      </c>
      <c r="D2" s="5">
        <v>12.0</v>
      </c>
      <c r="E2" s="5">
        <v>2022.0</v>
      </c>
      <c r="F2" s="6">
        <f t="shared" ref="F2:F21" si="1">DATE(E2,D2,C2)</f>
        <v>44910</v>
      </c>
      <c r="G2" s="5">
        <v>10.0</v>
      </c>
      <c r="H2" s="5">
        <v>3.0</v>
      </c>
      <c r="I2" s="5">
        <v>2023.0</v>
      </c>
      <c r="J2" s="6">
        <f t="shared" ref="J2:J21" si="2">DATE(I2,H2,G2)</f>
        <v>44995</v>
      </c>
      <c r="K2" s="5">
        <f t="shared" ref="K2:K3" si="3">J2-F2</f>
        <v>85</v>
      </c>
    </row>
    <row r="3" ht="14.25" customHeight="1">
      <c r="A3" s="5" t="s">
        <v>222</v>
      </c>
      <c r="B3" s="5" t="s">
        <v>10</v>
      </c>
      <c r="C3" s="5">
        <v>15.0</v>
      </c>
      <c r="D3" s="5">
        <v>12.0</v>
      </c>
      <c r="E3" s="5">
        <v>2022.0</v>
      </c>
      <c r="F3" s="6">
        <f t="shared" si="1"/>
        <v>44910</v>
      </c>
      <c r="G3" s="5">
        <v>10.0</v>
      </c>
      <c r="H3" s="5">
        <v>3.0</v>
      </c>
      <c r="I3" s="5">
        <v>2023.0</v>
      </c>
      <c r="J3" s="6">
        <f t="shared" si="2"/>
        <v>44995</v>
      </c>
      <c r="K3" s="5">
        <f t="shared" si="3"/>
        <v>85</v>
      </c>
    </row>
    <row r="4" ht="14.25" customHeight="1">
      <c r="A4" s="5" t="s">
        <v>222</v>
      </c>
      <c r="B4" s="5" t="s">
        <v>11</v>
      </c>
      <c r="E4" s="5">
        <v>2022.0</v>
      </c>
      <c r="F4" s="6">
        <f t="shared" si="1"/>
        <v>44530</v>
      </c>
      <c r="J4" s="6" t="str">
        <f t="shared" si="2"/>
        <v>#NUM!</v>
      </c>
      <c r="K4" s="5">
        <v>0.0</v>
      </c>
    </row>
    <row r="5" ht="14.25" customHeight="1">
      <c r="A5" s="5" t="s">
        <v>222</v>
      </c>
      <c r="B5" s="5" t="s">
        <v>12</v>
      </c>
      <c r="C5" s="5">
        <v>15.0</v>
      </c>
      <c r="D5" s="5">
        <v>12.0</v>
      </c>
      <c r="E5" s="5">
        <v>2022.0</v>
      </c>
      <c r="F5" s="6">
        <f t="shared" si="1"/>
        <v>44910</v>
      </c>
      <c r="G5" s="5">
        <v>20.0</v>
      </c>
      <c r="H5" s="5">
        <v>1.0</v>
      </c>
      <c r="I5" s="5">
        <v>2023.0</v>
      </c>
      <c r="J5" s="6">
        <f t="shared" si="2"/>
        <v>44946</v>
      </c>
      <c r="K5" s="5">
        <f t="shared" ref="K5:K19" si="4">J5-F5</f>
        <v>36</v>
      </c>
    </row>
    <row r="6" ht="14.25" customHeight="1">
      <c r="A6" s="5" t="s">
        <v>222</v>
      </c>
      <c r="B6" s="5" t="s">
        <v>13</v>
      </c>
      <c r="C6" s="5">
        <v>15.0</v>
      </c>
      <c r="D6" s="5">
        <v>12.0</v>
      </c>
      <c r="E6" s="5">
        <v>2022.0</v>
      </c>
      <c r="F6" s="6">
        <f t="shared" si="1"/>
        <v>44910</v>
      </c>
      <c r="G6" s="5">
        <v>26.0</v>
      </c>
      <c r="H6" s="5">
        <v>1.0</v>
      </c>
      <c r="I6" s="5">
        <v>2023.0</v>
      </c>
      <c r="J6" s="6">
        <f t="shared" si="2"/>
        <v>44952</v>
      </c>
      <c r="K6" s="5">
        <f t="shared" si="4"/>
        <v>42</v>
      </c>
    </row>
    <row r="7" ht="14.25" customHeight="1">
      <c r="A7" s="5" t="s">
        <v>222</v>
      </c>
      <c r="B7" s="5" t="s">
        <v>14</v>
      </c>
      <c r="C7" s="5">
        <v>15.0</v>
      </c>
      <c r="D7" s="5">
        <v>12.0</v>
      </c>
      <c r="E7" s="5">
        <v>2022.0</v>
      </c>
      <c r="F7" s="6">
        <f t="shared" si="1"/>
        <v>44910</v>
      </c>
      <c r="G7" s="5">
        <v>25.0</v>
      </c>
      <c r="H7" s="5">
        <v>1.0</v>
      </c>
      <c r="I7" s="5">
        <v>2023.0</v>
      </c>
      <c r="J7" s="6">
        <f t="shared" si="2"/>
        <v>44951</v>
      </c>
      <c r="K7" s="5">
        <f t="shared" si="4"/>
        <v>41</v>
      </c>
    </row>
    <row r="8" ht="14.25" customHeight="1">
      <c r="A8" s="5" t="s">
        <v>222</v>
      </c>
      <c r="B8" s="5" t="s">
        <v>15</v>
      </c>
      <c r="C8" s="5">
        <v>15.0</v>
      </c>
      <c r="D8" s="5">
        <v>12.0</v>
      </c>
      <c r="E8" s="5">
        <v>2022.0</v>
      </c>
      <c r="F8" s="6">
        <f t="shared" si="1"/>
        <v>44910</v>
      </c>
      <c r="G8" s="5">
        <v>10.0</v>
      </c>
      <c r="H8" s="5">
        <v>3.0</v>
      </c>
      <c r="I8" s="5">
        <v>2023.0</v>
      </c>
      <c r="J8" s="6">
        <f t="shared" si="2"/>
        <v>44995</v>
      </c>
      <c r="K8" s="5">
        <f t="shared" si="4"/>
        <v>85</v>
      </c>
    </row>
    <row r="9" ht="14.25" customHeight="1">
      <c r="A9" s="5" t="s">
        <v>222</v>
      </c>
      <c r="B9" s="5" t="s">
        <v>16</v>
      </c>
      <c r="C9" s="5">
        <v>15.0</v>
      </c>
      <c r="D9" s="5">
        <v>12.0</v>
      </c>
      <c r="E9" s="5">
        <v>2022.0</v>
      </c>
      <c r="F9" s="6">
        <f t="shared" si="1"/>
        <v>44910</v>
      </c>
      <c r="G9" s="5">
        <v>10.0</v>
      </c>
      <c r="H9" s="5">
        <v>3.0</v>
      </c>
      <c r="I9" s="5">
        <v>2023.0</v>
      </c>
      <c r="J9" s="6">
        <f t="shared" si="2"/>
        <v>44995</v>
      </c>
      <c r="K9" s="5">
        <f t="shared" si="4"/>
        <v>85</v>
      </c>
    </row>
    <row r="10" ht="14.25" customHeight="1">
      <c r="A10" s="5" t="s">
        <v>222</v>
      </c>
      <c r="B10" s="5" t="s">
        <v>17</v>
      </c>
      <c r="C10" s="5">
        <v>15.0</v>
      </c>
      <c r="D10" s="5">
        <v>12.0</v>
      </c>
      <c r="E10" s="5">
        <v>2022.0</v>
      </c>
      <c r="F10" s="6">
        <f t="shared" si="1"/>
        <v>44910</v>
      </c>
      <c r="G10" s="5">
        <v>5.0</v>
      </c>
      <c r="H10" s="5">
        <v>3.0</v>
      </c>
      <c r="I10" s="5">
        <v>2023.0</v>
      </c>
      <c r="J10" s="6">
        <f t="shared" si="2"/>
        <v>44990</v>
      </c>
      <c r="K10" s="5">
        <f t="shared" si="4"/>
        <v>80</v>
      </c>
    </row>
    <row r="11" ht="14.25" customHeight="1">
      <c r="A11" s="5" t="s">
        <v>222</v>
      </c>
      <c r="B11" s="5" t="s">
        <v>18</v>
      </c>
      <c r="C11" s="5">
        <v>15.0</v>
      </c>
      <c r="D11" s="5">
        <v>12.0</v>
      </c>
      <c r="E11" s="5">
        <v>2022.0</v>
      </c>
      <c r="F11" s="6">
        <f t="shared" si="1"/>
        <v>44910</v>
      </c>
      <c r="G11" s="5">
        <v>10.0</v>
      </c>
      <c r="H11" s="5">
        <v>3.0</v>
      </c>
      <c r="I11" s="5">
        <v>2023.0</v>
      </c>
      <c r="J11" s="6">
        <f t="shared" si="2"/>
        <v>44995</v>
      </c>
      <c r="K11" s="5">
        <f t="shared" si="4"/>
        <v>85</v>
      </c>
    </row>
    <row r="12" ht="14.25" customHeight="1">
      <c r="A12" s="5" t="s">
        <v>222</v>
      </c>
      <c r="B12" s="5" t="s">
        <v>19</v>
      </c>
      <c r="C12" s="5">
        <v>15.0</v>
      </c>
      <c r="D12" s="5">
        <v>12.0</v>
      </c>
      <c r="E12" s="5">
        <v>2022.0</v>
      </c>
      <c r="F12" s="6">
        <f t="shared" si="1"/>
        <v>44910</v>
      </c>
      <c r="G12" s="5">
        <v>14.0</v>
      </c>
      <c r="H12" s="5">
        <v>2.0</v>
      </c>
      <c r="I12" s="5">
        <v>2023.0</v>
      </c>
      <c r="J12" s="6">
        <f t="shared" si="2"/>
        <v>44971</v>
      </c>
      <c r="K12" s="5">
        <f t="shared" si="4"/>
        <v>61</v>
      </c>
    </row>
    <row r="13" ht="14.25" customHeight="1">
      <c r="A13" s="5" t="s">
        <v>222</v>
      </c>
      <c r="B13" s="5" t="s">
        <v>20</v>
      </c>
      <c r="C13" s="5">
        <v>15.0</v>
      </c>
      <c r="D13" s="5">
        <v>12.0</v>
      </c>
      <c r="E13" s="5">
        <v>2022.0</v>
      </c>
      <c r="F13" s="6">
        <f t="shared" si="1"/>
        <v>44910</v>
      </c>
      <c r="G13" s="5">
        <v>10.0</v>
      </c>
      <c r="H13" s="5">
        <v>3.0</v>
      </c>
      <c r="I13" s="5">
        <v>2023.0</v>
      </c>
      <c r="J13" s="6">
        <f t="shared" si="2"/>
        <v>44995</v>
      </c>
      <c r="K13" s="5">
        <f t="shared" si="4"/>
        <v>85</v>
      </c>
    </row>
    <row r="14" ht="14.25" customHeight="1">
      <c r="A14" s="5" t="s">
        <v>222</v>
      </c>
      <c r="B14" s="5" t="s">
        <v>21</v>
      </c>
      <c r="C14" s="5">
        <v>15.0</v>
      </c>
      <c r="D14" s="5">
        <v>12.0</v>
      </c>
      <c r="E14" s="5">
        <v>2022.0</v>
      </c>
      <c r="F14" s="6">
        <f t="shared" si="1"/>
        <v>44910</v>
      </c>
      <c r="G14" s="5">
        <v>10.0</v>
      </c>
      <c r="H14" s="5">
        <v>3.0</v>
      </c>
      <c r="I14" s="5">
        <v>2023.0</v>
      </c>
      <c r="J14" s="6">
        <f t="shared" si="2"/>
        <v>44995</v>
      </c>
      <c r="K14" s="5">
        <f t="shared" si="4"/>
        <v>85</v>
      </c>
    </row>
    <row r="15" ht="14.25" customHeight="1">
      <c r="A15" s="5" t="s">
        <v>222</v>
      </c>
      <c r="B15" s="5" t="s">
        <v>22</v>
      </c>
      <c r="C15" s="5">
        <v>15.0</v>
      </c>
      <c r="D15" s="5">
        <v>12.0</v>
      </c>
      <c r="E15" s="5">
        <v>2022.0</v>
      </c>
      <c r="F15" s="6">
        <f t="shared" si="1"/>
        <v>44910</v>
      </c>
      <c r="G15" s="5">
        <v>10.0</v>
      </c>
      <c r="H15" s="5">
        <v>2.0</v>
      </c>
      <c r="I15" s="5">
        <v>2023.0</v>
      </c>
      <c r="J15" s="6">
        <f t="shared" si="2"/>
        <v>44967</v>
      </c>
      <c r="K15" s="5">
        <f t="shared" si="4"/>
        <v>57</v>
      </c>
    </row>
    <row r="16" ht="14.25" customHeight="1">
      <c r="A16" s="5" t="s">
        <v>222</v>
      </c>
      <c r="B16" s="5" t="s">
        <v>23</v>
      </c>
      <c r="C16" s="5">
        <v>15.0</v>
      </c>
      <c r="D16" s="5">
        <v>12.0</v>
      </c>
      <c r="E16" s="5">
        <v>2022.0</v>
      </c>
      <c r="F16" s="6">
        <f t="shared" si="1"/>
        <v>44910</v>
      </c>
      <c r="G16" s="5">
        <v>10.0</v>
      </c>
      <c r="H16" s="5">
        <v>3.0</v>
      </c>
      <c r="I16" s="5">
        <v>2023.0</v>
      </c>
      <c r="J16" s="6">
        <f t="shared" si="2"/>
        <v>44995</v>
      </c>
      <c r="K16" s="5">
        <f t="shared" si="4"/>
        <v>85</v>
      </c>
    </row>
    <row r="17" ht="14.25" customHeight="1">
      <c r="A17" s="5" t="s">
        <v>222</v>
      </c>
      <c r="B17" s="5" t="s">
        <v>24</v>
      </c>
      <c r="C17" s="5">
        <v>15.0</v>
      </c>
      <c r="D17" s="5">
        <v>12.0</v>
      </c>
      <c r="E17" s="5">
        <v>2022.0</v>
      </c>
      <c r="F17" s="6">
        <f t="shared" si="1"/>
        <v>44910</v>
      </c>
      <c r="G17" s="5">
        <v>10.0</v>
      </c>
      <c r="H17" s="5">
        <v>3.0</v>
      </c>
      <c r="I17" s="5">
        <v>2023.0</v>
      </c>
      <c r="J17" s="6">
        <f t="shared" si="2"/>
        <v>44995</v>
      </c>
      <c r="K17" s="5">
        <f t="shared" si="4"/>
        <v>85</v>
      </c>
    </row>
    <row r="18" ht="14.25" customHeight="1">
      <c r="A18" s="5" t="s">
        <v>222</v>
      </c>
      <c r="B18" s="5" t="s">
        <v>25</v>
      </c>
      <c r="C18" s="5">
        <v>15.0</v>
      </c>
      <c r="D18" s="5">
        <v>12.0</v>
      </c>
      <c r="E18" s="5">
        <v>2022.0</v>
      </c>
      <c r="F18" s="6">
        <f t="shared" si="1"/>
        <v>44910</v>
      </c>
      <c r="G18" s="5">
        <v>10.0</v>
      </c>
      <c r="H18" s="5">
        <v>3.0</v>
      </c>
      <c r="I18" s="5">
        <v>2023.0</v>
      </c>
      <c r="J18" s="6">
        <f t="shared" si="2"/>
        <v>44995</v>
      </c>
      <c r="K18" s="5">
        <f t="shared" si="4"/>
        <v>85</v>
      </c>
    </row>
    <row r="19" ht="14.25" customHeight="1">
      <c r="A19" s="5" t="s">
        <v>222</v>
      </c>
      <c r="B19" s="5" t="s">
        <v>26</v>
      </c>
      <c r="C19" s="5">
        <v>15.0</v>
      </c>
      <c r="D19" s="5">
        <v>12.0</v>
      </c>
      <c r="E19" s="5">
        <v>2022.0</v>
      </c>
      <c r="F19" s="6">
        <f t="shared" si="1"/>
        <v>44910</v>
      </c>
      <c r="G19" s="5">
        <v>10.0</v>
      </c>
      <c r="H19" s="5">
        <v>3.0</v>
      </c>
      <c r="I19" s="5">
        <v>2023.0</v>
      </c>
      <c r="J19" s="6">
        <f t="shared" si="2"/>
        <v>44995</v>
      </c>
      <c r="K19" s="5">
        <f t="shared" si="4"/>
        <v>85</v>
      </c>
    </row>
    <row r="20" ht="14.25" customHeight="1">
      <c r="A20" s="5" t="s">
        <v>222</v>
      </c>
      <c r="B20" s="5" t="s">
        <v>201</v>
      </c>
      <c r="E20" s="5">
        <v>2022.0</v>
      </c>
      <c r="F20" s="6">
        <f t="shared" si="1"/>
        <v>44530</v>
      </c>
      <c r="J20" s="6" t="str">
        <f t="shared" si="2"/>
        <v>#NUM!</v>
      </c>
      <c r="K20" s="5">
        <v>0.0</v>
      </c>
    </row>
    <row r="21" ht="14.25" customHeight="1">
      <c r="A21" s="5" t="s">
        <v>222</v>
      </c>
      <c r="B21" s="5" t="s">
        <v>202</v>
      </c>
      <c r="C21" s="5">
        <v>15.0</v>
      </c>
      <c r="D21" s="5">
        <v>12.0</v>
      </c>
      <c r="E21" s="5">
        <v>2022.0</v>
      </c>
      <c r="F21" s="6">
        <f t="shared" si="1"/>
        <v>44910</v>
      </c>
      <c r="G21" s="5">
        <v>10.0</v>
      </c>
      <c r="H21" s="5">
        <v>3.0</v>
      </c>
      <c r="I21" s="5">
        <v>2023.0</v>
      </c>
      <c r="J21" s="6">
        <f t="shared" si="2"/>
        <v>44995</v>
      </c>
      <c r="K21" s="5">
        <f>J21-F21</f>
        <v>85</v>
      </c>
    </row>
    <row r="22" ht="14.25" customHeight="1">
      <c r="K22" s="70">
        <f>SUM(K2:K21)</f>
        <v>1337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C1" s="5" t="s">
        <v>108</v>
      </c>
      <c r="D1" s="5" t="s">
        <v>109</v>
      </c>
      <c r="E1" s="5" t="s">
        <v>110</v>
      </c>
      <c r="F1" s="5" t="s">
        <v>111</v>
      </c>
      <c r="G1" s="5" t="s">
        <v>108</v>
      </c>
      <c r="H1" s="5" t="s">
        <v>109</v>
      </c>
      <c r="I1" s="5" t="s">
        <v>110</v>
      </c>
      <c r="J1" s="5" t="s">
        <v>112</v>
      </c>
      <c r="K1" s="5" t="s">
        <v>113</v>
      </c>
      <c r="L1" s="5" t="s">
        <v>114</v>
      </c>
    </row>
    <row r="2" ht="14.25" customHeight="1">
      <c r="A2" s="5" t="s">
        <v>223</v>
      </c>
      <c r="B2" s="5" t="s">
        <v>9</v>
      </c>
      <c r="C2" s="5">
        <v>7.0</v>
      </c>
      <c r="D2" s="5">
        <v>9.0</v>
      </c>
      <c r="E2" s="5">
        <v>2022.0</v>
      </c>
      <c r="F2" s="6">
        <f t="shared" ref="F2:F23" si="1">DATE(E2,D2,C2)</f>
        <v>44811</v>
      </c>
      <c r="G2" s="5">
        <v>15.0</v>
      </c>
      <c r="H2" s="5">
        <v>9.0</v>
      </c>
      <c r="I2" s="5">
        <v>2022.0</v>
      </c>
      <c r="J2" s="6">
        <f t="shared" ref="J2:J23" si="2">DATE(I2,H2,G2)</f>
        <v>44819</v>
      </c>
      <c r="K2" s="5">
        <f t="shared" ref="K2:K23" si="3">J2-F2</f>
        <v>8</v>
      </c>
      <c r="L2" s="5" t="s">
        <v>224</v>
      </c>
    </row>
    <row r="3" ht="14.25" customHeight="1">
      <c r="A3" s="5" t="s">
        <v>223</v>
      </c>
      <c r="B3" s="5" t="s">
        <v>10</v>
      </c>
      <c r="C3" s="5">
        <v>7.0</v>
      </c>
      <c r="D3" s="5">
        <v>9.0</v>
      </c>
      <c r="E3" s="5">
        <v>2022.0</v>
      </c>
      <c r="F3" s="6">
        <f t="shared" si="1"/>
        <v>44811</v>
      </c>
      <c r="G3" s="5">
        <v>28.0</v>
      </c>
      <c r="H3" s="5">
        <v>9.0</v>
      </c>
      <c r="I3" s="5">
        <v>2022.0</v>
      </c>
      <c r="J3" s="6">
        <f t="shared" si="2"/>
        <v>44832</v>
      </c>
      <c r="K3" s="5">
        <f t="shared" si="3"/>
        <v>21</v>
      </c>
    </row>
    <row r="4" ht="14.25" customHeight="1">
      <c r="A4" s="5" t="s">
        <v>223</v>
      </c>
      <c r="B4" s="5" t="s">
        <v>11</v>
      </c>
      <c r="C4" s="5">
        <v>7.0</v>
      </c>
      <c r="D4" s="5">
        <v>9.0</v>
      </c>
      <c r="E4" s="5">
        <v>2022.0</v>
      </c>
      <c r="F4" s="6">
        <f t="shared" si="1"/>
        <v>44811</v>
      </c>
      <c r="G4" s="5">
        <v>13.0</v>
      </c>
      <c r="H4" s="5">
        <v>9.0</v>
      </c>
      <c r="I4" s="5">
        <v>2022.0</v>
      </c>
      <c r="J4" s="6">
        <f t="shared" si="2"/>
        <v>44817</v>
      </c>
      <c r="K4" s="5">
        <f t="shared" si="3"/>
        <v>6</v>
      </c>
      <c r="L4" s="5" t="s">
        <v>224</v>
      </c>
    </row>
    <row r="5" ht="14.25" customHeight="1">
      <c r="A5" s="5" t="s">
        <v>223</v>
      </c>
      <c r="B5" s="5" t="s">
        <v>12</v>
      </c>
      <c r="C5" s="46">
        <v>9.0</v>
      </c>
      <c r="D5" s="46">
        <v>7.0</v>
      </c>
      <c r="E5" s="46">
        <v>2022.0</v>
      </c>
      <c r="F5" s="6">
        <f t="shared" si="1"/>
        <v>44751</v>
      </c>
      <c r="G5" s="46">
        <v>21.0</v>
      </c>
      <c r="H5" s="46">
        <v>7.0</v>
      </c>
      <c r="I5" s="46">
        <v>2022.0</v>
      </c>
      <c r="J5" s="6">
        <f t="shared" si="2"/>
        <v>44763</v>
      </c>
      <c r="K5" s="5">
        <f t="shared" si="3"/>
        <v>12</v>
      </c>
      <c r="L5" s="5" t="s">
        <v>225</v>
      </c>
    </row>
    <row r="6" ht="14.25" customHeight="1">
      <c r="A6" s="5" t="s">
        <v>223</v>
      </c>
      <c r="B6" s="5" t="s">
        <v>13</v>
      </c>
      <c r="C6" s="5">
        <v>7.0</v>
      </c>
      <c r="D6" s="5">
        <v>9.0</v>
      </c>
      <c r="E6" s="5">
        <v>2022.0</v>
      </c>
      <c r="F6" s="6">
        <f t="shared" si="1"/>
        <v>44811</v>
      </c>
      <c r="G6" s="5">
        <v>28.0</v>
      </c>
      <c r="H6" s="5">
        <v>9.0</v>
      </c>
      <c r="I6" s="5">
        <v>2022.0</v>
      </c>
      <c r="J6" s="6">
        <f t="shared" si="2"/>
        <v>44832</v>
      </c>
      <c r="K6" s="5">
        <f t="shared" si="3"/>
        <v>21</v>
      </c>
    </row>
    <row r="7" ht="14.25" customHeight="1">
      <c r="A7" s="5" t="s">
        <v>223</v>
      </c>
      <c r="B7" s="5" t="s">
        <v>14</v>
      </c>
      <c r="C7" s="5">
        <v>7.0</v>
      </c>
      <c r="D7" s="5">
        <v>9.0</v>
      </c>
      <c r="E7" s="5">
        <v>2022.0</v>
      </c>
      <c r="F7" s="6">
        <f t="shared" si="1"/>
        <v>44811</v>
      </c>
      <c r="G7" s="5">
        <v>28.0</v>
      </c>
      <c r="H7" s="5">
        <v>9.0</v>
      </c>
      <c r="I7" s="5">
        <v>2022.0</v>
      </c>
      <c r="J7" s="6">
        <f t="shared" si="2"/>
        <v>44832</v>
      </c>
      <c r="K7" s="5">
        <f t="shared" si="3"/>
        <v>21</v>
      </c>
    </row>
    <row r="8" ht="14.25" customHeight="1">
      <c r="A8" s="5" t="s">
        <v>223</v>
      </c>
      <c r="B8" s="5" t="s">
        <v>15</v>
      </c>
      <c r="C8" s="5">
        <v>7.0</v>
      </c>
      <c r="D8" s="5">
        <v>9.0</v>
      </c>
      <c r="E8" s="5">
        <v>2022.0</v>
      </c>
      <c r="F8" s="6">
        <f t="shared" si="1"/>
        <v>44811</v>
      </c>
      <c r="G8" s="5">
        <v>28.0</v>
      </c>
      <c r="H8" s="5">
        <v>9.0</v>
      </c>
      <c r="I8" s="5">
        <v>2022.0</v>
      </c>
      <c r="J8" s="6">
        <f t="shared" si="2"/>
        <v>44832</v>
      </c>
      <c r="K8" s="5">
        <f t="shared" si="3"/>
        <v>21</v>
      </c>
    </row>
    <row r="9" ht="14.25" customHeight="1">
      <c r="A9" s="5" t="s">
        <v>223</v>
      </c>
      <c r="B9" s="5" t="s">
        <v>16</v>
      </c>
      <c r="C9" s="5">
        <v>7.0</v>
      </c>
      <c r="D9" s="5">
        <v>9.0</v>
      </c>
      <c r="E9" s="5">
        <v>2022.0</v>
      </c>
      <c r="F9" s="6">
        <f t="shared" si="1"/>
        <v>44811</v>
      </c>
      <c r="G9" s="5">
        <v>28.0</v>
      </c>
      <c r="H9" s="5">
        <v>9.0</v>
      </c>
      <c r="I9" s="5">
        <v>2022.0</v>
      </c>
      <c r="J9" s="6">
        <f t="shared" si="2"/>
        <v>44832</v>
      </c>
      <c r="K9" s="5">
        <f t="shared" si="3"/>
        <v>21</v>
      </c>
    </row>
    <row r="10" ht="14.25" customHeight="1">
      <c r="A10" s="5" t="s">
        <v>223</v>
      </c>
      <c r="B10" s="5" t="s">
        <v>27</v>
      </c>
      <c r="C10" s="5">
        <v>8.0</v>
      </c>
      <c r="D10" s="5">
        <v>9.0</v>
      </c>
      <c r="E10" s="5">
        <v>2022.0</v>
      </c>
      <c r="F10" s="6">
        <f t="shared" si="1"/>
        <v>44812</v>
      </c>
      <c r="G10" s="5">
        <v>11.0</v>
      </c>
      <c r="H10" s="5">
        <v>9.0</v>
      </c>
      <c r="I10" s="5">
        <v>2022.0</v>
      </c>
      <c r="J10" s="6">
        <f t="shared" si="2"/>
        <v>44815</v>
      </c>
      <c r="K10" s="5">
        <f t="shared" si="3"/>
        <v>3</v>
      </c>
      <c r="L10" s="5" t="s">
        <v>224</v>
      </c>
    </row>
    <row r="11" ht="14.25" customHeight="1">
      <c r="A11" s="5" t="s">
        <v>223</v>
      </c>
      <c r="B11" s="5" t="s">
        <v>203</v>
      </c>
      <c r="C11" s="5">
        <v>8.0</v>
      </c>
      <c r="D11" s="5">
        <v>9.0</v>
      </c>
      <c r="E11" s="5">
        <v>2022.0</v>
      </c>
      <c r="F11" s="6">
        <f t="shared" si="1"/>
        <v>44812</v>
      </c>
      <c r="G11" s="5">
        <v>13.0</v>
      </c>
      <c r="H11" s="5">
        <v>9.0</v>
      </c>
      <c r="I11" s="5">
        <v>2022.0</v>
      </c>
      <c r="J11" s="6">
        <f t="shared" si="2"/>
        <v>44817</v>
      </c>
      <c r="K11" s="5">
        <f t="shared" si="3"/>
        <v>5</v>
      </c>
      <c r="L11" s="5" t="s">
        <v>224</v>
      </c>
    </row>
    <row r="12" ht="14.25" customHeight="1">
      <c r="A12" s="5" t="s">
        <v>223</v>
      </c>
      <c r="B12" s="5" t="s">
        <v>204</v>
      </c>
      <c r="C12" s="46">
        <v>9.0</v>
      </c>
      <c r="D12" s="46">
        <v>7.0</v>
      </c>
      <c r="E12" s="46">
        <v>2022.0</v>
      </c>
      <c r="F12" s="6">
        <f t="shared" si="1"/>
        <v>44751</v>
      </c>
      <c r="G12" s="46">
        <v>29.0</v>
      </c>
      <c r="H12" s="46">
        <v>7.0</v>
      </c>
      <c r="I12" s="46">
        <v>2022.0</v>
      </c>
      <c r="J12" s="6">
        <f t="shared" si="2"/>
        <v>44771</v>
      </c>
      <c r="K12" s="5">
        <f t="shared" si="3"/>
        <v>20</v>
      </c>
      <c r="L12" s="5" t="s">
        <v>225</v>
      </c>
    </row>
    <row r="13" ht="14.25" customHeight="1">
      <c r="A13" s="5" t="s">
        <v>223</v>
      </c>
      <c r="B13" s="5" t="s">
        <v>205</v>
      </c>
      <c r="C13" s="46">
        <v>9.0</v>
      </c>
      <c r="D13" s="46">
        <v>8.0</v>
      </c>
      <c r="E13" s="46">
        <v>2022.0</v>
      </c>
      <c r="F13" s="6">
        <f t="shared" si="1"/>
        <v>44782</v>
      </c>
      <c r="G13" s="46">
        <v>14.0</v>
      </c>
      <c r="H13" s="46">
        <v>8.0</v>
      </c>
      <c r="I13" s="46">
        <v>2022.0</v>
      </c>
      <c r="J13" s="6">
        <f t="shared" si="2"/>
        <v>44787</v>
      </c>
      <c r="K13" s="5">
        <f t="shared" si="3"/>
        <v>5</v>
      </c>
      <c r="L13" s="5" t="s">
        <v>226</v>
      </c>
    </row>
    <row r="14" ht="14.25" customHeight="1">
      <c r="A14" s="5" t="s">
        <v>227</v>
      </c>
      <c r="B14" s="5" t="s">
        <v>17</v>
      </c>
      <c r="C14" s="5">
        <v>7.0</v>
      </c>
      <c r="D14" s="5">
        <v>9.0</v>
      </c>
      <c r="E14" s="5">
        <v>2022.0</v>
      </c>
      <c r="F14" s="6">
        <f t="shared" si="1"/>
        <v>44811</v>
      </c>
      <c r="G14" s="5">
        <v>28.0</v>
      </c>
      <c r="H14" s="5">
        <v>9.0</v>
      </c>
      <c r="I14" s="5">
        <v>2022.0</v>
      </c>
      <c r="J14" s="6">
        <f t="shared" si="2"/>
        <v>44832</v>
      </c>
      <c r="K14" s="5">
        <f t="shared" si="3"/>
        <v>21</v>
      </c>
    </row>
    <row r="15" ht="14.25" customHeight="1">
      <c r="B15" s="5" t="s">
        <v>19</v>
      </c>
      <c r="C15" s="5">
        <v>7.0</v>
      </c>
      <c r="D15" s="5">
        <v>9.0</v>
      </c>
      <c r="E15" s="5">
        <v>2022.0</v>
      </c>
      <c r="F15" s="6">
        <f t="shared" si="1"/>
        <v>44811</v>
      </c>
      <c r="G15" s="5">
        <v>28.0</v>
      </c>
      <c r="H15" s="5">
        <v>9.0</v>
      </c>
      <c r="I15" s="5">
        <v>2022.0</v>
      </c>
      <c r="J15" s="6">
        <f t="shared" si="2"/>
        <v>44832</v>
      </c>
      <c r="K15" s="5">
        <f t="shared" si="3"/>
        <v>21</v>
      </c>
    </row>
    <row r="16" ht="14.25" customHeight="1">
      <c r="B16" s="5" t="s">
        <v>20</v>
      </c>
      <c r="C16" s="5">
        <v>7.0</v>
      </c>
      <c r="D16" s="5">
        <v>9.0</v>
      </c>
      <c r="E16" s="5">
        <v>2022.0</v>
      </c>
      <c r="F16" s="6">
        <f t="shared" si="1"/>
        <v>44811</v>
      </c>
      <c r="G16" s="5">
        <v>28.0</v>
      </c>
      <c r="H16" s="5">
        <v>9.0</v>
      </c>
      <c r="I16" s="5">
        <v>2022.0</v>
      </c>
      <c r="J16" s="6">
        <f t="shared" si="2"/>
        <v>44832</v>
      </c>
      <c r="K16" s="5">
        <f t="shared" si="3"/>
        <v>21</v>
      </c>
    </row>
    <row r="17" ht="14.25" customHeight="1">
      <c r="B17" s="5" t="s">
        <v>21</v>
      </c>
      <c r="C17" s="5">
        <v>8.0</v>
      </c>
      <c r="D17" s="5">
        <v>9.0</v>
      </c>
      <c r="E17" s="5">
        <v>2022.0</v>
      </c>
      <c r="F17" s="6">
        <f t="shared" si="1"/>
        <v>44812</v>
      </c>
      <c r="G17" s="5">
        <v>29.0</v>
      </c>
      <c r="H17" s="5">
        <v>9.0</v>
      </c>
      <c r="I17" s="5">
        <v>2022.0</v>
      </c>
      <c r="J17" s="6">
        <f t="shared" si="2"/>
        <v>44833</v>
      </c>
      <c r="K17" s="5">
        <f t="shared" si="3"/>
        <v>21</v>
      </c>
    </row>
    <row r="18" ht="14.25" customHeight="1">
      <c r="B18" s="5" t="s">
        <v>22</v>
      </c>
      <c r="C18" s="46">
        <v>9.0</v>
      </c>
      <c r="D18" s="46">
        <v>7.0</v>
      </c>
      <c r="E18" s="46">
        <v>2022.0</v>
      </c>
      <c r="F18" s="6">
        <f t="shared" si="1"/>
        <v>44751</v>
      </c>
      <c r="G18" s="46">
        <v>29.0</v>
      </c>
      <c r="H18" s="46">
        <v>7.0</v>
      </c>
      <c r="I18" s="46">
        <v>2022.0</v>
      </c>
      <c r="J18" s="6">
        <f t="shared" si="2"/>
        <v>44771</v>
      </c>
      <c r="K18" s="5">
        <f t="shared" si="3"/>
        <v>20</v>
      </c>
      <c r="L18" s="5" t="s">
        <v>225</v>
      </c>
    </row>
    <row r="19" ht="14.25" customHeight="1">
      <c r="B19" s="5" t="s">
        <v>23</v>
      </c>
      <c r="C19" s="5">
        <v>8.0</v>
      </c>
      <c r="D19" s="5">
        <v>9.0</v>
      </c>
      <c r="E19" s="5">
        <v>2022.0</v>
      </c>
      <c r="F19" s="6">
        <f t="shared" si="1"/>
        <v>44812</v>
      </c>
      <c r="G19" s="5">
        <v>28.0</v>
      </c>
      <c r="H19" s="5">
        <v>9.0</v>
      </c>
      <c r="I19" s="5">
        <v>2022.0</v>
      </c>
      <c r="J19" s="6">
        <f t="shared" si="2"/>
        <v>44832</v>
      </c>
      <c r="K19" s="5">
        <f t="shared" si="3"/>
        <v>20</v>
      </c>
    </row>
    <row r="20" ht="14.25" customHeight="1">
      <c r="B20" s="5" t="s">
        <v>24</v>
      </c>
      <c r="C20" s="5">
        <v>7.0</v>
      </c>
      <c r="D20" s="5">
        <v>9.0</v>
      </c>
      <c r="E20" s="5">
        <v>2022.0</v>
      </c>
      <c r="F20" s="6">
        <f t="shared" si="1"/>
        <v>44811</v>
      </c>
      <c r="G20" s="5">
        <v>27.0</v>
      </c>
      <c r="H20" s="5">
        <v>9.0</v>
      </c>
      <c r="I20" s="5">
        <v>2022.0</v>
      </c>
      <c r="J20" s="6">
        <f t="shared" si="2"/>
        <v>44831</v>
      </c>
      <c r="K20" s="5">
        <f t="shared" si="3"/>
        <v>20</v>
      </c>
    </row>
    <row r="21" ht="14.25" customHeight="1">
      <c r="B21" s="5" t="s">
        <v>26</v>
      </c>
      <c r="C21" s="5">
        <v>8.0</v>
      </c>
      <c r="D21" s="5">
        <v>9.0</v>
      </c>
      <c r="E21" s="5">
        <v>2022.0</v>
      </c>
      <c r="F21" s="6">
        <f t="shared" si="1"/>
        <v>44812</v>
      </c>
      <c r="G21" s="5">
        <v>28.0</v>
      </c>
      <c r="H21" s="5">
        <v>9.0</v>
      </c>
      <c r="I21" s="5">
        <v>2022.0</v>
      </c>
      <c r="J21" s="6">
        <f t="shared" si="2"/>
        <v>44832</v>
      </c>
      <c r="K21" s="5">
        <f t="shared" si="3"/>
        <v>20</v>
      </c>
    </row>
    <row r="22" ht="14.25" customHeight="1">
      <c r="B22" s="5" t="s">
        <v>201</v>
      </c>
      <c r="C22" s="5">
        <v>8.0</v>
      </c>
      <c r="D22" s="5">
        <v>9.0</v>
      </c>
      <c r="E22" s="5">
        <v>2022.0</v>
      </c>
      <c r="F22" s="6">
        <f t="shared" si="1"/>
        <v>44812</v>
      </c>
      <c r="G22" s="5">
        <v>28.0</v>
      </c>
      <c r="H22" s="5">
        <v>9.0</v>
      </c>
      <c r="I22" s="5">
        <v>2022.0</v>
      </c>
      <c r="J22" s="6">
        <f t="shared" si="2"/>
        <v>44832</v>
      </c>
      <c r="K22" s="5">
        <f t="shared" si="3"/>
        <v>20</v>
      </c>
    </row>
    <row r="23" ht="14.25" customHeight="1">
      <c r="B23" s="5" t="s">
        <v>202</v>
      </c>
      <c r="C23" s="5">
        <v>14.0</v>
      </c>
      <c r="D23" s="5">
        <v>9.0</v>
      </c>
      <c r="E23" s="5">
        <v>2022.0</v>
      </c>
      <c r="F23" s="6">
        <f t="shared" si="1"/>
        <v>44818</v>
      </c>
      <c r="G23" s="5">
        <v>28.0</v>
      </c>
      <c r="H23" s="5">
        <v>9.0</v>
      </c>
      <c r="I23" s="5">
        <v>2022.0</v>
      </c>
      <c r="J23" s="6">
        <f t="shared" si="2"/>
        <v>44832</v>
      </c>
      <c r="K23" s="5">
        <f t="shared" si="3"/>
        <v>14</v>
      </c>
    </row>
    <row r="24" ht="14.25" customHeight="1">
      <c r="K24" s="70">
        <f>SUM(K2:K23)</f>
        <v>362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D1" s="5" t="s">
        <v>108</v>
      </c>
      <c r="E1" s="5" t="s">
        <v>109</v>
      </c>
      <c r="F1" s="5" t="s">
        <v>110</v>
      </c>
      <c r="G1" s="5" t="s">
        <v>111</v>
      </c>
      <c r="H1" s="5" t="s">
        <v>108</v>
      </c>
      <c r="I1" s="5" t="s">
        <v>109</v>
      </c>
      <c r="J1" s="5" t="s">
        <v>110</v>
      </c>
      <c r="K1" s="5" t="s">
        <v>112</v>
      </c>
      <c r="L1" s="5" t="s">
        <v>113</v>
      </c>
      <c r="M1" s="5" t="s">
        <v>114</v>
      </c>
    </row>
    <row r="2" ht="14.25" customHeight="1">
      <c r="A2" s="5" t="s">
        <v>51</v>
      </c>
      <c r="B2" s="5" t="s">
        <v>223</v>
      </c>
      <c r="C2" s="5" t="s">
        <v>10</v>
      </c>
      <c r="D2" s="5">
        <v>28.0</v>
      </c>
      <c r="E2" s="5">
        <v>9.0</v>
      </c>
      <c r="F2" s="5">
        <v>2022.0</v>
      </c>
      <c r="G2" s="6">
        <f t="shared" ref="G2:G40" si="1">DATE(F2,E2,D2)</f>
        <v>44832</v>
      </c>
      <c r="H2" s="5">
        <v>7.0</v>
      </c>
      <c r="I2" s="5">
        <v>10.0</v>
      </c>
      <c r="J2" s="5">
        <v>2022.0</v>
      </c>
      <c r="K2" s="6">
        <f t="shared" ref="K2:K40" si="2">DATE(J2,I2,H2)</f>
        <v>44841</v>
      </c>
      <c r="L2" s="5">
        <f t="shared" ref="L2:L40" si="3">K2-G2</f>
        <v>9</v>
      </c>
    </row>
    <row r="3" ht="14.25" customHeight="1">
      <c r="A3" s="5" t="s">
        <v>51</v>
      </c>
      <c r="B3" s="5" t="s">
        <v>223</v>
      </c>
      <c r="C3" s="5" t="s">
        <v>13</v>
      </c>
      <c r="D3" s="44">
        <v>28.0</v>
      </c>
      <c r="E3" s="44">
        <v>9.0</v>
      </c>
      <c r="F3" s="44">
        <v>2022.0</v>
      </c>
      <c r="G3" s="6">
        <f t="shared" si="1"/>
        <v>44832</v>
      </c>
      <c r="H3" s="44">
        <v>28.0</v>
      </c>
      <c r="I3" s="44">
        <v>9.0</v>
      </c>
      <c r="J3" s="44">
        <v>2022.0</v>
      </c>
      <c r="K3" s="6">
        <f t="shared" si="2"/>
        <v>44832</v>
      </c>
      <c r="L3" s="5">
        <f t="shared" si="3"/>
        <v>0</v>
      </c>
      <c r="M3" s="5" t="s">
        <v>214</v>
      </c>
    </row>
    <row r="4" ht="14.25" customHeight="1">
      <c r="A4" s="5" t="s">
        <v>51</v>
      </c>
      <c r="B4" s="5" t="s">
        <v>223</v>
      </c>
      <c r="C4" s="5" t="s">
        <v>14</v>
      </c>
      <c r="D4" s="5">
        <v>28.0</v>
      </c>
      <c r="E4" s="5">
        <v>9.0</v>
      </c>
      <c r="F4" s="5">
        <v>2022.0</v>
      </c>
      <c r="G4" s="6">
        <f t="shared" si="1"/>
        <v>44832</v>
      </c>
      <c r="H4" s="5">
        <v>30.0</v>
      </c>
      <c r="I4" s="5">
        <v>11.0</v>
      </c>
      <c r="J4" s="5">
        <v>2022.0</v>
      </c>
      <c r="K4" s="6">
        <f t="shared" si="2"/>
        <v>44895</v>
      </c>
      <c r="L4" s="5">
        <f t="shared" si="3"/>
        <v>63</v>
      </c>
    </row>
    <row r="5" ht="14.25" customHeight="1">
      <c r="A5" s="5" t="s">
        <v>51</v>
      </c>
      <c r="B5" s="5" t="s">
        <v>223</v>
      </c>
      <c r="C5" s="5" t="s">
        <v>15</v>
      </c>
      <c r="D5" s="5">
        <v>28.0</v>
      </c>
      <c r="E5" s="5">
        <v>9.0</v>
      </c>
      <c r="F5" s="5">
        <v>2022.0</v>
      </c>
      <c r="G5" s="6">
        <f t="shared" si="1"/>
        <v>44832</v>
      </c>
      <c r="H5" s="5">
        <v>3.0</v>
      </c>
      <c r="I5" s="5">
        <v>12.0</v>
      </c>
      <c r="J5" s="5">
        <v>2022.0</v>
      </c>
      <c r="K5" s="6">
        <f t="shared" si="2"/>
        <v>44898</v>
      </c>
      <c r="L5" s="5">
        <f t="shared" si="3"/>
        <v>66</v>
      </c>
    </row>
    <row r="6" ht="14.25" customHeight="1">
      <c r="A6" s="5" t="s">
        <v>51</v>
      </c>
      <c r="B6" s="5" t="s">
        <v>223</v>
      </c>
      <c r="C6" s="5" t="s">
        <v>16</v>
      </c>
      <c r="D6" s="5">
        <v>28.0</v>
      </c>
      <c r="E6" s="5">
        <v>9.0</v>
      </c>
      <c r="F6" s="5">
        <v>2022.0</v>
      </c>
      <c r="G6" s="6">
        <f t="shared" si="1"/>
        <v>44832</v>
      </c>
      <c r="H6" s="5">
        <v>30.0</v>
      </c>
      <c r="I6" s="5">
        <v>10.0</v>
      </c>
      <c r="J6" s="5">
        <v>2022.0</v>
      </c>
      <c r="K6" s="6">
        <f t="shared" si="2"/>
        <v>44864</v>
      </c>
      <c r="L6" s="5">
        <f t="shared" si="3"/>
        <v>32</v>
      </c>
    </row>
    <row r="7" ht="14.25" customHeight="1">
      <c r="A7" s="5" t="s">
        <v>51</v>
      </c>
      <c r="B7" s="5" t="s">
        <v>223</v>
      </c>
      <c r="C7" s="5" t="s">
        <v>27</v>
      </c>
      <c r="D7" s="5">
        <v>28.0</v>
      </c>
      <c r="E7" s="5">
        <v>9.0</v>
      </c>
      <c r="F7" s="5">
        <v>2022.0</v>
      </c>
      <c r="G7" s="6">
        <f t="shared" si="1"/>
        <v>44832</v>
      </c>
      <c r="H7" s="5">
        <v>15.0</v>
      </c>
      <c r="I7" s="5">
        <v>10.0</v>
      </c>
      <c r="J7" s="5">
        <v>2022.0</v>
      </c>
      <c r="K7" s="6">
        <f t="shared" si="2"/>
        <v>44849</v>
      </c>
      <c r="L7" s="5">
        <f t="shared" si="3"/>
        <v>17</v>
      </c>
    </row>
    <row r="8" ht="14.25" customHeight="1">
      <c r="A8" s="5" t="s">
        <v>51</v>
      </c>
      <c r="B8" s="5" t="s">
        <v>223</v>
      </c>
      <c r="C8" s="5" t="s">
        <v>203</v>
      </c>
      <c r="D8" s="5">
        <v>29.0</v>
      </c>
      <c r="E8" s="5">
        <v>9.0</v>
      </c>
      <c r="F8" s="5">
        <v>2022.0</v>
      </c>
      <c r="G8" s="6">
        <f t="shared" si="1"/>
        <v>44833</v>
      </c>
      <c r="H8" s="5">
        <v>3.0</v>
      </c>
      <c r="I8" s="5">
        <v>12.0</v>
      </c>
      <c r="J8" s="5">
        <v>2022.0</v>
      </c>
      <c r="K8" s="6">
        <f t="shared" si="2"/>
        <v>44898</v>
      </c>
      <c r="L8" s="5">
        <f t="shared" si="3"/>
        <v>65</v>
      </c>
    </row>
    <row r="9" ht="14.25" customHeight="1">
      <c r="A9" s="5" t="s">
        <v>51</v>
      </c>
      <c r="B9" s="5" t="s">
        <v>223</v>
      </c>
      <c r="C9" s="5" t="s">
        <v>204</v>
      </c>
      <c r="D9" s="5">
        <v>29.0</v>
      </c>
      <c r="E9" s="5">
        <v>9.0</v>
      </c>
      <c r="F9" s="5">
        <v>2022.0</v>
      </c>
      <c r="G9" s="6">
        <f t="shared" si="1"/>
        <v>44833</v>
      </c>
      <c r="H9" s="5">
        <v>5.0</v>
      </c>
      <c r="I9" s="5">
        <v>12.0</v>
      </c>
      <c r="J9" s="5">
        <v>2022.0</v>
      </c>
      <c r="K9" s="6">
        <f t="shared" si="2"/>
        <v>44900</v>
      </c>
      <c r="L9" s="5">
        <f t="shared" si="3"/>
        <v>67</v>
      </c>
    </row>
    <row r="10" ht="14.25" customHeight="1">
      <c r="A10" s="5" t="s">
        <v>51</v>
      </c>
      <c r="B10" s="5" t="s">
        <v>223</v>
      </c>
      <c r="C10" s="5" t="s">
        <v>205</v>
      </c>
      <c r="D10" s="5">
        <v>28.0</v>
      </c>
      <c r="E10" s="5">
        <v>9.0</v>
      </c>
      <c r="F10" s="5">
        <v>2022.0</v>
      </c>
      <c r="G10" s="6">
        <f t="shared" si="1"/>
        <v>44832</v>
      </c>
      <c r="H10" s="5">
        <v>11.0</v>
      </c>
      <c r="I10" s="5">
        <v>10.0</v>
      </c>
      <c r="J10" s="5">
        <v>2022.0</v>
      </c>
      <c r="K10" s="6">
        <f t="shared" si="2"/>
        <v>44845</v>
      </c>
      <c r="L10" s="5">
        <f t="shared" si="3"/>
        <v>13</v>
      </c>
    </row>
    <row r="11" ht="14.25" customHeight="1">
      <c r="A11" s="5" t="s">
        <v>51</v>
      </c>
      <c r="B11" s="5" t="s">
        <v>227</v>
      </c>
      <c r="C11" s="5" t="s">
        <v>17</v>
      </c>
      <c r="D11" s="5">
        <v>28.0</v>
      </c>
      <c r="E11" s="5">
        <v>9.0</v>
      </c>
      <c r="F11" s="5">
        <v>2022.0</v>
      </c>
      <c r="G11" s="6">
        <f t="shared" si="1"/>
        <v>44832</v>
      </c>
      <c r="H11" s="5">
        <v>3.0</v>
      </c>
      <c r="I11" s="5">
        <v>12.0</v>
      </c>
      <c r="J11" s="5">
        <v>2022.0</v>
      </c>
      <c r="K11" s="6">
        <f t="shared" si="2"/>
        <v>44898</v>
      </c>
      <c r="L11" s="5">
        <f t="shared" si="3"/>
        <v>66</v>
      </c>
    </row>
    <row r="12" ht="14.25" customHeight="1">
      <c r="A12" s="5" t="s">
        <v>51</v>
      </c>
      <c r="B12" s="5" t="s">
        <v>227</v>
      </c>
      <c r="C12" s="5" t="s">
        <v>18</v>
      </c>
      <c r="D12" s="5">
        <v>28.0</v>
      </c>
      <c r="E12" s="5">
        <v>9.0</v>
      </c>
      <c r="F12" s="5">
        <v>2022.0</v>
      </c>
      <c r="G12" s="6">
        <f t="shared" si="1"/>
        <v>44832</v>
      </c>
      <c r="H12" s="5">
        <v>13.0</v>
      </c>
      <c r="I12" s="5">
        <v>11.0</v>
      </c>
      <c r="J12" s="5">
        <v>2022.0</v>
      </c>
      <c r="K12" s="6">
        <f t="shared" si="2"/>
        <v>44878</v>
      </c>
      <c r="L12" s="5">
        <f t="shared" si="3"/>
        <v>46</v>
      </c>
      <c r="M12" s="5" t="s">
        <v>228</v>
      </c>
    </row>
    <row r="13" ht="14.25" customHeight="1">
      <c r="A13" s="5" t="s">
        <v>51</v>
      </c>
      <c r="B13" s="5" t="s">
        <v>229</v>
      </c>
      <c r="C13" s="5" t="s">
        <v>19</v>
      </c>
      <c r="D13" s="5">
        <v>28.0</v>
      </c>
      <c r="E13" s="5">
        <v>9.0</v>
      </c>
      <c r="F13" s="5">
        <v>2022.0</v>
      </c>
      <c r="G13" s="6">
        <f t="shared" si="1"/>
        <v>44832</v>
      </c>
      <c r="H13" s="5">
        <v>3.0</v>
      </c>
      <c r="I13" s="5">
        <v>12.0</v>
      </c>
      <c r="J13" s="5">
        <v>2022.0</v>
      </c>
      <c r="K13" s="6">
        <f t="shared" si="2"/>
        <v>44898</v>
      </c>
      <c r="L13" s="5">
        <f t="shared" si="3"/>
        <v>66</v>
      </c>
    </row>
    <row r="14" ht="14.25" customHeight="1">
      <c r="A14" s="5" t="s">
        <v>51</v>
      </c>
      <c r="B14" s="5" t="s">
        <v>229</v>
      </c>
      <c r="C14" s="5" t="s">
        <v>20</v>
      </c>
      <c r="D14" s="5">
        <v>28.0</v>
      </c>
      <c r="E14" s="5">
        <v>9.0</v>
      </c>
      <c r="F14" s="5">
        <v>2022.0</v>
      </c>
      <c r="G14" s="6">
        <f t="shared" si="1"/>
        <v>44832</v>
      </c>
      <c r="H14" s="5">
        <v>3.0</v>
      </c>
      <c r="I14" s="5">
        <v>12.0</v>
      </c>
      <c r="J14" s="5">
        <v>2022.0</v>
      </c>
      <c r="K14" s="6">
        <f t="shared" si="2"/>
        <v>44898</v>
      </c>
      <c r="L14" s="5">
        <f t="shared" si="3"/>
        <v>66</v>
      </c>
    </row>
    <row r="15" ht="14.25" customHeight="1">
      <c r="A15" s="5" t="s">
        <v>51</v>
      </c>
      <c r="B15" s="5" t="s">
        <v>229</v>
      </c>
      <c r="C15" s="5" t="s">
        <v>21</v>
      </c>
      <c r="D15" s="5">
        <v>29.0</v>
      </c>
      <c r="E15" s="5">
        <v>8.0</v>
      </c>
      <c r="F15" s="5">
        <v>2022.0</v>
      </c>
      <c r="G15" s="6">
        <f t="shared" si="1"/>
        <v>44802</v>
      </c>
      <c r="H15" s="5">
        <v>3.0</v>
      </c>
      <c r="I15" s="5">
        <v>11.0</v>
      </c>
      <c r="J15" s="5">
        <v>2022.0</v>
      </c>
      <c r="K15" s="6">
        <f t="shared" si="2"/>
        <v>44868</v>
      </c>
      <c r="L15" s="5">
        <f t="shared" si="3"/>
        <v>66</v>
      </c>
      <c r="M15" s="5" t="s">
        <v>230</v>
      </c>
    </row>
    <row r="16" ht="14.25" customHeight="1">
      <c r="A16" s="5" t="s">
        <v>51</v>
      </c>
      <c r="B16" s="5" t="s">
        <v>229</v>
      </c>
      <c r="C16" s="5" t="s">
        <v>22</v>
      </c>
      <c r="D16" s="5">
        <v>29.0</v>
      </c>
      <c r="E16" s="5">
        <v>7.0</v>
      </c>
      <c r="F16" s="5">
        <v>2022.0</v>
      </c>
      <c r="G16" s="6">
        <f t="shared" si="1"/>
        <v>44771</v>
      </c>
      <c r="H16" s="5">
        <v>4.0</v>
      </c>
      <c r="I16" s="5">
        <v>10.0</v>
      </c>
      <c r="J16" s="5">
        <v>2022.0</v>
      </c>
      <c r="K16" s="6">
        <f t="shared" si="2"/>
        <v>44838</v>
      </c>
      <c r="L16" s="5">
        <f t="shared" si="3"/>
        <v>67</v>
      </c>
      <c r="M16" s="5" t="s">
        <v>231</v>
      </c>
    </row>
    <row r="17" ht="14.25" customHeight="1">
      <c r="A17" s="5" t="s">
        <v>51</v>
      </c>
      <c r="B17" s="5" t="s">
        <v>229</v>
      </c>
      <c r="C17" s="5" t="s">
        <v>23</v>
      </c>
      <c r="D17" s="5">
        <v>27.0</v>
      </c>
      <c r="E17" s="5">
        <v>9.0</v>
      </c>
      <c r="F17" s="5">
        <v>2022.0</v>
      </c>
      <c r="G17" s="6">
        <f t="shared" si="1"/>
        <v>44831</v>
      </c>
      <c r="H17" s="5">
        <v>13.0</v>
      </c>
      <c r="I17" s="5">
        <v>11.0</v>
      </c>
      <c r="J17" s="5">
        <v>2022.0</v>
      </c>
      <c r="K17" s="6">
        <f t="shared" si="2"/>
        <v>44878</v>
      </c>
      <c r="L17" s="5">
        <f t="shared" si="3"/>
        <v>47</v>
      </c>
    </row>
    <row r="18" ht="14.25" customHeight="1">
      <c r="A18" s="5" t="s">
        <v>51</v>
      </c>
      <c r="B18" s="5" t="s">
        <v>229</v>
      </c>
      <c r="C18" s="5" t="s">
        <v>24</v>
      </c>
      <c r="D18" s="5">
        <v>29.0</v>
      </c>
      <c r="E18" s="5">
        <v>9.0</v>
      </c>
      <c r="F18" s="5">
        <v>2022.0</v>
      </c>
      <c r="G18" s="6">
        <f t="shared" si="1"/>
        <v>44833</v>
      </c>
      <c r="H18" s="5">
        <v>13.0</v>
      </c>
      <c r="I18" s="5">
        <v>11.0</v>
      </c>
      <c r="J18" s="5">
        <v>2022.0</v>
      </c>
      <c r="K18" s="6">
        <f t="shared" si="2"/>
        <v>44878</v>
      </c>
      <c r="L18" s="5">
        <f t="shared" si="3"/>
        <v>45</v>
      </c>
    </row>
    <row r="19" ht="14.25" customHeight="1">
      <c r="A19" s="5" t="s">
        <v>51</v>
      </c>
      <c r="B19" s="5" t="s">
        <v>229</v>
      </c>
      <c r="C19" s="5" t="s">
        <v>25</v>
      </c>
      <c r="D19" s="5">
        <v>28.0</v>
      </c>
      <c r="E19" s="5">
        <v>9.0</v>
      </c>
      <c r="F19" s="5">
        <v>2022.0</v>
      </c>
      <c r="G19" s="6">
        <f t="shared" si="1"/>
        <v>44832</v>
      </c>
      <c r="H19" s="5">
        <v>4.0</v>
      </c>
      <c r="I19" s="5">
        <v>12.0</v>
      </c>
      <c r="J19" s="5">
        <v>2022.0</v>
      </c>
      <c r="K19" s="6">
        <f t="shared" si="2"/>
        <v>44899</v>
      </c>
      <c r="L19" s="5">
        <f t="shared" si="3"/>
        <v>67</v>
      </c>
    </row>
    <row r="20" ht="14.25" customHeight="1">
      <c r="A20" s="5" t="s">
        <v>51</v>
      </c>
      <c r="B20" s="5" t="s">
        <v>229</v>
      </c>
      <c r="C20" s="5" t="s">
        <v>26</v>
      </c>
      <c r="D20" s="5">
        <v>28.0</v>
      </c>
      <c r="E20" s="5">
        <v>9.0</v>
      </c>
      <c r="F20" s="5">
        <v>2022.0</v>
      </c>
      <c r="G20" s="6">
        <f t="shared" si="1"/>
        <v>44832</v>
      </c>
      <c r="H20" s="5">
        <v>4.0</v>
      </c>
      <c r="I20" s="5">
        <v>12.0</v>
      </c>
      <c r="J20" s="5">
        <v>2022.0</v>
      </c>
      <c r="K20" s="6">
        <f t="shared" si="2"/>
        <v>44899</v>
      </c>
      <c r="L20" s="5">
        <f t="shared" si="3"/>
        <v>67</v>
      </c>
    </row>
    <row r="21" ht="14.25" customHeight="1">
      <c r="A21" s="5" t="s">
        <v>51</v>
      </c>
      <c r="B21" s="5" t="s">
        <v>229</v>
      </c>
      <c r="C21" s="5" t="s">
        <v>201</v>
      </c>
      <c r="D21" s="5">
        <v>28.0</v>
      </c>
      <c r="E21" s="5">
        <v>9.0</v>
      </c>
      <c r="F21" s="5">
        <v>2022.0</v>
      </c>
      <c r="G21" s="6">
        <f t="shared" si="1"/>
        <v>44832</v>
      </c>
      <c r="H21" s="5">
        <v>4.0</v>
      </c>
      <c r="I21" s="5">
        <v>12.0</v>
      </c>
      <c r="J21" s="5">
        <v>2022.0</v>
      </c>
      <c r="K21" s="6">
        <f t="shared" si="2"/>
        <v>44899</v>
      </c>
      <c r="L21" s="5">
        <f t="shared" si="3"/>
        <v>67</v>
      </c>
    </row>
    <row r="22" ht="14.25" customHeight="1">
      <c r="A22" s="5" t="s">
        <v>51</v>
      </c>
      <c r="B22" s="5" t="s">
        <v>229</v>
      </c>
      <c r="C22" s="5" t="s">
        <v>202</v>
      </c>
      <c r="D22" s="5">
        <v>28.0</v>
      </c>
      <c r="E22" s="5">
        <v>9.0</v>
      </c>
      <c r="F22" s="5">
        <v>2022.0</v>
      </c>
      <c r="G22" s="6">
        <f t="shared" si="1"/>
        <v>44832</v>
      </c>
      <c r="H22" s="5">
        <v>4.0</v>
      </c>
      <c r="I22" s="5">
        <v>12.0</v>
      </c>
      <c r="J22" s="5">
        <v>2022.0</v>
      </c>
      <c r="K22" s="6">
        <f t="shared" si="2"/>
        <v>44899</v>
      </c>
      <c r="L22" s="5">
        <f t="shared" si="3"/>
        <v>67</v>
      </c>
    </row>
    <row r="23" ht="14.25" customHeight="1">
      <c r="A23" s="5" t="s">
        <v>53</v>
      </c>
      <c r="B23" s="5" t="s">
        <v>223</v>
      </c>
      <c r="C23" s="5" t="s">
        <v>9</v>
      </c>
      <c r="D23" s="44">
        <v>20.0</v>
      </c>
      <c r="E23" s="44">
        <v>12.0</v>
      </c>
      <c r="F23" s="44">
        <v>2022.0</v>
      </c>
      <c r="G23" s="6">
        <f t="shared" si="1"/>
        <v>44915</v>
      </c>
      <c r="H23" s="44">
        <v>20.0</v>
      </c>
      <c r="I23" s="44">
        <v>12.0</v>
      </c>
      <c r="J23" s="44">
        <v>2022.0</v>
      </c>
      <c r="K23" s="6">
        <f t="shared" si="2"/>
        <v>44915</v>
      </c>
      <c r="L23" s="5">
        <f t="shared" si="3"/>
        <v>0</v>
      </c>
      <c r="M23" s="5" t="s">
        <v>232</v>
      </c>
    </row>
    <row r="24" ht="14.25" customHeight="1">
      <c r="A24" s="5" t="s">
        <v>53</v>
      </c>
      <c r="B24" s="5" t="s">
        <v>223</v>
      </c>
      <c r="C24" s="5" t="s">
        <v>10</v>
      </c>
      <c r="D24" s="5">
        <v>4.0</v>
      </c>
      <c r="E24" s="5">
        <v>12.0</v>
      </c>
      <c r="F24" s="5">
        <v>2022.0</v>
      </c>
      <c r="G24" s="6">
        <f t="shared" si="1"/>
        <v>44899</v>
      </c>
      <c r="H24" s="5">
        <v>20.0</v>
      </c>
      <c r="I24" s="5">
        <v>12.0</v>
      </c>
      <c r="J24" s="5">
        <v>2022.0</v>
      </c>
      <c r="K24" s="6">
        <f t="shared" si="2"/>
        <v>44915</v>
      </c>
      <c r="L24" s="5">
        <f t="shared" si="3"/>
        <v>16</v>
      </c>
      <c r="M24" s="5" t="s">
        <v>171</v>
      </c>
    </row>
    <row r="25" ht="14.25" customHeight="1">
      <c r="A25" s="5" t="s">
        <v>53</v>
      </c>
      <c r="B25" s="5" t="s">
        <v>223</v>
      </c>
      <c r="C25" s="5" t="s">
        <v>13</v>
      </c>
      <c r="D25" s="5">
        <v>2.0</v>
      </c>
      <c r="E25" s="5">
        <v>12.0</v>
      </c>
      <c r="F25" s="5">
        <v>2022.0</v>
      </c>
      <c r="G25" s="6">
        <f t="shared" si="1"/>
        <v>44897</v>
      </c>
      <c r="H25" s="5">
        <v>18.0</v>
      </c>
      <c r="I25" s="5">
        <v>12.0</v>
      </c>
      <c r="J25" s="5">
        <v>2022.0</v>
      </c>
      <c r="K25" s="6">
        <f t="shared" si="2"/>
        <v>44913</v>
      </c>
      <c r="L25" s="5">
        <f t="shared" si="3"/>
        <v>16</v>
      </c>
    </row>
    <row r="26" ht="14.25" customHeight="1">
      <c r="A26" s="5" t="s">
        <v>53</v>
      </c>
      <c r="B26" s="5" t="s">
        <v>223</v>
      </c>
      <c r="C26" s="5" t="s">
        <v>14</v>
      </c>
      <c r="D26" s="5">
        <v>4.0</v>
      </c>
      <c r="E26" s="5">
        <v>12.0</v>
      </c>
      <c r="F26" s="5">
        <v>2022.0</v>
      </c>
      <c r="G26" s="6">
        <f t="shared" si="1"/>
        <v>44899</v>
      </c>
      <c r="H26" s="5">
        <v>20.0</v>
      </c>
      <c r="I26" s="5">
        <v>12.0</v>
      </c>
      <c r="J26" s="5">
        <v>2022.0</v>
      </c>
      <c r="K26" s="6">
        <f t="shared" si="2"/>
        <v>44915</v>
      </c>
      <c r="L26" s="5">
        <f t="shared" si="3"/>
        <v>16</v>
      </c>
    </row>
    <row r="27" ht="14.25" customHeight="1">
      <c r="A27" s="5" t="s">
        <v>53</v>
      </c>
      <c r="B27" s="5" t="s">
        <v>223</v>
      </c>
      <c r="C27" s="5" t="s">
        <v>16</v>
      </c>
      <c r="D27" s="5">
        <v>4.0</v>
      </c>
      <c r="E27" s="5">
        <v>12.0</v>
      </c>
      <c r="F27" s="5">
        <v>2022.0</v>
      </c>
      <c r="G27" s="6">
        <f t="shared" si="1"/>
        <v>44899</v>
      </c>
      <c r="H27" s="5">
        <v>20.0</v>
      </c>
      <c r="I27" s="5">
        <v>12.0</v>
      </c>
      <c r="J27" s="5">
        <v>2022.0</v>
      </c>
      <c r="K27" s="6">
        <f t="shared" si="2"/>
        <v>44915</v>
      </c>
      <c r="L27" s="5">
        <f t="shared" si="3"/>
        <v>16</v>
      </c>
      <c r="M27" s="5" t="s">
        <v>214</v>
      </c>
    </row>
    <row r="28" ht="14.25" customHeight="1">
      <c r="A28" s="5" t="s">
        <v>53</v>
      </c>
      <c r="B28" s="5" t="s">
        <v>223</v>
      </c>
      <c r="C28" s="5" t="s">
        <v>203</v>
      </c>
      <c r="D28" s="5">
        <v>3.0</v>
      </c>
      <c r="E28" s="5">
        <v>12.0</v>
      </c>
      <c r="F28" s="5">
        <v>2022.0</v>
      </c>
      <c r="G28" s="6">
        <f t="shared" si="1"/>
        <v>44898</v>
      </c>
      <c r="H28" s="5">
        <v>18.0</v>
      </c>
      <c r="I28" s="5">
        <v>12.0</v>
      </c>
      <c r="J28" s="5">
        <v>2022.0</v>
      </c>
      <c r="K28" s="6">
        <f t="shared" si="2"/>
        <v>44913</v>
      </c>
      <c r="L28" s="5">
        <f t="shared" si="3"/>
        <v>15</v>
      </c>
    </row>
    <row r="29" ht="14.25" customHeight="1">
      <c r="A29" s="5" t="s">
        <v>53</v>
      </c>
      <c r="B29" s="5" t="s">
        <v>223</v>
      </c>
      <c r="C29" s="5" t="s">
        <v>204</v>
      </c>
      <c r="D29" s="5">
        <v>5.0</v>
      </c>
      <c r="E29" s="5">
        <v>12.0</v>
      </c>
      <c r="F29" s="5">
        <v>2022.0</v>
      </c>
      <c r="G29" s="6">
        <f t="shared" si="1"/>
        <v>44900</v>
      </c>
      <c r="H29" s="5">
        <v>15.0</v>
      </c>
      <c r="I29" s="5">
        <v>12.0</v>
      </c>
      <c r="J29" s="5">
        <v>2022.0</v>
      </c>
      <c r="K29" s="6">
        <f t="shared" si="2"/>
        <v>44910</v>
      </c>
      <c r="L29" s="5">
        <f t="shared" si="3"/>
        <v>10</v>
      </c>
    </row>
    <row r="30" ht="14.25" customHeight="1">
      <c r="A30" s="5" t="s">
        <v>53</v>
      </c>
      <c r="B30" s="5" t="s">
        <v>223</v>
      </c>
      <c r="C30" s="5" t="s">
        <v>205</v>
      </c>
      <c r="D30" s="5">
        <v>6.0</v>
      </c>
      <c r="E30" s="5">
        <v>12.0</v>
      </c>
      <c r="F30" s="5">
        <v>2022.0</v>
      </c>
      <c r="G30" s="6">
        <f t="shared" si="1"/>
        <v>44901</v>
      </c>
      <c r="H30" s="5">
        <v>20.0</v>
      </c>
      <c r="I30" s="5">
        <v>12.0</v>
      </c>
      <c r="J30" s="5">
        <v>2022.0</v>
      </c>
      <c r="K30" s="6">
        <f t="shared" si="2"/>
        <v>44915</v>
      </c>
      <c r="L30" s="5">
        <f t="shared" si="3"/>
        <v>14</v>
      </c>
    </row>
    <row r="31" ht="14.25" customHeight="1">
      <c r="A31" s="5" t="s">
        <v>53</v>
      </c>
      <c r="B31" s="5" t="s">
        <v>229</v>
      </c>
      <c r="C31" s="5" t="s">
        <v>17</v>
      </c>
      <c r="D31" s="5">
        <v>3.0</v>
      </c>
      <c r="E31" s="5">
        <v>12.0</v>
      </c>
      <c r="F31" s="5">
        <v>2022.0</v>
      </c>
      <c r="G31" s="6">
        <f t="shared" si="1"/>
        <v>44898</v>
      </c>
      <c r="H31" s="5">
        <v>20.0</v>
      </c>
      <c r="I31" s="5">
        <v>12.0</v>
      </c>
      <c r="J31" s="5">
        <v>2022.0</v>
      </c>
      <c r="K31" s="6">
        <f t="shared" si="2"/>
        <v>44915</v>
      </c>
      <c r="L31" s="5">
        <f t="shared" si="3"/>
        <v>17</v>
      </c>
    </row>
    <row r="32" ht="14.25" customHeight="1">
      <c r="A32" s="5" t="s">
        <v>53</v>
      </c>
      <c r="B32" s="5" t="s">
        <v>229</v>
      </c>
      <c r="C32" s="5" t="s">
        <v>18</v>
      </c>
      <c r="D32" s="5">
        <v>3.0</v>
      </c>
      <c r="E32" s="5">
        <v>12.0</v>
      </c>
      <c r="F32" s="5">
        <v>2022.0</v>
      </c>
      <c r="G32" s="6">
        <f t="shared" si="1"/>
        <v>44898</v>
      </c>
      <c r="H32" s="5">
        <v>4.0</v>
      </c>
      <c r="I32" s="5">
        <v>12.0</v>
      </c>
      <c r="J32" s="5">
        <v>2022.0</v>
      </c>
      <c r="K32" s="6">
        <f t="shared" si="2"/>
        <v>44899</v>
      </c>
      <c r="L32" s="5">
        <f t="shared" si="3"/>
        <v>1</v>
      </c>
      <c r="M32" s="5" t="s">
        <v>214</v>
      </c>
    </row>
    <row r="33" ht="14.25" customHeight="1">
      <c r="A33" s="5" t="s">
        <v>53</v>
      </c>
      <c r="B33" s="5" t="s">
        <v>229</v>
      </c>
      <c r="C33" s="5" t="s">
        <v>19</v>
      </c>
      <c r="D33" s="5">
        <v>3.0</v>
      </c>
      <c r="E33" s="5">
        <v>12.0</v>
      </c>
      <c r="F33" s="5">
        <v>2022.0</v>
      </c>
      <c r="G33" s="6">
        <f t="shared" si="1"/>
        <v>44898</v>
      </c>
      <c r="H33" s="5">
        <v>20.0</v>
      </c>
      <c r="I33" s="5">
        <v>12.0</v>
      </c>
      <c r="J33" s="5">
        <v>2022.0</v>
      </c>
      <c r="K33" s="6">
        <f t="shared" si="2"/>
        <v>44915</v>
      </c>
      <c r="L33" s="5">
        <f t="shared" si="3"/>
        <v>17</v>
      </c>
    </row>
    <row r="34" ht="14.25" customHeight="1">
      <c r="A34" s="5" t="s">
        <v>53</v>
      </c>
      <c r="B34" s="5" t="s">
        <v>229</v>
      </c>
      <c r="C34" s="5" t="s">
        <v>20</v>
      </c>
      <c r="D34" s="5">
        <v>5.0</v>
      </c>
      <c r="E34" s="5">
        <v>12.0</v>
      </c>
      <c r="F34" s="5">
        <v>2022.0</v>
      </c>
      <c r="G34" s="6">
        <f t="shared" si="1"/>
        <v>44900</v>
      </c>
      <c r="H34" s="5">
        <v>20.0</v>
      </c>
      <c r="I34" s="5">
        <v>12.0</v>
      </c>
      <c r="J34" s="5">
        <v>2022.0</v>
      </c>
      <c r="K34" s="6">
        <f t="shared" si="2"/>
        <v>44915</v>
      </c>
      <c r="L34" s="5">
        <f t="shared" si="3"/>
        <v>15</v>
      </c>
    </row>
    <row r="35" ht="14.25" customHeight="1">
      <c r="A35" s="5" t="s">
        <v>53</v>
      </c>
      <c r="B35" s="5" t="s">
        <v>229</v>
      </c>
      <c r="C35" s="5" t="s">
        <v>21</v>
      </c>
      <c r="D35" s="5">
        <v>4.0</v>
      </c>
      <c r="E35" s="5">
        <v>10.0</v>
      </c>
      <c r="F35" s="5">
        <v>2022.0</v>
      </c>
      <c r="G35" s="6">
        <f t="shared" si="1"/>
        <v>44838</v>
      </c>
      <c r="H35" s="5">
        <v>20.0</v>
      </c>
      <c r="I35" s="5">
        <v>10.0</v>
      </c>
      <c r="J35" s="5">
        <v>2022.0</v>
      </c>
      <c r="K35" s="6">
        <f t="shared" si="2"/>
        <v>44854</v>
      </c>
      <c r="L35" s="5">
        <f t="shared" si="3"/>
        <v>16</v>
      </c>
      <c r="M35" s="5" t="s">
        <v>233</v>
      </c>
    </row>
    <row r="36" ht="14.25" customHeight="1">
      <c r="A36" s="5" t="s">
        <v>53</v>
      </c>
      <c r="B36" s="5" t="s">
        <v>229</v>
      </c>
      <c r="C36" s="5" t="s">
        <v>22</v>
      </c>
      <c r="D36" s="5">
        <v>5.0</v>
      </c>
      <c r="E36" s="5">
        <v>11.0</v>
      </c>
      <c r="F36" s="5">
        <v>2022.0</v>
      </c>
      <c r="G36" s="6">
        <f t="shared" si="1"/>
        <v>44870</v>
      </c>
      <c r="H36" s="5">
        <v>20.0</v>
      </c>
      <c r="I36" s="5">
        <v>11.0</v>
      </c>
      <c r="J36" s="5">
        <v>2022.0</v>
      </c>
      <c r="K36" s="6">
        <f t="shared" si="2"/>
        <v>44885</v>
      </c>
      <c r="L36" s="5">
        <f t="shared" si="3"/>
        <v>15</v>
      </c>
    </row>
    <row r="37" ht="14.25" customHeight="1">
      <c r="A37" s="5" t="s">
        <v>53</v>
      </c>
      <c r="B37" s="5" t="s">
        <v>229</v>
      </c>
      <c r="C37" s="5" t="s">
        <v>23</v>
      </c>
      <c r="D37" s="5">
        <v>4.0</v>
      </c>
      <c r="E37" s="5">
        <v>12.0</v>
      </c>
      <c r="F37" s="5">
        <v>2022.0</v>
      </c>
      <c r="G37" s="6">
        <f t="shared" si="1"/>
        <v>44899</v>
      </c>
      <c r="H37" s="5">
        <v>20.0</v>
      </c>
      <c r="I37" s="5">
        <v>12.0</v>
      </c>
      <c r="J37" s="5">
        <v>2022.0</v>
      </c>
      <c r="K37" s="6">
        <f t="shared" si="2"/>
        <v>44915</v>
      </c>
      <c r="L37" s="5">
        <f t="shared" si="3"/>
        <v>16</v>
      </c>
    </row>
    <row r="38" ht="14.25" customHeight="1">
      <c r="A38" s="5" t="s">
        <v>53</v>
      </c>
      <c r="B38" s="5" t="s">
        <v>229</v>
      </c>
      <c r="C38" s="5" t="s">
        <v>26</v>
      </c>
      <c r="D38" s="5">
        <v>5.0</v>
      </c>
      <c r="E38" s="5">
        <v>12.0</v>
      </c>
      <c r="F38" s="5">
        <v>2022.0</v>
      </c>
      <c r="G38" s="6">
        <f t="shared" si="1"/>
        <v>44900</v>
      </c>
      <c r="H38" s="5">
        <v>13.0</v>
      </c>
      <c r="I38" s="5">
        <v>12.0</v>
      </c>
      <c r="J38" s="5">
        <v>2022.0</v>
      </c>
      <c r="K38" s="6">
        <f t="shared" si="2"/>
        <v>44908</v>
      </c>
      <c r="L38" s="5">
        <f t="shared" si="3"/>
        <v>8</v>
      </c>
      <c r="M38" s="5" t="s">
        <v>234</v>
      </c>
    </row>
    <row r="39" ht="14.25" customHeight="1">
      <c r="A39" s="5" t="s">
        <v>53</v>
      </c>
      <c r="B39" s="5" t="s">
        <v>229</v>
      </c>
      <c r="C39" s="5" t="s">
        <v>201</v>
      </c>
      <c r="D39" s="5">
        <v>4.0</v>
      </c>
      <c r="E39" s="5">
        <v>12.0</v>
      </c>
      <c r="F39" s="5">
        <v>2022.0</v>
      </c>
      <c r="G39" s="6">
        <f t="shared" si="1"/>
        <v>44899</v>
      </c>
      <c r="H39" s="5">
        <v>20.0</v>
      </c>
      <c r="I39" s="5">
        <v>12.0</v>
      </c>
      <c r="J39" s="5">
        <v>2022.0</v>
      </c>
      <c r="K39" s="6">
        <f t="shared" si="2"/>
        <v>44915</v>
      </c>
      <c r="L39" s="5">
        <f t="shared" si="3"/>
        <v>16</v>
      </c>
    </row>
    <row r="40" ht="14.25" customHeight="1">
      <c r="A40" s="5" t="s">
        <v>53</v>
      </c>
      <c r="B40" s="5" t="s">
        <v>229</v>
      </c>
      <c r="C40" s="73" t="s">
        <v>202</v>
      </c>
      <c r="D40" s="73">
        <v>29.0</v>
      </c>
      <c r="E40" s="73">
        <v>3.0</v>
      </c>
      <c r="F40" s="73">
        <v>2019.0</v>
      </c>
      <c r="G40" s="6">
        <f t="shared" si="1"/>
        <v>43553</v>
      </c>
      <c r="H40" s="73">
        <v>2.0</v>
      </c>
      <c r="I40" s="73">
        <v>8.0</v>
      </c>
      <c r="J40" s="73">
        <v>2019.0</v>
      </c>
      <c r="K40" s="6">
        <f t="shared" si="2"/>
        <v>43679</v>
      </c>
      <c r="L40" s="5">
        <f t="shared" si="3"/>
        <v>126</v>
      </c>
    </row>
    <row r="41" ht="14.25" customHeight="1">
      <c r="L41" s="70">
        <f>SUM(L2:L40)</f>
        <v>1419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C1" s="5" t="s">
        <v>108</v>
      </c>
      <c r="D1" s="5" t="s">
        <v>109</v>
      </c>
      <c r="E1" s="5" t="s">
        <v>110</v>
      </c>
      <c r="F1" s="5" t="s">
        <v>111</v>
      </c>
      <c r="G1" s="5" t="s">
        <v>108</v>
      </c>
      <c r="H1" s="5" t="s">
        <v>109</v>
      </c>
      <c r="I1" s="5" t="s">
        <v>110</v>
      </c>
      <c r="J1" s="5" t="s">
        <v>112</v>
      </c>
      <c r="K1" s="5" t="s">
        <v>113</v>
      </c>
      <c r="L1" s="5" t="s">
        <v>114</v>
      </c>
    </row>
    <row r="2" ht="14.25" customHeight="1">
      <c r="A2" s="5" t="s">
        <v>215</v>
      </c>
      <c r="B2" s="5" t="s">
        <v>9</v>
      </c>
      <c r="C2" s="5">
        <v>20.0</v>
      </c>
      <c r="D2" s="5">
        <v>12.0</v>
      </c>
      <c r="E2" s="5">
        <v>2022.0</v>
      </c>
      <c r="F2" s="6">
        <f t="shared" ref="F2:F49" si="1">DATE(E2,D2,C2)</f>
        <v>44915</v>
      </c>
      <c r="G2" s="5">
        <v>10.0</v>
      </c>
      <c r="H2" s="5">
        <v>3.0</v>
      </c>
      <c r="I2" s="5">
        <v>2023.0</v>
      </c>
      <c r="J2" s="6">
        <f t="shared" ref="J2:J49" si="2">DATE(I2,H2,G2)</f>
        <v>44995</v>
      </c>
      <c r="K2" s="5">
        <f t="shared" ref="K2:K6" si="3">J2-F2</f>
        <v>80</v>
      </c>
      <c r="L2" s="5" t="s">
        <v>235</v>
      </c>
    </row>
    <row r="3" ht="14.25" customHeight="1">
      <c r="A3" s="5" t="s">
        <v>215</v>
      </c>
      <c r="B3" s="5" t="s">
        <v>10</v>
      </c>
      <c r="C3" s="5">
        <v>20.0</v>
      </c>
      <c r="D3" s="5">
        <v>12.0</v>
      </c>
      <c r="E3" s="5">
        <v>2022.0</v>
      </c>
      <c r="F3" s="6">
        <f t="shared" si="1"/>
        <v>44915</v>
      </c>
      <c r="G3" s="5">
        <v>10.0</v>
      </c>
      <c r="H3" s="5">
        <v>3.0</v>
      </c>
      <c r="I3" s="5">
        <v>2023.0</v>
      </c>
      <c r="J3" s="6">
        <f t="shared" si="2"/>
        <v>44995</v>
      </c>
      <c r="K3" s="5">
        <f t="shared" si="3"/>
        <v>80</v>
      </c>
    </row>
    <row r="4" ht="14.25" customHeight="1">
      <c r="A4" s="5" t="s">
        <v>215</v>
      </c>
      <c r="B4" s="5" t="s">
        <v>11</v>
      </c>
      <c r="C4" s="5">
        <v>20.0</v>
      </c>
      <c r="D4" s="5">
        <v>12.0</v>
      </c>
      <c r="E4" s="5">
        <v>2022.0</v>
      </c>
      <c r="F4" s="6">
        <f t="shared" si="1"/>
        <v>44915</v>
      </c>
      <c r="G4" s="5">
        <v>1.0</v>
      </c>
      <c r="H4" s="5">
        <v>1.0</v>
      </c>
      <c r="I4" s="5">
        <v>2023.0</v>
      </c>
      <c r="J4" s="6">
        <f t="shared" si="2"/>
        <v>44927</v>
      </c>
      <c r="K4" s="5">
        <f t="shared" si="3"/>
        <v>12</v>
      </c>
    </row>
    <row r="5" ht="14.25" customHeight="1">
      <c r="A5" s="71" t="s">
        <v>215</v>
      </c>
      <c r="B5" s="71" t="s">
        <v>12</v>
      </c>
      <c r="C5" s="71">
        <v>20.0</v>
      </c>
      <c r="D5" s="71">
        <v>12.0</v>
      </c>
      <c r="E5" s="71">
        <v>2022.0</v>
      </c>
      <c r="F5" s="72">
        <f t="shared" si="1"/>
        <v>44915</v>
      </c>
      <c r="G5" s="71">
        <v>28.0</v>
      </c>
      <c r="H5" s="71">
        <v>12.0</v>
      </c>
      <c r="I5" s="71">
        <v>2022.0</v>
      </c>
      <c r="J5" s="72">
        <f t="shared" si="2"/>
        <v>44923</v>
      </c>
      <c r="K5" s="71">
        <f t="shared" si="3"/>
        <v>8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4.25" customHeight="1">
      <c r="A6" s="5" t="s">
        <v>215</v>
      </c>
      <c r="B6" s="5" t="s">
        <v>13</v>
      </c>
      <c r="C6" s="5">
        <v>20.0</v>
      </c>
      <c r="D6" s="5">
        <v>12.0</v>
      </c>
      <c r="E6" s="5">
        <v>2022.0</v>
      </c>
      <c r="F6" s="6">
        <f t="shared" si="1"/>
        <v>44915</v>
      </c>
      <c r="G6" s="5">
        <v>10.0</v>
      </c>
      <c r="H6" s="5">
        <v>3.0</v>
      </c>
      <c r="I6" s="5">
        <v>2023.0</v>
      </c>
      <c r="J6" s="6">
        <f t="shared" si="2"/>
        <v>44995</v>
      </c>
      <c r="K6" s="5">
        <f t="shared" si="3"/>
        <v>80</v>
      </c>
    </row>
    <row r="7" ht="14.25" customHeight="1">
      <c r="A7" s="5" t="s">
        <v>215</v>
      </c>
      <c r="B7" s="5" t="s">
        <v>14</v>
      </c>
      <c r="F7" s="6" t="str">
        <f t="shared" si="1"/>
        <v>#NUM!</v>
      </c>
      <c r="J7" s="6" t="str">
        <f t="shared" si="2"/>
        <v>#NUM!</v>
      </c>
      <c r="K7" s="5">
        <v>0.0</v>
      </c>
      <c r="L7" s="5" t="s">
        <v>218</v>
      </c>
    </row>
    <row r="8" ht="14.25" customHeight="1">
      <c r="A8" s="5" t="s">
        <v>215</v>
      </c>
      <c r="B8" s="5" t="s">
        <v>15</v>
      </c>
      <c r="C8" s="5">
        <v>20.0</v>
      </c>
      <c r="D8" s="5">
        <v>12.0</v>
      </c>
      <c r="E8" s="5">
        <v>2022.0</v>
      </c>
      <c r="F8" s="6">
        <f t="shared" si="1"/>
        <v>44915</v>
      </c>
      <c r="G8" s="5">
        <v>5.0</v>
      </c>
      <c r="H8" s="5">
        <v>2.0</v>
      </c>
      <c r="I8" s="5">
        <v>2023.0</v>
      </c>
      <c r="J8" s="6">
        <f t="shared" si="2"/>
        <v>44962</v>
      </c>
      <c r="K8" s="5">
        <f t="shared" ref="K8:K9" si="4">J8-F8</f>
        <v>47</v>
      </c>
    </row>
    <row r="9" ht="14.25" customHeight="1">
      <c r="A9" s="5" t="s">
        <v>215</v>
      </c>
      <c r="B9" s="5" t="s">
        <v>16</v>
      </c>
      <c r="C9" s="5">
        <v>20.0</v>
      </c>
      <c r="D9" s="5">
        <v>12.0</v>
      </c>
      <c r="E9" s="5">
        <v>2022.0</v>
      </c>
      <c r="F9" s="6">
        <f t="shared" si="1"/>
        <v>44915</v>
      </c>
      <c r="G9" s="5">
        <v>31.0</v>
      </c>
      <c r="H9" s="5">
        <v>1.0</v>
      </c>
      <c r="I9" s="5">
        <v>2023.0</v>
      </c>
      <c r="J9" s="6">
        <f t="shared" si="2"/>
        <v>44957</v>
      </c>
      <c r="K9" s="5">
        <f t="shared" si="4"/>
        <v>42</v>
      </c>
    </row>
    <row r="10" ht="14.25" customHeight="1">
      <c r="A10" s="5" t="s">
        <v>215</v>
      </c>
      <c r="B10" s="5" t="s">
        <v>17</v>
      </c>
      <c r="F10" s="6" t="str">
        <f t="shared" si="1"/>
        <v>#NUM!</v>
      </c>
      <c r="J10" s="6" t="str">
        <f t="shared" si="2"/>
        <v>#NUM!</v>
      </c>
      <c r="K10" s="5">
        <v>0.0</v>
      </c>
    </row>
    <row r="11" ht="14.25" customHeight="1">
      <c r="A11" s="5" t="s">
        <v>215</v>
      </c>
      <c r="B11" s="5" t="s">
        <v>18</v>
      </c>
      <c r="F11" s="6" t="str">
        <f t="shared" si="1"/>
        <v>#NUM!</v>
      </c>
      <c r="J11" s="6" t="str">
        <f t="shared" si="2"/>
        <v>#NUM!</v>
      </c>
      <c r="K11" s="5">
        <v>0.0</v>
      </c>
    </row>
    <row r="12" ht="14.25" customHeight="1">
      <c r="A12" s="5" t="s">
        <v>215</v>
      </c>
      <c r="B12" s="5" t="s">
        <v>19</v>
      </c>
      <c r="F12" s="6" t="str">
        <f t="shared" si="1"/>
        <v>#NUM!</v>
      </c>
      <c r="J12" s="6" t="str">
        <f t="shared" si="2"/>
        <v>#NUM!</v>
      </c>
      <c r="K12" s="5">
        <v>0.0</v>
      </c>
    </row>
    <row r="13" ht="14.25" customHeight="1">
      <c r="A13" s="5" t="s">
        <v>215</v>
      </c>
      <c r="B13" s="5" t="s">
        <v>20</v>
      </c>
      <c r="C13" s="5">
        <v>20.0</v>
      </c>
      <c r="D13" s="5">
        <v>12.0</v>
      </c>
      <c r="E13" s="5">
        <v>2022.0</v>
      </c>
      <c r="F13" s="6">
        <f t="shared" si="1"/>
        <v>44915</v>
      </c>
      <c r="G13" s="5">
        <v>22.0</v>
      </c>
      <c r="H13" s="5">
        <v>2.0</v>
      </c>
      <c r="I13" s="5">
        <v>2023.0</v>
      </c>
      <c r="J13" s="6">
        <f t="shared" si="2"/>
        <v>44979</v>
      </c>
      <c r="K13" s="5">
        <f t="shared" ref="K13:K19" si="5">J13-F13</f>
        <v>64</v>
      </c>
    </row>
    <row r="14" ht="14.25" customHeight="1">
      <c r="A14" s="5" t="s">
        <v>215</v>
      </c>
      <c r="B14" s="5" t="s">
        <v>21</v>
      </c>
      <c r="C14" s="5">
        <v>20.0</v>
      </c>
      <c r="D14" s="5">
        <v>12.0</v>
      </c>
      <c r="E14" s="5">
        <v>2022.0</v>
      </c>
      <c r="F14" s="6">
        <f t="shared" si="1"/>
        <v>44915</v>
      </c>
      <c r="G14" s="5">
        <v>15.0</v>
      </c>
      <c r="H14" s="5">
        <v>2.0</v>
      </c>
      <c r="I14" s="5">
        <v>2023.0</v>
      </c>
      <c r="J14" s="6">
        <f t="shared" si="2"/>
        <v>44972</v>
      </c>
      <c r="K14" s="5">
        <f t="shared" si="5"/>
        <v>57</v>
      </c>
    </row>
    <row r="15" ht="14.25" customHeight="1">
      <c r="A15" s="5" t="s">
        <v>215</v>
      </c>
      <c r="B15" s="5" t="s">
        <v>22</v>
      </c>
      <c r="C15" s="5">
        <v>20.0</v>
      </c>
      <c r="D15" s="5">
        <v>12.0</v>
      </c>
      <c r="E15" s="5">
        <v>2022.0</v>
      </c>
      <c r="F15" s="6">
        <f t="shared" si="1"/>
        <v>44915</v>
      </c>
      <c r="G15" s="5">
        <v>5.0</v>
      </c>
      <c r="H15" s="5">
        <v>2.0</v>
      </c>
      <c r="I15" s="5">
        <v>2023.0</v>
      </c>
      <c r="J15" s="6">
        <f t="shared" si="2"/>
        <v>44962</v>
      </c>
      <c r="K15" s="5">
        <f t="shared" si="5"/>
        <v>47</v>
      </c>
    </row>
    <row r="16" ht="14.25" customHeight="1">
      <c r="A16" s="5" t="s">
        <v>215</v>
      </c>
      <c r="B16" s="5" t="s">
        <v>23</v>
      </c>
      <c r="C16" s="5">
        <v>20.0</v>
      </c>
      <c r="D16" s="5">
        <v>12.0</v>
      </c>
      <c r="E16" s="5">
        <v>2022.0</v>
      </c>
      <c r="F16" s="6">
        <f t="shared" si="1"/>
        <v>44915</v>
      </c>
      <c r="G16" s="5">
        <v>10.0</v>
      </c>
      <c r="H16" s="5">
        <v>3.0</v>
      </c>
      <c r="I16" s="5">
        <v>2023.0</v>
      </c>
      <c r="J16" s="6">
        <f t="shared" si="2"/>
        <v>44995</v>
      </c>
      <c r="K16" s="5">
        <f t="shared" si="5"/>
        <v>80</v>
      </c>
    </row>
    <row r="17" ht="14.25" customHeight="1">
      <c r="A17" s="5" t="s">
        <v>215</v>
      </c>
      <c r="B17" s="5" t="s">
        <v>24</v>
      </c>
      <c r="C17" s="5">
        <v>20.0</v>
      </c>
      <c r="D17" s="5">
        <v>12.0</v>
      </c>
      <c r="E17" s="5">
        <v>2022.0</v>
      </c>
      <c r="F17" s="6">
        <f t="shared" si="1"/>
        <v>44915</v>
      </c>
      <c r="G17" s="5">
        <v>10.0</v>
      </c>
      <c r="H17" s="5">
        <v>3.0</v>
      </c>
      <c r="I17" s="5">
        <v>2023.0</v>
      </c>
      <c r="J17" s="6">
        <f t="shared" si="2"/>
        <v>44995</v>
      </c>
      <c r="K17" s="5">
        <f t="shared" si="5"/>
        <v>80</v>
      </c>
    </row>
    <row r="18" ht="14.25" customHeight="1">
      <c r="A18" s="5" t="s">
        <v>215</v>
      </c>
      <c r="B18" s="5" t="s">
        <v>25</v>
      </c>
      <c r="C18" s="5">
        <v>20.0</v>
      </c>
      <c r="D18" s="5">
        <v>12.0</v>
      </c>
      <c r="E18" s="5">
        <v>2022.0</v>
      </c>
      <c r="F18" s="6">
        <f t="shared" si="1"/>
        <v>44915</v>
      </c>
      <c r="G18" s="5">
        <v>10.0</v>
      </c>
      <c r="H18" s="5">
        <v>3.0</v>
      </c>
      <c r="I18" s="5">
        <v>2023.0</v>
      </c>
      <c r="J18" s="6">
        <f t="shared" si="2"/>
        <v>44995</v>
      </c>
      <c r="K18" s="5">
        <f t="shared" si="5"/>
        <v>80</v>
      </c>
    </row>
    <row r="19" ht="14.25" customHeight="1">
      <c r="A19" s="71" t="s">
        <v>215</v>
      </c>
      <c r="B19" s="71" t="s">
        <v>26</v>
      </c>
      <c r="C19" s="71">
        <v>20.0</v>
      </c>
      <c r="D19" s="71">
        <v>12.0</v>
      </c>
      <c r="E19" s="71">
        <v>2022.0</v>
      </c>
      <c r="F19" s="72">
        <f t="shared" si="1"/>
        <v>44915</v>
      </c>
      <c r="G19" s="71">
        <v>25.0</v>
      </c>
      <c r="H19" s="71">
        <v>12.0</v>
      </c>
      <c r="I19" s="71">
        <v>2022.0</v>
      </c>
      <c r="J19" s="72">
        <f t="shared" si="2"/>
        <v>44920</v>
      </c>
      <c r="K19" s="71">
        <f t="shared" si="5"/>
        <v>5</v>
      </c>
      <c r="L19" s="71" t="s">
        <v>171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4.25" customHeight="1">
      <c r="A20" s="5" t="s">
        <v>215</v>
      </c>
      <c r="B20" s="5" t="s">
        <v>201</v>
      </c>
      <c r="F20" s="6" t="str">
        <f t="shared" si="1"/>
        <v>#NUM!</v>
      </c>
      <c r="J20" s="6" t="str">
        <f t="shared" si="2"/>
        <v>#NUM!</v>
      </c>
      <c r="K20" s="5">
        <v>0.0</v>
      </c>
    </row>
    <row r="21" ht="14.25" customHeight="1">
      <c r="A21" s="5" t="s">
        <v>215</v>
      </c>
      <c r="B21" s="5" t="s">
        <v>202</v>
      </c>
      <c r="C21" s="5">
        <v>20.0</v>
      </c>
      <c r="D21" s="5">
        <v>12.0</v>
      </c>
      <c r="E21" s="5">
        <v>2022.0</v>
      </c>
      <c r="F21" s="6">
        <f t="shared" si="1"/>
        <v>44915</v>
      </c>
      <c r="G21" s="5">
        <v>10.0</v>
      </c>
      <c r="H21" s="5">
        <v>3.0</v>
      </c>
      <c r="I21" s="5">
        <v>2023.0</v>
      </c>
      <c r="J21" s="6">
        <f t="shared" si="2"/>
        <v>44995</v>
      </c>
      <c r="K21" s="5">
        <f t="shared" ref="K21:K23" si="6">J21-F21</f>
        <v>80</v>
      </c>
    </row>
    <row r="22" ht="14.25" customHeight="1">
      <c r="A22" s="5" t="s">
        <v>215</v>
      </c>
      <c r="B22" s="5" t="s">
        <v>27</v>
      </c>
      <c r="C22" s="5">
        <v>20.0</v>
      </c>
      <c r="D22" s="5">
        <v>12.0</v>
      </c>
      <c r="E22" s="5">
        <v>2022.0</v>
      </c>
      <c r="F22" s="6">
        <f t="shared" si="1"/>
        <v>44915</v>
      </c>
      <c r="G22" s="5">
        <v>3.0</v>
      </c>
      <c r="H22" s="5">
        <v>1.0</v>
      </c>
      <c r="I22" s="5">
        <v>2023.0</v>
      </c>
      <c r="J22" s="6">
        <f t="shared" si="2"/>
        <v>44929</v>
      </c>
      <c r="K22" s="5">
        <f t="shared" si="6"/>
        <v>14</v>
      </c>
    </row>
    <row r="23" ht="14.25" customHeight="1">
      <c r="A23" s="5" t="s">
        <v>215</v>
      </c>
      <c r="B23" s="5" t="s">
        <v>203</v>
      </c>
      <c r="C23" s="5">
        <v>20.0</v>
      </c>
      <c r="D23" s="5">
        <v>12.0</v>
      </c>
      <c r="E23" s="5">
        <v>2022.0</v>
      </c>
      <c r="F23" s="6">
        <f t="shared" si="1"/>
        <v>44915</v>
      </c>
      <c r="G23" s="5">
        <v>10.0</v>
      </c>
      <c r="H23" s="5">
        <v>3.0</v>
      </c>
      <c r="I23" s="5">
        <v>2023.0</v>
      </c>
      <c r="J23" s="6">
        <f t="shared" si="2"/>
        <v>44995</v>
      </c>
      <c r="K23" s="5">
        <f t="shared" si="6"/>
        <v>80</v>
      </c>
    </row>
    <row r="24" ht="14.25" customHeight="1">
      <c r="A24" s="5" t="s">
        <v>215</v>
      </c>
      <c r="B24" s="5" t="s">
        <v>204</v>
      </c>
      <c r="F24" s="6" t="str">
        <f t="shared" si="1"/>
        <v>#NUM!</v>
      </c>
      <c r="J24" s="6" t="str">
        <f t="shared" si="2"/>
        <v>#NUM!</v>
      </c>
      <c r="K24" s="5">
        <v>0.0</v>
      </c>
      <c r="L24" s="5" t="s">
        <v>218</v>
      </c>
    </row>
    <row r="25" ht="14.25" customHeight="1">
      <c r="A25" s="5" t="s">
        <v>215</v>
      </c>
      <c r="B25" s="5" t="s">
        <v>205</v>
      </c>
      <c r="C25" s="5">
        <v>20.0</v>
      </c>
      <c r="D25" s="5">
        <v>12.0</v>
      </c>
      <c r="E25" s="5">
        <v>2022.0</v>
      </c>
      <c r="F25" s="6">
        <f t="shared" si="1"/>
        <v>44915</v>
      </c>
      <c r="G25" s="5">
        <v>2.0</v>
      </c>
      <c r="H25" s="5">
        <v>1.0</v>
      </c>
      <c r="I25" s="5">
        <v>2023.0</v>
      </c>
      <c r="J25" s="6">
        <f t="shared" si="2"/>
        <v>44928</v>
      </c>
      <c r="K25" s="5">
        <f t="shared" ref="K25:K29" si="7">J25-F25</f>
        <v>13</v>
      </c>
    </row>
    <row r="26" ht="14.25" customHeight="1">
      <c r="A26" s="5" t="s">
        <v>216</v>
      </c>
      <c r="B26" s="5" t="s">
        <v>9</v>
      </c>
      <c r="C26" s="5">
        <v>10.0</v>
      </c>
      <c r="D26" s="5">
        <v>3.0</v>
      </c>
      <c r="E26" s="5">
        <v>2023.0</v>
      </c>
      <c r="F26" s="6">
        <f t="shared" si="1"/>
        <v>44995</v>
      </c>
      <c r="G26" s="5">
        <v>25.0</v>
      </c>
      <c r="H26" s="5">
        <v>4.0</v>
      </c>
      <c r="I26" s="5">
        <v>2023.0</v>
      </c>
      <c r="J26" s="6">
        <f t="shared" si="2"/>
        <v>45041</v>
      </c>
      <c r="K26" s="5">
        <f t="shared" si="7"/>
        <v>46</v>
      </c>
    </row>
    <row r="27" ht="14.25" customHeight="1">
      <c r="A27" s="5" t="s">
        <v>216</v>
      </c>
      <c r="B27" s="5" t="s">
        <v>10</v>
      </c>
      <c r="C27" s="5">
        <v>10.0</v>
      </c>
      <c r="D27" s="5">
        <v>3.0</v>
      </c>
      <c r="E27" s="5">
        <v>2023.0</v>
      </c>
      <c r="F27" s="6">
        <f t="shared" si="1"/>
        <v>44995</v>
      </c>
      <c r="G27" s="5">
        <v>25.0</v>
      </c>
      <c r="H27" s="5">
        <v>4.0</v>
      </c>
      <c r="I27" s="5">
        <v>2023.0</v>
      </c>
      <c r="J27" s="6">
        <f t="shared" si="2"/>
        <v>45041</v>
      </c>
      <c r="K27" s="5">
        <f t="shared" si="7"/>
        <v>46</v>
      </c>
    </row>
    <row r="28" ht="14.25" customHeight="1">
      <c r="A28" s="5" t="s">
        <v>216</v>
      </c>
      <c r="B28" s="5" t="s">
        <v>11</v>
      </c>
      <c r="C28" s="5">
        <v>10.0</v>
      </c>
      <c r="D28" s="5">
        <v>3.0</v>
      </c>
      <c r="E28" s="5">
        <v>2023.0</v>
      </c>
      <c r="F28" s="6">
        <f t="shared" si="1"/>
        <v>44995</v>
      </c>
      <c r="G28" s="5">
        <v>25.0</v>
      </c>
      <c r="H28" s="5">
        <v>4.0</v>
      </c>
      <c r="I28" s="5">
        <v>2023.0</v>
      </c>
      <c r="J28" s="6">
        <f t="shared" si="2"/>
        <v>45041</v>
      </c>
      <c r="K28" s="5">
        <f t="shared" si="7"/>
        <v>46</v>
      </c>
    </row>
    <row r="29" ht="14.25" customHeight="1">
      <c r="A29" s="5" t="s">
        <v>216</v>
      </c>
      <c r="B29" s="5" t="s">
        <v>12</v>
      </c>
      <c r="C29" s="5">
        <v>10.0</v>
      </c>
      <c r="D29" s="5">
        <v>3.0</v>
      </c>
      <c r="E29" s="5">
        <v>2023.0</v>
      </c>
      <c r="F29" s="6">
        <f t="shared" si="1"/>
        <v>44995</v>
      </c>
      <c r="G29" s="5">
        <v>25.0</v>
      </c>
      <c r="H29" s="5">
        <v>4.0</v>
      </c>
      <c r="I29" s="5">
        <v>2023.0</v>
      </c>
      <c r="J29" s="6">
        <f t="shared" si="2"/>
        <v>45041</v>
      </c>
      <c r="K29" s="5">
        <f t="shared" si="7"/>
        <v>46</v>
      </c>
    </row>
    <row r="30" ht="14.25" customHeight="1">
      <c r="A30" s="5" t="s">
        <v>216</v>
      </c>
      <c r="B30" s="5" t="s">
        <v>13</v>
      </c>
      <c r="F30" s="6" t="str">
        <f t="shared" si="1"/>
        <v>#NUM!</v>
      </c>
      <c r="J30" s="6" t="str">
        <f t="shared" si="2"/>
        <v>#NUM!</v>
      </c>
      <c r="K30" s="5">
        <v>0.0</v>
      </c>
    </row>
    <row r="31" ht="14.25" customHeight="1">
      <c r="A31" s="5" t="s">
        <v>216</v>
      </c>
      <c r="B31" s="5" t="s">
        <v>14</v>
      </c>
      <c r="C31" s="5">
        <v>10.0</v>
      </c>
      <c r="D31" s="5">
        <v>3.0</v>
      </c>
      <c r="E31" s="5">
        <v>2023.0</v>
      </c>
      <c r="F31" s="6">
        <f t="shared" si="1"/>
        <v>44995</v>
      </c>
      <c r="G31" s="5">
        <v>25.0</v>
      </c>
      <c r="H31" s="5">
        <v>4.0</v>
      </c>
      <c r="I31" s="5">
        <v>2023.0</v>
      </c>
      <c r="J31" s="6">
        <f t="shared" si="2"/>
        <v>45041</v>
      </c>
      <c r="K31" s="5">
        <f t="shared" ref="K31:K43" si="8">J31-F31</f>
        <v>46</v>
      </c>
    </row>
    <row r="32" ht="14.25" customHeight="1">
      <c r="A32" s="5" t="s">
        <v>216</v>
      </c>
      <c r="B32" s="5" t="s">
        <v>15</v>
      </c>
      <c r="C32" s="5">
        <v>10.0</v>
      </c>
      <c r="D32" s="5">
        <v>3.0</v>
      </c>
      <c r="E32" s="5">
        <v>2023.0</v>
      </c>
      <c r="F32" s="6">
        <f t="shared" si="1"/>
        <v>44995</v>
      </c>
      <c r="G32" s="5">
        <v>25.0</v>
      </c>
      <c r="H32" s="5">
        <v>4.0</v>
      </c>
      <c r="I32" s="5">
        <v>2023.0</v>
      </c>
      <c r="J32" s="6">
        <f t="shared" si="2"/>
        <v>45041</v>
      </c>
      <c r="K32" s="5">
        <f t="shared" si="8"/>
        <v>46</v>
      </c>
    </row>
    <row r="33" ht="14.25" customHeight="1">
      <c r="A33" s="5" t="s">
        <v>216</v>
      </c>
      <c r="B33" s="5" t="s">
        <v>16</v>
      </c>
      <c r="C33" s="5">
        <v>10.0</v>
      </c>
      <c r="D33" s="5">
        <v>3.0</v>
      </c>
      <c r="E33" s="5">
        <v>2023.0</v>
      </c>
      <c r="F33" s="6">
        <f t="shared" si="1"/>
        <v>44995</v>
      </c>
      <c r="G33" s="5">
        <v>25.0</v>
      </c>
      <c r="H33" s="5">
        <v>4.0</v>
      </c>
      <c r="I33" s="5">
        <v>2023.0</v>
      </c>
      <c r="J33" s="6">
        <f t="shared" si="2"/>
        <v>45041</v>
      </c>
      <c r="K33" s="5">
        <f t="shared" si="8"/>
        <v>46</v>
      </c>
    </row>
    <row r="34" ht="14.25" customHeight="1">
      <c r="A34" s="5" t="s">
        <v>216</v>
      </c>
      <c r="B34" s="5" t="s">
        <v>17</v>
      </c>
      <c r="C34" s="5">
        <v>10.0</v>
      </c>
      <c r="D34" s="5">
        <v>3.0</v>
      </c>
      <c r="E34" s="5">
        <v>2023.0</v>
      </c>
      <c r="F34" s="6">
        <f t="shared" si="1"/>
        <v>44995</v>
      </c>
      <c r="G34" s="5">
        <v>25.0</v>
      </c>
      <c r="H34" s="5">
        <v>4.0</v>
      </c>
      <c r="I34" s="5">
        <v>2023.0</v>
      </c>
      <c r="J34" s="6">
        <f t="shared" si="2"/>
        <v>45041</v>
      </c>
      <c r="K34" s="5">
        <f t="shared" si="8"/>
        <v>46</v>
      </c>
    </row>
    <row r="35" ht="14.25" customHeight="1">
      <c r="A35" s="5" t="s">
        <v>216</v>
      </c>
      <c r="B35" s="5" t="s">
        <v>18</v>
      </c>
      <c r="C35" s="44">
        <v>10.0</v>
      </c>
      <c r="D35" s="44">
        <v>3.0</v>
      </c>
      <c r="E35" s="44">
        <v>2023.0</v>
      </c>
      <c r="F35" s="6">
        <f t="shared" si="1"/>
        <v>44995</v>
      </c>
      <c r="G35" s="44">
        <v>25.0</v>
      </c>
      <c r="H35" s="44">
        <v>4.0</v>
      </c>
      <c r="I35" s="44">
        <v>2023.0</v>
      </c>
      <c r="J35" s="6">
        <f t="shared" si="2"/>
        <v>45041</v>
      </c>
      <c r="K35" s="5">
        <f t="shared" si="8"/>
        <v>46</v>
      </c>
      <c r="L35" s="44" t="s">
        <v>234</v>
      </c>
    </row>
    <row r="36" ht="14.25" customHeight="1">
      <c r="A36" s="5" t="s">
        <v>216</v>
      </c>
      <c r="B36" s="5" t="s">
        <v>19</v>
      </c>
      <c r="C36" s="5">
        <v>10.0</v>
      </c>
      <c r="D36" s="5">
        <v>3.0</v>
      </c>
      <c r="E36" s="5">
        <v>2023.0</v>
      </c>
      <c r="F36" s="6">
        <f t="shared" si="1"/>
        <v>44995</v>
      </c>
      <c r="G36" s="5">
        <v>25.0</v>
      </c>
      <c r="H36" s="5">
        <v>4.0</v>
      </c>
      <c r="I36" s="5">
        <v>2023.0</v>
      </c>
      <c r="J36" s="6">
        <f t="shared" si="2"/>
        <v>45041</v>
      </c>
      <c r="K36" s="5">
        <f t="shared" si="8"/>
        <v>46</v>
      </c>
    </row>
    <row r="37" ht="14.25" customHeight="1">
      <c r="A37" s="5" t="s">
        <v>216</v>
      </c>
      <c r="B37" s="5" t="s">
        <v>20</v>
      </c>
      <c r="C37" s="5">
        <v>10.0</v>
      </c>
      <c r="D37" s="5">
        <v>3.0</v>
      </c>
      <c r="E37" s="5">
        <v>2023.0</v>
      </c>
      <c r="F37" s="6">
        <f t="shared" si="1"/>
        <v>44995</v>
      </c>
      <c r="G37" s="5">
        <v>25.0</v>
      </c>
      <c r="H37" s="5">
        <v>4.0</v>
      </c>
      <c r="I37" s="5">
        <v>2023.0</v>
      </c>
      <c r="J37" s="6">
        <f t="shared" si="2"/>
        <v>45041</v>
      </c>
      <c r="K37" s="5">
        <f t="shared" si="8"/>
        <v>46</v>
      </c>
    </row>
    <row r="38" ht="14.25" customHeight="1">
      <c r="A38" s="5" t="s">
        <v>216</v>
      </c>
      <c r="B38" s="5" t="s">
        <v>21</v>
      </c>
      <c r="C38" s="5">
        <v>11.0</v>
      </c>
      <c r="D38" s="5">
        <v>3.0</v>
      </c>
      <c r="E38" s="5">
        <v>2023.0</v>
      </c>
      <c r="F38" s="6">
        <f t="shared" si="1"/>
        <v>44996</v>
      </c>
      <c r="G38" s="5">
        <v>25.0</v>
      </c>
      <c r="H38" s="5">
        <v>4.0</v>
      </c>
      <c r="I38" s="5">
        <v>2023.0</v>
      </c>
      <c r="J38" s="6">
        <f t="shared" si="2"/>
        <v>45041</v>
      </c>
      <c r="K38" s="5">
        <f t="shared" si="8"/>
        <v>45</v>
      </c>
    </row>
    <row r="39" ht="14.25" customHeight="1">
      <c r="A39" s="5" t="s">
        <v>216</v>
      </c>
      <c r="B39" s="5" t="s">
        <v>22</v>
      </c>
      <c r="C39" s="5">
        <v>10.0</v>
      </c>
      <c r="D39" s="5">
        <v>3.0</v>
      </c>
      <c r="E39" s="5">
        <v>2023.0</v>
      </c>
      <c r="F39" s="6">
        <f t="shared" si="1"/>
        <v>44995</v>
      </c>
      <c r="G39" s="5">
        <v>25.0</v>
      </c>
      <c r="H39" s="5">
        <v>4.0</v>
      </c>
      <c r="I39" s="5">
        <v>2023.0</v>
      </c>
      <c r="J39" s="6">
        <f t="shared" si="2"/>
        <v>45041</v>
      </c>
      <c r="K39" s="5">
        <f t="shared" si="8"/>
        <v>46</v>
      </c>
      <c r="L39" s="5" t="s">
        <v>236</v>
      </c>
    </row>
    <row r="40" ht="14.25" customHeight="1">
      <c r="A40" s="5" t="s">
        <v>216</v>
      </c>
      <c r="B40" s="5" t="s">
        <v>23</v>
      </c>
      <c r="C40" s="5">
        <v>10.0</v>
      </c>
      <c r="D40" s="5">
        <v>3.0</v>
      </c>
      <c r="E40" s="5">
        <v>2023.0</v>
      </c>
      <c r="F40" s="6">
        <f t="shared" si="1"/>
        <v>44995</v>
      </c>
      <c r="G40" s="5">
        <v>25.0</v>
      </c>
      <c r="H40" s="5">
        <v>4.0</v>
      </c>
      <c r="I40" s="5">
        <v>2023.0</v>
      </c>
      <c r="J40" s="6">
        <f t="shared" si="2"/>
        <v>45041</v>
      </c>
      <c r="K40" s="5">
        <f t="shared" si="8"/>
        <v>46</v>
      </c>
    </row>
    <row r="41" ht="14.25" customHeight="1">
      <c r="A41" s="5" t="s">
        <v>216</v>
      </c>
      <c r="B41" s="5" t="s">
        <v>24</v>
      </c>
      <c r="C41" s="5">
        <v>10.0</v>
      </c>
      <c r="D41" s="5">
        <v>3.0</v>
      </c>
      <c r="E41" s="5">
        <v>2023.0</v>
      </c>
      <c r="F41" s="6">
        <f t="shared" si="1"/>
        <v>44995</v>
      </c>
      <c r="G41" s="5">
        <v>25.0</v>
      </c>
      <c r="H41" s="5">
        <v>4.0</v>
      </c>
      <c r="I41" s="5">
        <v>2023.0</v>
      </c>
      <c r="J41" s="6">
        <f t="shared" si="2"/>
        <v>45041</v>
      </c>
      <c r="K41" s="5">
        <f t="shared" si="8"/>
        <v>46</v>
      </c>
    </row>
    <row r="42" ht="14.25" customHeight="1">
      <c r="A42" s="5" t="s">
        <v>216</v>
      </c>
      <c r="B42" s="5" t="s">
        <v>25</v>
      </c>
      <c r="C42" s="5">
        <v>10.0</v>
      </c>
      <c r="D42" s="5">
        <v>3.0</v>
      </c>
      <c r="E42" s="5">
        <v>2023.0</v>
      </c>
      <c r="F42" s="6">
        <f t="shared" si="1"/>
        <v>44995</v>
      </c>
      <c r="G42" s="5">
        <v>25.0</v>
      </c>
      <c r="H42" s="5">
        <v>4.0</v>
      </c>
      <c r="I42" s="5">
        <v>2023.0</v>
      </c>
      <c r="J42" s="6">
        <f t="shared" si="2"/>
        <v>45041</v>
      </c>
      <c r="K42" s="5">
        <f t="shared" si="8"/>
        <v>46</v>
      </c>
    </row>
    <row r="43" ht="14.25" customHeight="1">
      <c r="A43" s="5" t="s">
        <v>216</v>
      </c>
      <c r="B43" s="5" t="s">
        <v>26</v>
      </c>
      <c r="C43" s="5">
        <v>10.0</v>
      </c>
      <c r="D43" s="5">
        <v>3.0</v>
      </c>
      <c r="E43" s="5">
        <v>2023.0</v>
      </c>
      <c r="F43" s="6">
        <f t="shared" si="1"/>
        <v>44995</v>
      </c>
      <c r="G43" s="5">
        <v>25.0</v>
      </c>
      <c r="H43" s="5">
        <v>4.0</v>
      </c>
      <c r="I43" s="5">
        <v>2023.0</v>
      </c>
      <c r="J43" s="6">
        <f t="shared" si="2"/>
        <v>45041</v>
      </c>
      <c r="K43" s="5">
        <f t="shared" si="8"/>
        <v>46</v>
      </c>
    </row>
    <row r="44" ht="14.25" customHeight="1">
      <c r="A44" s="5" t="s">
        <v>216</v>
      </c>
      <c r="B44" s="5" t="s">
        <v>201</v>
      </c>
      <c r="F44" s="6" t="str">
        <f t="shared" si="1"/>
        <v>#NUM!</v>
      </c>
      <c r="J44" s="6" t="str">
        <f t="shared" si="2"/>
        <v>#NUM!</v>
      </c>
      <c r="K44" s="5">
        <v>0.0</v>
      </c>
    </row>
    <row r="45" ht="14.25" customHeight="1">
      <c r="A45" s="5" t="s">
        <v>216</v>
      </c>
      <c r="B45" s="5" t="s">
        <v>202</v>
      </c>
      <c r="C45" s="5">
        <v>10.0</v>
      </c>
      <c r="D45" s="5">
        <v>3.0</v>
      </c>
      <c r="E45" s="5">
        <v>2023.0</v>
      </c>
      <c r="F45" s="6">
        <f t="shared" si="1"/>
        <v>44995</v>
      </c>
      <c r="G45" s="5">
        <v>25.0</v>
      </c>
      <c r="H45" s="5">
        <v>4.0</v>
      </c>
      <c r="I45" s="5">
        <v>2023.0</v>
      </c>
      <c r="J45" s="6">
        <f t="shared" si="2"/>
        <v>45041</v>
      </c>
      <c r="K45" s="5">
        <f t="shared" ref="K45:K49" si="9">J45-F45</f>
        <v>46</v>
      </c>
    </row>
    <row r="46" ht="14.25" customHeight="1">
      <c r="A46" s="5" t="s">
        <v>216</v>
      </c>
      <c r="B46" s="5" t="s">
        <v>27</v>
      </c>
      <c r="C46" s="5">
        <v>10.0</v>
      </c>
      <c r="D46" s="5">
        <v>3.0</v>
      </c>
      <c r="E46" s="5">
        <v>2023.0</v>
      </c>
      <c r="F46" s="6">
        <f t="shared" si="1"/>
        <v>44995</v>
      </c>
      <c r="G46" s="5">
        <v>25.0</v>
      </c>
      <c r="H46" s="5">
        <v>4.0</v>
      </c>
      <c r="I46" s="5">
        <v>2023.0</v>
      </c>
      <c r="J46" s="6">
        <f t="shared" si="2"/>
        <v>45041</v>
      </c>
      <c r="K46" s="5">
        <f t="shared" si="9"/>
        <v>46</v>
      </c>
    </row>
    <row r="47" ht="14.25" customHeight="1">
      <c r="A47" s="5" t="s">
        <v>216</v>
      </c>
      <c r="B47" s="5" t="s">
        <v>203</v>
      </c>
      <c r="C47" s="5">
        <v>10.0</v>
      </c>
      <c r="D47" s="5">
        <v>3.0</v>
      </c>
      <c r="E47" s="5">
        <v>2023.0</v>
      </c>
      <c r="F47" s="6">
        <f t="shared" si="1"/>
        <v>44995</v>
      </c>
      <c r="G47" s="5">
        <v>29.0</v>
      </c>
      <c r="H47" s="5">
        <v>3.0</v>
      </c>
      <c r="I47" s="5">
        <v>2023.0</v>
      </c>
      <c r="J47" s="6">
        <f t="shared" si="2"/>
        <v>45014</v>
      </c>
      <c r="K47" s="5">
        <f t="shared" si="9"/>
        <v>19</v>
      </c>
    </row>
    <row r="48" ht="14.25" customHeight="1">
      <c r="A48" s="5" t="s">
        <v>216</v>
      </c>
      <c r="B48" s="5" t="s">
        <v>204</v>
      </c>
      <c r="C48" s="5">
        <v>10.0</v>
      </c>
      <c r="D48" s="5">
        <v>3.0</v>
      </c>
      <c r="E48" s="5">
        <v>2023.0</v>
      </c>
      <c r="F48" s="6">
        <f t="shared" si="1"/>
        <v>44995</v>
      </c>
      <c r="G48" s="5">
        <v>25.0</v>
      </c>
      <c r="H48" s="5">
        <v>4.0</v>
      </c>
      <c r="I48" s="5">
        <v>2023.0</v>
      </c>
      <c r="J48" s="6">
        <f t="shared" si="2"/>
        <v>45041</v>
      </c>
      <c r="K48" s="5">
        <f t="shared" si="9"/>
        <v>46</v>
      </c>
    </row>
    <row r="49" ht="14.25" customHeight="1">
      <c r="A49" s="5" t="s">
        <v>216</v>
      </c>
      <c r="B49" s="5" t="s">
        <v>205</v>
      </c>
      <c r="C49" s="5">
        <v>10.0</v>
      </c>
      <c r="D49" s="5">
        <v>3.0</v>
      </c>
      <c r="E49" s="5">
        <v>2023.0</v>
      </c>
      <c r="F49" s="6">
        <f t="shared" si="1"/>
        <v>44995</v>
      </c>
      <c r="G49" s="5">
        <v>25.0</v>
      </c>
      <c r="H49" s="5">
        <v>4.0</v>
      </c>
      <c r="I49" s="5">
        <v>2023.0</v>
      </c>
      <c r="J49" s="6">
        <f t="shared" si="2"/>
        <v>45041</v>
      </c>
      <c r="K49" s="5">
        <f t="shared" si="9"/>
        <v>46</v>
      </c>
    </row>
    <row r="50" ht="14.25" customHeight="1">
      <c r="K50" s="70">
        <f>SUM(K2:K49)</f>
        <v>1933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9.14"/>
    <col customWidth="1" min="3" max="3" width="12.43"/>
    <col customWidth="1" min="4" max="4" width="13.29"/>
    <col customWidth="1" min="5" max="5" width="13.0"/>
    <col customWidth="1" min="6" max="6" width="12.43"/>
    <col customWidth="1" min="7" max="7" width="13.29"/>
    <col customWidth="1" min="8" max="8" width="13.0"/>
    <col customWidth="1" min="9" max="9" width="10.71"/>
    <col customWidth="1" min="10" max="10" width="13.71"/>
    <col customWidth="1" min="11" max="11" width="11.29"/>
    <col customWidth="1" min="12" max="12" width="5.43"/>
    <col customWidth="1" min="13" max="14" width="10.71"/>
    <col customWidth="1" min="15" max="16" width="2.14"/>
    <col customWidth="1" min="17" max="26" width="10.71"/>
  </cols>
  <sheetData>
    <row r="1" ht="14.25" customHeight="1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4</v>
      </c>
      <c r="G1" s="5" t="s">
        <v>5</v>
      </c>
      <c r="H1" s="5" t="s">
        <v>6</v>
      </c>
      <c r="J1" s="5" t="s">
        <v>7</v>
      </c>
      <c r="K1" s="5" t="s">
        <v>8</v>
      </c>
    </row>
    <row r="2" ht="14.25" customHeight="1">
      <c r="A2" s="5" t="s">
        <v>9</v>
      </c>
      <c r="B2" s="5">
        <v>1.0</v>
      </c>
      <c r="C2" s="5">
        <v>23.0</v>
      </c>
      <c r="D2" s="5">
        <v>2.0</v>
      </c>
      <c r="E2" s="5">
        <v>2021.0</v>
      </c>
      <c r="F2" s="5">
        <v>26.0</v>
      </c>
      <c r="G2" s="5">
        <v>2.0</v>
      </c>
      <c r="H2" s="5">
        <v>2021.0</v>
      </c>
      <c r="J2" s="6">
        <f t="shared" ref="J2:J93" si="1">DATE(E2,D2,C2)</f>
        <v>44250</v>
      </c>
      <c r="K2" s="6">
        <f t="shared" ref="K2:K93" si="2">DATE(H2,G2,F2)</f>
        <v>44253</v>
      </c>
      <c r="L2" s="5">
        <f t="shared" ref="L2:L93" si="3">K2-J2</f>
        <v>3</v>
      </c>
    </row>
    <row r="3" ht="14.25" customHeight="1">
      <c r="A3" s="5" t="s">
        <v>10</v>
      </c>
      <c r="B3" s="5">
        <v>1.0</v>
      </c>
      <c r="C3" s="5">
        <v>22.0</v>
      </c>
      <c r="D3" s="5">
        <v>2.0</v>
      </c>
      <c r="E3" s="5">
        <v>2021.0</v>
      </c>
      <c r="F3" s="5">
        <v>1.0</v>
      </c>
      <c r="G3" s="5">
        <v>3.0</v>
      </c>
      <c r="H3" s="5">
        <v>2021.0</v>
      </c>
      <c r="J3" s="6">
        <f t="shared" si="1"/>
        <v>44249</v>
      </c>
      <c r="K3" s="6">
        <f t="shared" si="2"/>
        <v>44256</v>
      </c>
      <c r="L3" s="5">
        <f t="shared" si="3"/>
        <v>7</v>
      </c>
    </row>
    <row r="4" ht="14.25" customHeight="1">
      <c r="A4" s="5" t="s">
        <v>11</v>
      </c>
      <c r="B4" s="5">
        <v>1.0</v>
      </c>
      <c r="C4" s="5">
        <v>24.0</v>
      </c>
      <c r="D4" s="5">
        <v>2.0</v>
      </c>
      <c r="E4" s="5">
        <v>2021.0</v>
      </c>
      <c r="F4" s="5">
        <v>1.0</v>
      </c>
      <c r="G4" s="5">
        <v>3.0</v>
      </c>
      <c r="H4" s="5">
        <v>2021.0</v>
      </c>
      <c r="J4" s="6">
        <f t="shared" si="1"/>
        <v>44251</v>
      </c>
      <c r="K4" s="6">
        <f t="shared" si="2"/>
        <v>44256</v>
      </c>
      <c r="L4" s="5">
        <f t="shared" si="3"/>
        <v>5</v>
      </c>
    </row>
    <row r="5" ht="14.25" customHeight="1">
      <c r="A5" s="5" t="s">
        <v>12</v>
      </c>
      <c r="B5" s="5">
        <v>1.0</v>
      </c>
      <c r="C5" s="5">
        <v>24.0</v>
      </c>
      <c r="D5" s="5">
        <v>2.0</v>
      </c>
      <c r="E5" s="5">
        <v>2021.0</v>
      </c>
      <c r="F5" s="5">
        <v>1.0</v>
      </c>
      <c r="G5" s="5">
        <v>3.0</v>
      </c>
      <c r="H5" s="5">
        <v>2021.0</v>
      </c>
      <c r="J5" s="6">
        <f t="shared" si="1"/>
        <v>44251</v>
      </c>
      <c r="K5" s="6">
        <f t="shared" si="2"/>
        <v>44256</v>
      </c>
      <c r="L5" s="5">
        <f t="shared" si="3"/>
        <v>5</v>
      </c>
    </row>
    <row r="6" ht="14.25" customHeight="1">
      <c r="A6" s="5" t="s">
        <v>13</v>
      </c>
      <c r="B6" s="5">
        <v>1.0</v>
      </c>
      <c r="C6" s="5">
        <v>24.0</v>
      </c>
      <c r="D6" s="5">
        <v>2.0</v>
      </c>
      <c r="E6" s="5">
        <v>2021.0</v>
      </c>
      <c r="F6" s="5">
        <v>1.0</v>
      </c>
      <c r="G6" s="5">
        <v>3.0</v>
      </c>
      <c r="H6" s="5">
        <v>2021.0</v>
      </c>
      <c r="J6" s="6">
        <f t="shared" si="1"/>
        <v>44251</v>
      </c>
      <c r="K6" s="6">
        <f t="shared" si="2"/>
        <v>44256</v>
      </c>
      <c r="L6" s="5">
        <f t="shared" si="3"/>
        <v>5</v>
      </c>
    </row>
    <row r="7" ht="14.25" customHeight="1">
      <c r="A7" s="5" t="s">
        <v>14</v>
      </c>
      <c r="B7" s="5">
        <v>1.0</v>
      </c>
      <c r="C7" s="5">
        <v>23.0</v>
      </c>
      <c r="D7" s="5">
        <v>2.0</v>
      </c>
      <c r="E7" s="5">
        <v>2021.0</v>
      </c>
      <c r="F7" s="5">
        <v>1.0</v>
      </c>
      <c r="G7" s="5">
        <v>3.0</v>
      </c>
      <c r="H7" s="5">
        <v>2021.0</v>
      </c>
      <c r="J7" s="6">
        <f t="shared" si="1"/>
        <v>44250</v>
      </c>
      <c r="K7" s="6">
        <f t="shared" si="2"/>
        <v>44256</v>
      </c>
      <c r="L7" s="5">
        <f t="shared" si="3"/>
        <v>6</v>
      </c>
    </row>
    <row r="8" ht="14.25" customHeight="1">
      <c r="A8" s="5" t="s">
        <v>15</v>
      </c>
      <c r="B8" s="5">
        <v>1.0</v>
      </c>
      <c r="C8" s="5">
        <v>23.0</v>
      </c>
      <c r="D8" s="5">
        <v>2.0</v>
      </c>
      <c r="E8" s="5">
        <v>2021.0</v>
      </c>
      <c r="F8" s="5">
        <v>27.0</v>
      </c>
      <c r="G8" s="5">
        <v>2.0</v>
      </c>
      <c r="H8" s="5">
        <v>2021.0</v>
      </c>
      <c r="J8" s="6">
        <f t="shared" si="1"/>
        <v>44250</v>
      </c>
      <c r="K8" s="6">
        <f t="shared" si="2"/>
        <v>44254</v>
      </c>
      <c r="L8" s="5">
        <f t="shared" si="3"/>
        <v>4</v>
      </c>
    </row>
    <row r="9" ht="14.25" customHeight="1">
      <c r="A9" s="5" t="s">
        <v>16</v>
      </c>
      <c r="B9" s="5">
        <v>1.0</v>
      </c>
      <c r="C9" s="5">
        <v>23.0</v>
      </c>
      <c r="D9" s="5">
        <v>2.0</v>
      </c>
      <c r="E9" s="5">
        <v>2021.0</v>
      </c>
      <c r="F9" s="5">
        <v>27.0</v>
      </c>
      <c r="G9" s="5">
        <v>2.0</v>
      </c>
      <c r="H9" s="5">
        <v>2021.0</v>
      </c>
      <c r="J9" s="6">
        <f t="shared" si="1"/>
        <v>44250</v>
      </c>
      <c r="K9" s="6">
        <f t="shared" si="2"/>
        <v>44254</v>
      </c>
      <c r="L9" s="5">
        <f t="shared" si="3"/>
        <v>4</v>
      </c>
    </row>
    <row r="10" ht="14.25" customHeight="1">
      <c r="A10" s="5" t="s">
        <v>17</v>
      </c>
      <c r="B10" s="5">
        <v>1.0</v>
      </c>
      <c r="C10" s="5">
        <v>23.0</v>
      </c>
      <c r="D10" s="5">
        <v>2.0</v>
      </c>
      <c r="E10" s="5">
        <v>2021.0</v>
      </c>
      <c r="F10" s="5">
        <v>1.0</v>
      </c>
      <c r="G10" s="5">
        <v>3.0</v>
      </c>
      <c r="H10" s="5">
        <v>2021.0</v>
      </c>
      <c r="J10" s="6">
        <f t="shared" si="1"/>
        <v>44250</v>
      </c>
      <c r="K10" s="6">
        <f t="shared" si="2"/>
        <v>44256</v>
      </c>
      <c r="L10" s="5">
        <f t="shared" si="3"/>
        <v>6</v>
      </c>
    </row>
    <row r="11" ht="14.25" customHeight="1">
      <c r="A11" s="5" t="s">
        <v>18</v>
      </c>
      <c r="B11" s="5">
        <v>1.0</v>
      </c>
      <c r="C11" s="5">
        <v>22.0</v>
      </c>
      <c r="D11" s="5">
        <v>2.0</v>
      </c>
      <c r="E11" s="5">
        <v>2021.0</v>
      </c>
      <c r="F11" s="5">
        <v>28.0</v>
      </c>
      <c r="G11" s="5">
        <v>2.0</v>
      </c>
      <c r="H11" s="5">
        <v>2021.0</v>
      </c>
      <c r="J11" s="6">
        <f t="shared" si="1"/>
        <v>44249</v>
      </c>
      <c r="K11" s="6">
        <f t="shared" si="2"/>
        <v>44255</v>
      </c>
      <c r="L11" s="5">
        <f t="shared" si="3"/>
        <v>6</v>
      </c>
    </row>
    <row r="12" ht="14.25" customHeight="1">
      <c r="A12" s="5" t="s">
        <v>10</v>
      </c>
      <c r="B12" s="5">
        <v>2.0</v>
      </c>
      <c r="C12" s="5">
        <v>1.0</v>
      </c>
      <c r="D12" s="5">
        <v>3.0</v>
      </c>
      <c r="E12" s="5">
        <v>2021.0</v>
      </c>
      <c r="F12" s="5">
        <v>20.0</v>
      </c>
      <c r="G12" s="5">
        <v>4.0</v>
      </c>
      <c r="H12" s="5">
        <v>2021.0</v>
      </c>
      <c r="J12" s="6">
        <f t="shared" si="1"/>
        <v>44256</v>
      </c>
      <c r="K12" s="6">
        <f t="shared" si="2"/>
        <v>44306</v>
      </c>
      <c r="L12" s="5">
        <f t="shared" si="3"/>
        <v>50</v>
      </c>
    </row>
    <row r="13" ht="14.25" customHeight="1">
      <c r="A13" s="5" t="s">
        <v>11</v>
      </c>
      <c r="B13" s="5">
        <v>2.0</v>
      </c>
      <c r="C13" s="5">
        <v>1.0</v>
      </c>
      <c r="D13" s="5">
        <v>3.0</v>
      </c>
      <c r="E13" s="5">
        <v>2021.0</v>
      </c>
      <c r="F13" s="5">
        <v>14.0</v>
      </c>
      <c r="G13" s="5">
        <v>3.0</v>
      </c>
      <c r="H13" s="5">
        <v>2021.0</v>
      </c>
      <c r="J13" s="6">
        <f t="shared" si="1"/>
        <v>44256</v>
      </c>
      <c r="K13" s="6">
        <f t="shared" si="2"/>
        <v>44269</v>
      </c>
      <c r="L13" s="5">
        <f t="shared" si="3"/>
        <v>13</v>
      </c>
    </row>
    <row r="14" ht="14.25" customHeight="1">
      <c r="A14" s="5" t="s">
        <v>12</v>
      </c>
      <c r="B14" s="5">
        <v>2.0</v>
      </c>
      <c r="C14" s="5">
        <v>1.0</v>
      </c>
      <c r="D14" s="5">
        <v>3.0</v>
      </c>
      <c r="E14" s="5">
        <v>2021.0</v>
      </c>
      <c r="F14" s="5">
        <v>4.0</v>
      </c>
      <c r="G14" s="5">
        <v>5.0</v>
      </c>
      <c r="H14" s="5">
        <v>2021.0</v>
      </c>
      <c r="J14" s="6">
        <f t="shared" si="1"/>
        <v>44256</v>
      </c>
      <c r="K14" s="6">
        <f t="shared" si="2"/>
        <v>44320</v>
      </c>
      <c r="L14" s="5">
        <f t="shared" si="3"/>
        <v>64</v>
      </c>
    </row>
    <row r="15" ht="14.25" customHeight="1">
      <c r="A15" s="5" t="s">
        <v>13</v>
      </c>
      <c r="B15" s="5">
        <v>2.0</v>
      </c>
      <c r="C15" s="5">
        <v>1.0</v>
      </c>
      <c r="D15" s="5">
        <v>3.0</v>
      </c>
      <c r="E15" s="5">
        <v>2021.0</v>
      </c>
      <c r="F15" s="5">
        <v>14.0</v>
      </c>
      <c r="G15" s="5">
        <v>3.0</v>
      </c>
      <c r="H15" s="5">
        <v>2021.0</v>
      </c>
      <c r="J15" s="6">
        <f t="shared" si="1"/>
        <v>44256</v>
      </c>
      <c r="K15" s="6">
        <f t="shared" si="2"/>
        <v>44269</v>
      </c>
      <c r="L15" s="5">
        <f t="shared" si="3"/>
        <v>13</v>
      </c>
    </row>
    <row r="16" ht="14.25" customHeight="1">
      <c r="A16" s="5" t="s">
        <v>14</v>
      </c>
      <c r="B16" s="5">
        <v>2.0</v>
      </c>
      <c r="C16" s="5">
        <v>1.0</v>
      </c>
      <c r="D16" s="5">
        <v>3.0</v>
      </c>
      <c r="E16" s="5">
        <v>2021.0</v>
      </c>
      <c r="F16" s="5">
        <v>4.0</v>
      </c>
      <c r="G16" s="5">
        <v>5.0</v>
      </c>
      <c r="H16" s="5">
        <v>2021.0</v>
      </c>
      <c r="J16" s="6">
        <f t="shared" si="1"/>
        <v>44256</v>
      </c>
      <c r="K16" s="6">
        <f t="shared" si="2"/>
        <v>44320</v>
      </c>
      <c r="L16" s="5">
        <f t="shared" si="3"/>
        <v>64</v>
      </c>
    </row>
    <row r="17" ht="14.25" customHeight="1">
      <c r="A17" s="5" t="s">
        <v>16</v>
      </c>
      <c r="B17" s="5">
        <v>2.0</v>
      </c>
      <c r="C17" s="5">
        <v>1.0</v>
      </c>
      <c r="D17" s="5">
        <v>3.0</v>
      </c>
      <c r="E17" s="5">
        <v>2021.0</v>
      </c>
      <c r="F17" s="5">
        <v>3.0</v>
      </c>
      <c r="G17" s="5">
        <v>3.0</v>
      </c>
      <c r="H17" s="5">
        <v>2021.0</v>
      </c>
      <c r="J17" s="6">
        <f t="shared" si="1"/>
        <v>44256</v>
      </c>
      <c r="K17" s="6">
        <f t="shared" si="2"/>
        <v>44258</v>
      </c>
      <c r="L17" s="5">
        <f t="shared" si="3"/>
        <v>2</v>
      </c>
    </row>
    <row r="18" ht="14.25" customHeight="1">
      <c r="A18" s="5" t="s">
        <v>17</v>
      </c>
      <c r="B18" s="5">
        <v>2.0</v>
      </c>
      <c r="C18" s="5">
        <v>1.0</v>
      </c>
      <c r="D18" s="5">
        <v>3.0</v>
      </c>
      <c r="E18" s="5">
        <v>2021.0</v>
      </c>
      <c r="F18" s="5">
        <v>8.0</v>
      </c>
      <c r="G18" s="5">
        <v>4.0</v>
      </c>
      <c r="H18" s="5">
        <v>2021.0</v>
      </c>
      <c r="J18" s="6">
        <f t="shared" si="1"/>
        <v>44256</v>
      </c>
      <c r="K18" s="6">
        <f t="shared" si="2"/>
        <v>44294</v>
      </c>
      <c r="L18" s="5">
        <f t="shared" si="3"/>
        <v>38</v>
      </c>
    </row>
    <row r="19" ht="14.25" customHeight="1">
      <c r="A19" s="5" t="s">
        <v>18</v>
      </c>
      <c r="B19" s="5">
        <v>2.0</v>
      </c>
      <c r="C19" s="5">
        <v>1.0</v>
      </c>
      <c r="D19" s="5">
        <v>3.0</v>
      </c>
      <c r="E19" s="5">
        <v>2021.0</v>
      </c>
      <c r="F19" s="5">
        <v>2.0</v>
      </c>
      <c r="G19" s="5">
        <v>3.0</v>
      </c>
      <c r="H19" s="5">
        <v>2021.0</v>
      </c>
      <c r="J19" s="6">
        <f t="shared" si="1"/>
        <v>44256</v>
      </c>
      <c r="K19" s="6">
        <f t="shared" si="2"/>
        <v>44257</v>
      </c>
      <c r="L19" s="5">
        <f t="shared" si="3"/>
        <v>1</v>
      </c>
    </row>
    <row r="20" ht="14.25" customHeight="1">
      <c r="A20" s="5" t="s">
        <v>9</v>
      </c>
      <c r="B20" s="5">
        <v>3.0</v>
      </c>
      <c r="C20" s="5">
        <v>5.0</v>
      </c>
      <c r="D20" s="5">
        <v>4.0</v>
      </c>
      <c r="E20" s="5">
        <v>2021.0</v>
      </c>
      <c r="F20" s="5">
        <v>14.0</v>
      </c>
      <c r="G20" s="5">
        <v>5.0</v>
      </c>
      <c r="H20" s="5">
        <v>2021.0</v>
      </c>
      <c r="J20" s="6">
        <f t="shared" si="1"/>
        <v>44291</v>
      </c>
      <c r="K20" s="6">
        <f t="shared" si="2"/>
        <v>44330</v>
      </c>
      <c r="L20" s="5">
        <f t="shared" si="3"/>
        <v>39</v>
      </c>
    </row>
    <row r="21" ht="14.25" customHeight="1">
      <c r="A21" s="5" t="s">
        <v>10</v>
      </c>
      <c r="B21" s="5">
        <v>3.0</v>
      </c>
      <c r="C21" s="5">
        <v>4.0</v>
      </c>
      <c r="D21" s="5">
        <v>5.0</v>
      </c>
      <c r="E21" s="5">
        <v>2021.0</v>
      </c>
      <c r="F21" s="5">
        <v>29.0</v>
      </c>
      <c r="G21" s="5">
        <v>5.0</v>
      </c>
      <c r="H21" s="5">
        <v>2021.0</v>
      </c>
      <c r="J21" s="6">
        <f t="shared" si="1"/>
        <v>44320</v>
      </c>
      <c r="K21" s="6">
        <f t="shared" si="2"/>
        <v>44345</v>
      </c>
      <c r="L21" s="5">
        <f t="shared" si="3"/>
        <v>25</v>
      </c>
    </row>
    <row r="22" ht="14.25" customHeight="1">
      <c r="A22" s="5" t="s">
        <v>11</v>
      </c>
      <c r="B22" s="5">
        <v>3.0</v>
      </c>
      <c r="C22" s="5">
        <v>4.0</v>
      </c>
      <c r="D22" s="5">
        <v>5.0</v>
      </c>
      <c r="E22" s="5">
        <v>2021.0</v>
      </c>
      <c r="F22" s="5">
        <v>30.0</v>
      </c>
      <c r="G22" s="5">
        <v>5.0</v>
      </c>
      <c r="H22" s="5">
        <v>2021.0</v>
      </c>
      <c r="J22" s="6">
        <f t="shared" si="1"/>
        <v>44320</v>
      </c>
      <c r="K22" s="6">
        <f t="shared" si="2"/>
        <v>44346</v>
      </c>
      <c r="L22" s="5">
        <f t="shared" si="3"/>
        <v>26</v>
      </c>
    </row>
    <row r="23" ht="14.25" customHeight="1">
      <c r="A23" s="5" t="s">
        <v>12</v>
      </c>
      <c r="B23" s="5">
        <v>3.0</v>
      </c>
      <c r="C23" s="5">
        <v>4.0</v>
      </c>
      <c r="D23" s="5">
        <v>5.0</v>
      </c>
      <c r="E23" s="5">
        <v>2021.0</v>
      </c>
      <c r="F23" s="5">
        <v>30.0</v>
      </c>
      <c r="G23" s="5">
        <v>5.0</v>
      </c>
      <c r="H23" s="5">
        <v>2021.0</v>
      </c>
      <c r="J23" s="6">
        <f t="shared" si="1"/>
        <v>44320</v>
      </c>
      <c r="K23" s="6">
        <f t="shared" si="2"/>
        <v>44346</v>
      </c>
      <c r="L23" s="5">
        <f t="shared" si="3"/>
        <v>26</v>
      </c>
    </row>
    <row r="24" ht="14.25" customHeight="1">
      <c r="A24" s="5" t="s">
        <v>13</v>
      </c>
      <c r="B24" s="5">
        <v>3.0</v>
      </c>
      <c r="C24" s="5">
        <v>4.0</v>
      </c>
      <c r="D24" s="5">
        <v>5.0</v>
      </c>
      <c r="E24" s="5">
        <v>2021.0</v>
      </c>
      <c r="F24" s="5">
        <v>30.0</v>
      </c>
      <c r="G24" s="5">
        <v>5.0</v>
      </c>
      <c r="H24" s="5">
        <v>2021.0</v>
      </c>
      <c r="J24" s="6">
        <f t="shared" si="1"/>
        <v>44320</v>
      </c>
      <c r="K24" s="6">
        <f t="shared" si="2"/>
        <v>44346</v>
      </c>
      <c r="L24" s="5">
        <f t="shared" si="3"/>
        <v>26</v>
      </c>
    </row>
    <row r="25" ht="14.25" customHeight="1">
      <c r="A25" s="5" t="s">
        <v>14</v>
      </c>
      <c r="B25" s="5">
        <v>3.0</v>
      </c>
      <c r="C25" s="5">
        <v>4.0</v>
      </c>
      <c r="D25" s="5">
        <v>5.0</v>
      </c>
      <c r="E25" s="5">
        <v>2021.0</v>
      </c>
      <c r="F25" s="5">
        <v>30.0</v>
      </c>
      <c r="G25" s="5">
        <v>5.0</v>
      </c>
      <c r="H25" s="5">
        <v>2021.0</v>
      </c>
      <c r="J25" s="6">
        <f t="shared" si="1"/>
        <v>44320</v>
      </c>
      <c r="K25" s="6">
        <f t="shared" si="2"/>
        <v>44346</v>
      </c>
      <c r="L25" s="5">
        <f t="shared" si="3"/>
        <v>26</v>
      </c>
    </row>
    <row r="26" ht="14.25" customHeight="1">
      <c r="A26" s="5" t="s">
        <v>16</v>
      </c>
      <c r="B26" s="5">
        <v>3.0</v>
      </c>
      <c r="C26" s="5">
        <v>11.0</v>
      </c>
      <c r="D26" s="5">
        <v>5.0</v>
      </c>
      <c r="E26" s="5">
        <v>2021.0</v>
      </c>
      <c r="F26" s="5">
        <v>31.0</v>
      </c>
      <c r="G26" s="5">
        <v>5.0</v>
      </c>
      <c r="H26" s="5">
        <v>2021.0</v>
      </c>
      <c r="J26" s="6">
        <f t="shared" si="1"/>
        <v>44327</v>
      </c>
      <c r="K26" s="6">
        <f t="shared" si="2"/>
        <v>44347</v>
      </c>
      <c r="L26" s="5">
        <f t="shared" si="3"/>
        <v>20</v>
      </c>
    </row>
    <row r="27" ht="14.25" customHeight="1">
      <c r="A27" s="5" t="s">
        <v>17</v>
      </c>
      <c r="B27" s="5">
        <v>3.0</v>
      </c>
      <c r="C27" s="5">
        <v>7.0</v>
      </c>
      <c r="D27" s="5">
        <v>5.0</v>
      </c>
      <c r="E27" s="5">
        <v>2021.0</v>
      </c>
      <c r="F27" s="5">
        <v>7.0</v>
      </c>
      <c r="G27" s="5">
        <v>5.0</v>
      </c>
      <c r="H27" s="5">
        <v>2021.0</v>
      </c>
      <c r="J27" s="6">
        <f t="shared" si="1"/>
        <v>44323</v>
      </c>
      <c r="K27" s="6">
        <f t="shared" si="2"/>
        <v>44323</v>
      </c>
      <c r="L27" s="5">
        <f t="shared" si="3"/>
        <v>0</v>
      </c>
    </row>
    <row r="28" ht="14.25" customHeight="1">
      <c r="A28" s="5" t="s">
        <v>18</v>
      </c>
      <c r="B28" s="5">
        <v>3.0</v>
      </c>
      <c r="C28" s="5">
        <v>7.0</v>
      </c>
      <c r="D28" s="5">
        <v>5.0</v>
      </c>
      <c r="E28" s="5">
        <v>2021.0</v>
      </c>
      <c r="F28" s="5">
        <v>15.0</v>
      </c>
      <c r="G28" s="5">
        <v>5.0</v>
      </c>
      <c r="H28" s="5">
        <v>2021.0</v>
      </c>
      <c r="J28" s="6">
        <f t="shared" si="1"/>
        <v>44323</v>
      </c>
      <c r="K28" s="6">
        <f t="shared" si="2"/>
        <v>44331</v>
      </c>
      <c r="L28" s="5">
        <f t="shared" si="3"/>
        <v>8</v>
      </c>
    </row>
    <row r="29" ht="14.25" customHeight="1">
      <c r="A29" s="5" t="s">
        <v>9</v>
      </c>
      <c r="B29" s="5">
        <v>4.0</v>
      </c>
      <c r="C29" s="5">
        <v>29.0</v>
      </c>
      <c r="D29" s="5">
        <v>5.0</v>
      </c>
      <c r="E29" s="5">
        <v>2021.0</v>
      </c>
      <c r="F29" s="5">
        <v>3.0</v>
      </c>
      <c r="G29" s="5">
        <v>7.0</v>
      </c>
      <c r="H29" s="5">
        <v>2021.0</v>
      </c>
      <c r="J29" s="6">
        <f t="shared" si="1"/>
        <v>44345</v>
      </c>
      <c r="K29" s="6">
        <f t="shared" si="2"/>
        <v>44380</v>
      </c>
      <c r="L29" s="5">
        <f t="shared" si="3"/>
        <v>35</v>
      </c>
    </row>
    <row r="30" ht="14.25" customHeight="1">
      <c r="A30" s="5" t="s">
        <v>10</v>
      </c>
      <c r="B30" s="5">
        <v>4.0</v>
      </c>
      <c r="C30" s="5">
        <v>29.0</v>
      </c>
      <c r="D30" s="5">
        <v>5.0</v>
      </c>
      <c r="E30" s="5">
        <v>2021.0</v>
      </c>
      <c r="F30" s="5">
        <v>3.0</v>
      </c>
      <c r="G30" s="5">
        <v>7.0</v>
      </c>
      <c r="H30" s="5">
        <v>2021.0</v>
      </c>
      <c r="J30" s="6">
        <f t="shared" si="1"/>
        <v>44345</v>
      </c>
      <c r="K30" s="6">
        <f t="shared" si="2"/>
        <v>44380</v>
      </c>
      <c r="L30" s="5">
        <f t="shared" si="3"/>
        <v>35</v>
      </c>
    </row>
    <row r="31" ht="14.25" customHeight="1">
      <c r="A31" s="5" t="s">
        <v>11</v>
      </c>
      <c r="B31" s="5">
        <v>4.0</v>
      </c>
      <c r="C31" s="5">
        <v>31.0</v>
      </c>
      <c r="D31" s="5">
        <v>5.0</v>
      </c>
      <c r="E31" s="5">
        <v>2021.0</v>
      </c>
      <c r="F31" s="5">
        <v>14.0</v>
      </c>
      <c r="G31" s="5">
        <v>6.0</v>
      </c>
      <c r="H31" s="5">
        <v>2021.0</v>
      </c>
      <c r="J31" s="6">
        <f t="shared" si="1"/>
        <v>44347</v>
      </c>
      <c r="K31" s="6">
        <f t="shared" si="2"/>
        <v>44361</v>
      </c>
      <c r="L31" s="5">
        <f t="shared" si="3"/>
        <v>14</v>
      </c>
    </row>
    <row r="32" ht="14.25" customHeight="1">
      <c r="A32" s="5" t="s">
        <v>12</v>
      </c>
      <c r="B32" s="5">
        <v>4.0</v>
      </c>
      <c r="C32" s="5">
        <v>1.0</v>
      </c>
      <c r="D32" s="5">
        <v>1.0</v>
      </c>
      <c r="E32" s="5">
        <v>2017.0</v>
      </c>
      <c r="F32" s="5">
        <v>17.0</v>
      </c>
      <c r="G32" s="5">
        <v>1.0</v>
      </c>
      <c r="H32" s="5">
        <v>2017.0</v>
      </c>
      <c r="J32" s="6">
        <f t="shared" si="1"/>
        <v>42736</v>
      </c>
      <c r="K32" s="6">
        <f t="shared" si="2"/>
        <v>42752</v>
      </c>
      <c r="L32" s="5">
        <f t="shared" si="3"/>
        <v>16</v>
      </c>
    </row>
    <row r="33" ht="14.25" customHeight="1">
      <c r="A33" s="5" t="s">
        <v>13</v>
      </c>
      <c r="B33" s="5">
        <v>4.0</v>
      </c>
      <c r="C33" s="5">
        <v>29.0</v>
      </c>
      <c r="D33" s="5">
        <v>5.0</v>
      </c>
      <c r="E33" s="5">
        <v>2021.0</v>
      </c>
      <c r="F33" s="5">
        <v>3.0</v>
      </c>
      <c r="G33" s="5">
        <v>7.0</v>
      </c>
      <c r="H33" s="5">
        <v>2021.0</v>
      </c>
      <c r="J33" s="6">
        <f t="shared" si="1"/>
        <v>44345</v>
      </c>
      <c r="K33" s="6">
        <f t="shared" si="2"/>
        <v>44380</v>
      </c>
      <c r="L33" s="5">
        <f t="shared" si="3"/>
        <v>35</v>
      </c>
    </row>
    <row r="34" ht="14.25" customHeight="1">
      <c r="A34" s="5" t="s">
        <v>14</v>
      </c>
      <c r="B34" s="5">
        <v>4.0</v>
      </c>
      <c r="C34" s="5">
        <v>29.0</v>
      </c>
      <c r="D34" s="5">
        <v>5.0</v>
      </c>
      <c r="E34" s="5">
        <v>2021.0</v>
      </c>
      <c r="F34" s="5">
        <v>3.0</v>
      </c>
      <c r="G34" s="5">
        <v>7.0</v>
      </c>
      <c r="H34" s="5">
        <v>2021.0</v>
      </c>
      <c r="J34" s="6">
        <f t="shared" si="1"/>
        <v>44345</v>
      </c>
      <c r="K34" s="6">
        <f t="shared" si="2"/>
        <v>44380</v>
      </c>
      <c r="L34" s="5">
        <f t="shared" si="3"/>
        <v>35</v>
      </c>
    </row>
    <row r="35" ht="14.25" customHeight="1">
      <c r="A35" s="5" t="s">
        <v>15</v>
      </c>
      <c r="B35" s="5">
        <v>4.0</v>
      </c>
      <c r="C35" s="5">
        <v>30.0</v>
      </c>
      <c r="D35" s="5">
        <v>5.0</v>
      </c>
      <c r="E35" s="5">
        <v>2021.0</v>
      </c>
      <c r="F35" s="5">
        <v>3.0</v>
      </c>
      <c r="G35" s="5">
        <v>7.0</v>
      </c>
      <c r="H35" s="5">
        <v>2021.0</v>
      </c>
      <c r="J35" s="6">
        <f t="shared" si="1"/>
        <v>44346</v>
      </c>
      <c r="K35" s="6">
        <f t="shared" si="2"/>
        <v>44380</v>
      </c>
      <c r="L35" s="5">
        <f t="shared" si="3"/>
        <v>34</v>
      </c>
    </row>
    <row r="36" ht="14.25" customHeight="1">
      <c r="A36" s="5" t="s">
        <v>16</v>
      </c>
      <c r="B36" s="5">
        <v>4.0</v>
      </c>
      <c r="C36" s="5">
        <v>30.0</v>
      </c>
      <c r="D36" s="5">
        <v>5.0</v>
      </c>
      <c r="E36" s="5">
        <v>2021.0</v>
      </c>
      <c r="F36" s="5">
        <v>3.0</v>
      </c>
      <c r="G36" s="5">
        <v>7.0</v>
      </c>
      <c r="H36" s="5">
        <v>2021.0</v>
      </c>
      <c r="J36" s="6">
        <f t="shared" si="1"/>
        <v>44346</v>
      </c>
      <c r="K36" s="6">
        <f t="shared" si="2"/>
        <v>44380</v>
      </c>
      <c r="L36" s="5">
        <f t="shared" si="3"/>
        <v>34</v>
      </c>
    </row>
    <row r="37" ht="14.25" customHeight="1">
      <c r="A37" s="5" t="s">
        <v>17</v>
      </c>
      <c r="B37" s="5">
        <v>4.0</v>
      </c>
      <c r="C37" s="5">
        <v>30.0</v>
      </c>
      <c r="D37" s="5">
        <v>5.0</v>
      </c>
      <c r="E37" s="5">
        <v>2021.0</v>
      </c>
      <c r="F37" s="5">
        <v>3.0</v>
      </c>
      <c r="G37" s="5">
        <v>7.0</v>
      </c>
      <c r="H37" s="5">
        <v>2021.0</v>
      </c>
      <c r="J37" s="6">
        <f t="shared" si="1"/>
        <v>44346</v>
      </c>
      <c r="K37" s="6">
        <f t="shared" si="2"/>
        <v>44380</v>
      </c>
      <c r="L37" s="5">
        <f t="shared" si="3"/>
        <v>34</v>
      </c>
    </row>
    <row r="38" ht="14.25" customHeight="1">
      <c r="A38" s="5" t="s">
        <v>18</v>
      </c>
      <c r="B38" s="5">
        <v>4.0</v>
      </c>
      <c r="C38" s="5">
        <v>30.0</v>
      </c>
      <c r="D38" s="5">
        <v>5.0</v>
      </c>
      <c r="E38" s="5">
        <v>2021.0</v>
      </c>
      <c r="F38" s="5">
        <v>10.0</v>
      </c>
      <c r="G38" s="5">
        <v>6.0</v>
      </c>
      <c r="H38" s="5">
        <v>2021.0</v>
      </c>
      <c r="J38" s="6">
        <f t="shared" si="1"/>
        <v>44346</v>
      </c>
      <c r="K38" s="6">
        <f t="shared" si="2"/>
        <v>44357</v>
      </c>
      <c r="L38" s="5">
        <f t="shared" si="3"/>
        <v>11</v>
      </c>
    </row>
    <row r="39" ht="14.25" customHeight="1">
      <c r="A39" s="5" t="s">
        <v>19</v>
      </c>
      <c r="B39" s="5">
        <v>4.0</v>
      </c>
      <c r="C39" s="5">
        <v>30.0</v>
      </c>
      <c r="D39" s="5">
        <v>5.0</v>
      </c>
      <c r="E39" s="5">
        <v>2021.0</v>
      </c>
      <c r="F39" s="5">
        <v>3.0</v>
      </c>
      <c r="G39" s="5">
        <v>7.0</v>
      </c>
      <c r="H39" s="5">
        <v>2021.0</v>
      </c>
      <c r="J39" s="6">
        <f t="shared" si="1"/>
        <v>44346</v>
      </c>
      <c r="K39" s="6">
        <f t="shared" si="2"/>
        <v>44380</v>
      </c>
      <c r="L39" s="5">
        <f t="shared" si="3"/>
        <v>34</v>
      </c>
    </row>
    <row r="40" ht="14.25" customHeight="1">
      <c r="A40" s="5" t="s">
        <v>20</v>
      </c>
      <c r="B40" s="5">
        <v>4.0</v>
      </c>
      <c r="C40" s="5">
        <v>31.0</v>
      </c>
      <c r="D40" s="5">
        <v>5.0</v>
      </c>
      <c r="E40" s="5">
        <v>2021.0</v>
      </c>
      <c r="F40" s="5">
        <v>3.0</v>
      </c>
      <c r="G40" s="5">
        <v>7.0</v>
      </c>
      <c r="H40" s="5">
        <v>2021.0</v>
      </c>
      <c r="J40" s="6">
        <f t="shared" si="1"/>
        <v>44347</v>
      </c>
      <c r="K40" s="6">
        <f t="shared" si="2"/>
        <v>44380</v>
      </c>
      <c r="L40" s="5">
        <f t="shared" si="3"/>
        <v>33</v>
      </c>
    </row>
    <row r="41" ht="14.25" customHeight="1">
      <c r="A41" s="5" t="s">
        <v>21</v>
      </c>
      <c r="B41" s="5">
        <v>4.0</v>
      </c>
      <c r="C41" s="5">
        <v>31.0</v>
      </c>
      <c r="D41" s="5">
        <v>5.0</v>
      </c>
      <c r="E41" s="5">
        <v>2021.0</v>
      </c>
      <c r="F41" s="5">
        <v>3.0</v>
      </c>
      <c r="G41" s="5">
        <v>7.0</v>
      </c>
      <c r="H41" s="5">
        <v>2021.0</v>
      </c>
      <c r="J41" s="6">
        <f t="shared" si="1"/>
        <v>44347</v>
      </c>
      <c r="K41" s="6">
        <f t="shared" si="2"/>
        <v>44380</v>
      </c>
      <c r="L41" s="5">
        <f t="shared" si="3"/>
        <v>33</v>
      </c>
    </row>
    <row r="42" ht="14.25" customHeight="1">
      <c r="A42" s="5" t="s">
        <v>22</v>
      </c>
      <c r="B42" s="5">
        <v>4.0</v>
      </c>
      <c r="C42" s="5">
        <v>31.0</v>
      </c>
      <c r="D42" s="5">
        <v>5.0</v>
      </c>
      <c r="E42" s="5">
        <v>2021.0</v>
      </c>
      <c r="F42" s="5">
        <v>3.0</v>
      </c>
      <c r="G42" s="5">
        <v>7.0</v>
      </c>
      <c r="H42" s="5">
        <v>2021.0</v>
      </c>
      <c r="J42" s="6">
        <f t="shared" si="1"/>
        <v>44347</v>
      </c>
      <c r="K42" s="6">
        <f t="shared" si="2"/>
        <v>44380</v>
      </c>
      <c r="L42" s="5">
        <f t="shared" si="3"/>
        <v>33</v>
      </c>
    </row>
    <row r="43" ht="14.25" customHeight="1">
      <c r="A43" s="5" t="s">
        <v>23</v>
      </c>
      <c r="B43" s="5">
        <v>4.0</v>
      </c>
      <c r="C43" s="5">
        <v>31.0</v>
      </c>
      <c r="D43" s="5">
        <v>5.0</v>
      </c>
      <c r="E43" s="5">
        <v>2021.0</v>
      </c>
      <c r="F43" s="5">
        <v>3.0</v>
      </c>
      <c r="G43" s="5">
        <v>7.0</v>
      </c>
      <c r="H43" s="5">
        <v>2021.0</v>
      </c>
      <c r="J43" s="6">
        <f t="shared" si="1"/>
        <v>44347</v>
      </c>
      <c r="K43" s="6">
        <f t="shared" si="2"/>
        <v>44380</v>
      </c>
      <c r="L43" s="5">
        <f t="shared" si="3"/>
        <v>33</v>
      </c>
    </row>
    <row r="44" ht="14.25" customHeight="1">
      <c r="A44" s="5" t="s">
        <v>24</v>
      </c>
      <c r="B44" s="5">
        <v>4.0</v>
      </c>
      <c r="C44" s="5">
        <v>31.0</v>
      </c>
      <c r="D44" s="5">
        <v>5.0</v>
      </c>
      <c r="E44" s="5">
        <v>2021.0</v>
      </c>
      <c r="F44" s="5">
        <v>3.0</v>
      </c>
      <c r="G44" s="5">
        <v>7.0</v>
      </c>
      <c r="H44" s="5">
        <v>2021.0</v>
      </c>
      <c r="J44" s="6">
        <f t="shared" si="1"/>
        <v>44347</v>
      </c>
      <c r="K44" s="6">
        <f t="shared" si="2"/>
        <v>44380</v>
      </c>
      <c r="L44" s="5">
        <f t="shared" si="3"/>
        <v>33</v>
      </c>
    </row>
    <row r="45" ht="14.25" customHeight="1">
      <c r="A45" s="5" t="s">
        <v>25</v>
      </c>
      <c r="B45" s="5">
        <v>4.0</v>
      </c>
      <c r="C45" s="5">
        <v>30.0</v>
      </c>
      <c r="D45" s="5">
        <v>5.0</v>
      </c>
      <c r="E45" s="5">
        <v>2021.0</v>
      </c>
      <c r="F45" s="5">
        <v>3.0</v>
      </c>
      <c r="G45" s="5">
        <v>7.0</v>
      </c>
      <c r="H45" s="5">
        <v>2021.0</v>
      </c>
      <c r="J45" s="6">
        <f t="shared" si="1"/>
        <v>44346</v>
      </c>
      <c r="K45" s="6">
        <f t="shared" si="2"/>
        <v>44380</v>
      </c>
      <c r="L45" s="5">
        <f t="shared" si="3"/>
        <v>34</v>
      </c>
    </row>
    <row r="46" ht="14.25" customHeight="1">
      <c r="A46" s="5" t="s">
        <v>26</v>
      </c>
      <c r="B46" s="5">
        <v>4.0</v>
      </c>
      <c r="C46" s="5">
        <v>30.0</v>
      </c>
      <c r="D46" s="5">
        <v>5.0</v>
      </c>
      <c r="E46" s="5">
        <v>2021.0</v>
      </c>
      <c r="F46" s="5">
        <v>3.0</v>
      </c>
      <c r="G46" s="5">
        <v>7.0</v>
      </c>
      <c r="H46" s="5">
        <v>2021.0</v>
      </c>
      <c r="J46" s="6">
        <f t="shared" si="1"/>
        <v>44346</v>
      </c>
      <c r="K46" s="6">
        <f t="shared" si="2"/>
        <v>44380</v>
      </c>
      <c r="L46" s="5">
        <f t="shared" si="3"/>
        <v>34</v>
      </c>
    </row>
    <row r="47" ht="14.25" customHeight="1">
      <c r="A47" s="5" t="s">
        <v>9</v>
      </c>
      <c r="B47" s="5">
        <v>5.0</v>
      </c>
      <c r="C47" s="5">
        <v>3.0</v>
      </c>
      <c r="D47" s="5">
        <v>7.0</v>
      </c>
      <c r="E47" s="5">
        <v>2021.0</v>
      </c>
      <c r="F47" s="5">
        <v>28.0</v>
      </c>
      <c r="G47" s="5">
        <v>8.0</v>
      </c>
      <c r="H47" s="5">
        <v>2021.0</v>
      </c>
      <c r="J47" s="6">
        <f t="shared" si="1"/>
        <v>44380</v>
      </c>
      <c r="K47" s="6">
        <f t="shared" si="2"/>
        <v>44436</v>
      </c>
      <c r="L47" s="5">
        <f t="shared" si="3"/>
        <v>56</v>
      </c>
    </row>
    <row r="48" ht="14.25" customHeight="1">
      <c r="A48" s="5" t="s">
        <v>10</v>
      </c>
      <c r="B48" s="5">
        <v>5.0</v>
      </c>
      <c r="C48" s="5">
        <v>3.0</v>
      </c>
      <c r="D48" s="5">
        <v>7.0</v>
      </c>
      <c r="E48" s="5">
        <v>2021.0</v>
      </c>
      <c r="F48" s="5">
        <v>28.0</v>
      </c>
      <c r="G48" s="5">
        <v>8.0</v>
      </c>
      <c r="H48" s="5">
        <v>2021.0</v>
      </c>
      <c r="J48" s="6">
        <f t="shared" si="1"/>
        <v>44380</v>
      </c>
      <c r="K48" s="6">
        <f t="shared" si="2"/>
        <v>44436</v>
      </c>
      <c r="L48" s="5">
        <f t="shared" si="3"/>
        <v>56</v>
      </c>
    </row>
    <row r="49" ht="14.25" customHeight="1">
      <c r="A49" s="5" t="s">
        <v>11</v>
      </c>
      <c r="B49" s="5">
        <v>5.0</v>
      </c>
      <c r="C49" s="5">
        <v>3.0</v>
      </c>
      <c r="D49" s="5">
        <v>7.0</v>
      </c>
      <c r="E49" s="5">
        <v>2021.0</v>
      </c>
      <c r="F49" s="5">
        <v>28.0</v>
      </c>
      <c r="G49" s="5">
        <v>8.0</v>
      </c>
      <c r="H49" s="5">
        <v>2021.0</v>
      </c>
      <c r="J49" s="6">
        <f t="shared" si="1"/>
        <v>44380</v>
      </c>
      <c r="K49" s="6">
        <f t="shared" si="2"/>
        <v>44436</v>
      </c>
      <c r="L49" s="5">
        <f t="shared" si="3"/>
        <v>56</v>
      </c>
    </row>
    <row r="50" ht="14.25" customHeight="1">
      <c r="A50" s="5" t="s">
        <v>12</v>
      </c>
      <c r="B50" s="5">
        <v>5.0</v>
      </c>
      <c r="C50" s="5">
        <v>4.0</v>
      </c>
      <c r="D50" s="5">
        <v>2.0</v>
      </c>
      <c r="E50" s="5">
        <v>2017.0</v>
      </c>
      <c r="F50" s="5">
        <v>20.0</v>
      </c>
      <c r="G50" s="5">
        <v>2.0</v>
      </c>
      <c r="H50" s="5">
        <v>2017.0</v>
      </c>
      <c r="J50" s="6">
        <f t="shared" si="1"/>
        <v>42770</v>
      </c>
      <c r="K50" s="6">
        <f t="shared" si="2"/>
        <v>42786</v>
      </c>
      <c r="L50" s="5">
        <f t="shared" si="3"/>
        <v>16</v>
      </c>
    </row>
    <row r="51" ht="14.25" customHeight="1">
      <c r="A51" s="5" t="s">
        <v>13</v>
      </c>
      <c r="B51" s="5">
        <v>5.0</v>
      </c>
      <c r="C51" s="5">
        <v>3.0</v>
      </c>
      <c r="D51" s="5">
        <v>7.0</v>
      </c>
      <c r="E51" s="5">
        <v>2021.0</v>
      </c>
      <c r="F51" s="5">
        <v>28.0</v>
      </c>
      <c r="G51" s="5">
        <v>8.0</v>
      </c>
      <c r="H51" s="5">
        <v>2021.0</v>
      </c>
      <c r="J51" s="6">
        <f t="shared" si="1"/>
        <v>44380</v>
      </c>
      <c r="K51" s="6">
        <f t="shared" si="2"/>
        <v>44436</v>
      </c>
      <c r="L51" s="5">
        <f t="shared" si="3"/>
        <v>56</v>
      </c>
    </row>
    <row r="52" ht="14.25" customHeight="1">
      <c r="A52" s="5" t="s">
        <v>14</v>
      </c>
      <c r="B52" s="5">
        <v>5.0</v>
      </c>
      <c r="C52" s="5">
        <v>3.0</v>
      </c>
      <c r="D52" s="5">
        <v>7.0</v>
      </c>
      <c r="E52" s="5">
        <v>2021.0</v>
      </c>
      <c r="F52" s="5">
        <v>28.0</v>
      </c>
      <c r="G52" s="5">
        <v>8.0</v>
      </c>
      <c r="H52" s="5">
        <v>2021.0</v>
      </c>
      <c r="J52" s="6">
        <f t="shared" si="1"/>
        <v>44380</v>
      </c>
      <c r="K52" s="6">
        <f t="shared" si="2"/>
        <v>44436</v>
      </c>
      <c r="L52" s="5">
        <f t="shared" si="3"/>
        <v>56</v>
      </c>
    </row>
    <row r="53" ht="14.25" customHeight="1">
      <c r="A53" s="5" t="s">
        <v>15</v>
      </c>
      <c r="B53" s="5">
        <v>5.0</v>
      </c>
      <c r="C53" s="5">
        <v>3.0</v>
      </c>
      <c r="D53" s="5">
        <v>7.0</v>
      </c>
      <c r="E53" s="5">
        <v>2021.0</v>
      </c>
      <c r="F53" s="5">
        <v>28.0</v>
      </c>
      <c r="G53" s="5">
        <v>8.0</v>
      </c>
      <c r="H53" s="5">
        <v>2021.0</v>
      </c>
      <c r="J53" s="6">
        <f t="shared" si="1"/>
        <v>44380</v>
      </c>
      <c r="K53" s="6">
        <f t="shared" si="2"/>
        <v>44436</v>
      </c>
      <c r="L53" s="5">
        <f t="shared" si="3"/>
        <v>56</v>
      </c>
    </row>
    <row r="54" ht="14.25" customHeight="1">
      <c r="A54" s="5" t="s">
        <v>16</v>
      </c>
      <c r="B54" s="5">
        <v>5.0</v>
      </c>
      <c r="C54" s="5">
        <v>3.0</v>
      </c>
      <c r="D54" s="5">
        <v>7.0</v>
      </c>
      <c r="E54" s="5">
        <v>2021.0</v>
      </c>
      <c r="F54" s="5">
        <v>28.0</v>
      </c>
      <c r="G54" s="5">
        <v>8.0</v>
      </c>
      <c r="H54" s="5">
        <v>2021.0</v>
      </c>
      <c r="J54" s="6">
        <f t="shared" si="1"/>
        <v>44380</v>
      </c>
      <c r="K54" s="6">
        <f t="shared" si="2"/>
        <v>44436</v>
      </c>
      <c r="L54" s="5">
        <f t="shared" si="3"/>
        <v>56</v>
      </c>
    </row>
    <row r="55" ht="14.25" customHeight="1">
      <c r="A55" s="5" t="s">
        <v>17</v>
      </c>
      <c r="B55" s="5">
        <v>5.0</v>
      </c>
      <c r="C55" s="5">
        <v>3.0</v>
      </c>
      <c r="D55" s="5">
        <v>7.0</v>
      </c>
      <c r="E55" s="5">
        <v>2021.0</v>
      </c>
      <c r="F55" s="5">
        <v>29.0</v>
      </c>
      <c r="G55" s="5">
        <v>8.0</v>
      </c>
      <c r="H55" s="5">
        <v>2021.0</v>
      </c>
      <c r="J55" s="6">
        <f t="shared" si="1"/>
        <v>44380</v>
      </c>
      <c r="K55" s="6">
        <f t="shared" si="2"/>
        <v>44437</v>
      </c>
      <c r="L55" s="5">
        <f t="shared" si="3"/>
        <v>57</v>
      </c>
    </row>
    <row r="56" ht="14.25" customHeight="1">
      <c r="A56" s="5" t="s">
        <v>18</v>
      </c>
      <c r="B56" s="5">
        <v>5.0</v>
      </c>
      <c r="C56" s="5">
        <v>3.0</v>
      </c>
      <c r="D56" s="5">
        <v>7.0</v>
      </c>
      <c r="E56" s="5">
        <v>2021.0</v>
      </c>
      <c r="F56" s="5">
        <v>7.0</v>
      </c>
      <c r="G56" s="5">
        <v>7.0</v>
      </c>
      <c r="H56" s="5">
        <v>2021.0</v>
      </c>
      <c r="J56" s="6">
        <f t="shared" si="1"/>
        <v>44380</v>
      </c>
      <c r="K56" s="6">
        <f t="shared" si="2"/>
        <v>44384</v>
      </c>
      <c r="L56" s="5">
        <f t="shared" si="3"/>
        <v>4</v>
      </c>
    </row>
    <row r="57" ht="14.25" customHeight="1">
      <c r="A57" s="5" t="s">
        <v>19</v>
      </c>
      <c r="B57" s="5">
        <v>5.0</v>
      </c>
      <c r="C57" s="5">
        <v>3.0</v>
      </c>
      <c r="D57" s="5">
        <v>7.0</v>
      </c>
      <c r="E57" s="5">
        <v>2021.0</v>
      </c>
      <c r="F57" s="5">
        <v>29.0</v>
      </c>
      <c r="G57" s="5">
        <v>8.0</v>
      </c>
      <c r="H57" s="5">
        <v>2021.0</v>
      </c>
      <c r="J57" s="6">
        <f t="shared" si="1"/>
        <v>44380</v>
      </c>
      <c r="K57" s="6">
        <f t="shared" si="2"/>
        <v>44437</v>
      </c>
      <c r="L57" s="5">
        <f t="shared" si="3"/>
        <v>57</v>
      </c>
    </row>
    <row r="58" ht="14.25" customHeight="1">
      <c r="A58" s="5" t="s">
        <v>20</v>
      </c>
      <c r="B58" s="5">
        <v>5.0</v>
      </c>
      <c r="C58" s="5">
        <v>3.0</v>
      </c>
      <c r="D58" s="5">
        <v>7.0</v>
      </c>
      <c r="E58" s="5">
        <v>2021.0</v>
      </c>
      <c r="F58" s="5">
        <v>29.0</v>
      </c>
      <c r="G58" s="5">
        <v>8.0</v>
      </c>
      <c r="H58" s="5">
        <v>2021.0</v>
      </c>
      <c r="J58" s="6">
        <f t="shared" si="1"/>
        <v>44380</v>
      </c>
      <c r="K58" s="6">
        <f t="shared" si="2"/>
        <v>44437</v>
      </c>
      <c r="L58" s="5">
        <f t="shared" si="3"/>
        <v>57</v>
      </c>
    </row>
    <row r="59" ht="14.25" customHeight="1">
      <c r="A59" s="5" t="s">
        <v>21</v>
      </c>
      <c r="B59" s="5">
        <v>5.0</v>
      </c>
      <c r="C59" s="5">
        <v>3.0</v>
      </c>
      <c r="D59" s="5">
        <v>7.0</v>
      </c>
      <c r="E59" s="5">
        <v>2021.0</v>
      </c>
      <c r="F59" s="5">
        <v>29.0</v>
      </c>
      <c r="G59" s="5">
        <v>8.0</v>
      </c>
      <c r="H59" s="5">
        <v>2021.0</v>
      </c>
      <c r="J59" s="6">
        <f t="shared" si="1"/>
        <v>44380</v>
      </c>
      <c r="K59" s="6">
        <f t="shared" si="2"/>
        <v>44437</v>
      </c>
      <c r="L59" s="5">
        <f t="shared" si="3"/>
        <v>57</v>
      </c>
    </row>
    <row r="60" ht="14.25" customHeight="1">
      <c r="A60" s="5" t="s">
        <v>23</v>
      </c>
      <c r="B60" s="5">
        <v>5.0</v>
      </c>
      <c r="C60" s="5">
        <v>3.0</v>
      </c>
      <c r="D60" s="5">
        <v>7.0</v>
      </c>
      <c r="E60" s="5">
        <v>2021.0</v>
      </c>
      <c r="F60" s="5">
        <v>3.0</v>
      </c>
      <c r="G60" s="5">
        <v>7.0</v>
      </c>
      <c r="H60" s="5">
        <v>2021.0</v>
      </c>
      <c r="J60" s="6">
        <f t="shared" si="1"/>
        <v>44380</v>
      </c>
      <c r="K60" s="6">
        <f t="shared" si="2"/>
        <v>44380</v>
      </c>
      <c r="L60" s="5">
        <f t="shared" si="3"/>
        <v>0</v>
      </c>
    </row>
    <row r="61" ht="14.25" customHeight="1">
      <c r="A61" s="5" t="s">
        <v>24</v>
      </c>
      <c r="B61" s="5">
        <v>5.0</v>
      </c>
      <c r="C61" s="5">
        <v>3.0</v>
      </c>
      <c r="D61" s="5">
        <v>7.0</v>
      </c>
      <c r="E61" s="5">
        <v>2021.0</v>
      </c>
      <c r="F61" s="5">
        <v>29.0</v>
      </c>
      <c r="G61" s="5">
        <v>8.0</v>
      </c>
      <c r="H61" s="5">
        <v>2021.0</v>
      </c>
      <c r="J61" s="6">
        <f t="shared" si="1"/>
        <v>44380</v>
      </c>
      <c r="K61" s="6">
        <f t="shared" si="2"/>
        <v>44437</v>
      </c>
      <c r="L61" s="5">
        <f t="shared" si="3"/>
        <v>57</v>
      </c>
    </row>
    <row r="62" ht="14.25" customHeight="1">
      <c r="A62" s="5" t="s">
        <v>25</v>
      </c>
      <c r="B62" s="5">
        <v>5.0</v>
      </c>
      <c r="C62" s="5">
        <v>3.0</v>
      </c>
      <c r="D62" s="5">
        <v>7.0</v>
      </c>
      <c r="E62" s="5">
        <v>2021.0</v>
      </c>
      <c r="F62" s="5">
        <v>29.0</v>
      </c>
      <c r="G62" s="5">
        <v>8.0</v>
      </c>
      <c r="H62" s="5">
        <v>2021.0</v>
      </c>
      <c r="J62" s="6">
        <f t="shared" si="1"/>
        <v>44380</v>
      </c>
      <c r="K62" s="6">
        <f t="shared" si="2"/>
        <v>44437</v>
      </c>
      <c r="L62" s="5">
        <f t="shared" si="3"/>
        <v>57</v>
      </c>
    </row>
    <row r="63" ht="14.25" customHeight="1">
      <c r="A63" s="5" t="s">
        <v>26</v>
      </c>
      <c r="B63" s="5">
        <v>5.0</v>
      </c>
      <c r="C63" s="5">
        <v>3.0</v>
      </c>
      <c r="D63" s="5">
        <v>7.0</v>
      </c>
      <c r="E63" s="5">
        <v>2021.0</v>
      </c>
      <c r="F63" s="5">
        <v>29.0</v>
      </c>
      <c r="G63" s="5">
        <v>8.0</v>
      </c>
      <c r="H63" s="5">
        <v>2021.0</v>
      </c>
      <c r="J63" s="6">
        <f t="shared" si="1"/>
        <v>44380</v>
      </c>
      <c r="K63" s="6">
        <f t="shared" si="2"/>
        <v>44437</v>
      </c>
      <c r="L63" s="5">
        <f t="shared" si="3"/>
        <v>57</v>
      </c>
    </row>
    <row r="64" ht="14.25" customHeight="1">
      <c r="A64" s="5" t="s">
        <v>9</v>
      </c>
      <c r="B64" s="5">
        <v>6.0</v>
      </c>
      <c r="C64" s="5">
        <v>28.0</v>
      </c>
      <c r="D64" s="5">
        <v>8.0</v>
      </c>
      <c r="E64" s="5">
        <v>2021.0</v>
      </c>
      <c r="F64" s="5">
        <v>12.0</v>
      </c>
      <c r="G64" s="5">
        <v>11.0</v>
      </c>
      <c r="H64" s="5">
        <v>2021.0</v>
      </c>
      <c r="J64" s="6">
        <f t="shared" si="1"/>
        <v>44436</v>
      </c>
      <c r="K64" s="6">
        <f t="shared" si="2"/>
        <v>44512</v>
      </c>
      <c r="L64" s="5">
        <f t="shared" si="3"/>
        <v>76</v>
      </c>
    </row>
    <row r="65" ht="14.25" customHeight="1">
      <c r="A65" s="5" t="s">
        <v>10</v>
      </c>
      <c r="B65" s="5">
        <v>6.0</v>
      </c>
      <c r="C65" s="5">
        <v>28.0</v>
      </c>
      <c r="D65" s="5">
        <v>8.0</v>
      </c>
      <c r="E65" s="5">
        <v>2021.0</v>
      </c>
      <c r="F65" s="5">
        <v>12.0</v>
      </c>
      <c r="G65" s="5">
        <v>11.0</v>
      </c>
      <c r="H65" s="5">
        <v>2021.0</v>
      </c>
      <c r="J65" s="6">
        <f t="shared" si="1"/>
        <v>44436</v>
      </c>
      <c r="K65" s="6">
        <f t="shared" si="2"/>
        <v>44512</v>
      </c>
      <c r="L65" s="5">
        <f t="shared" si="3"/>
        <v>76</v>
      </c>
    </row>
    <row r="66" ht="14.25" customHeight="1">
      <c r="A66" s="5" t="s">
        <v>12</v>
      </c>
      <c r="B66" s="5">
        <v>6.0</v>
      </c>
      <c r="C66" s="5">
        <v>2.0</v>
      </c>
      <c r="D66" s="5">
        <v>9.0</v>
      </c>
      <c r="E66" s="5">
        <v>2021.0</v>
      </c>
      <c r="F66" s="5">
        <v>23.0</v>
      </c>
      <c r="G66" s="5">
        <v>9.0</v>
      </c>
      <c r="H66" s="5">
        <v>2021.0</v>
      </c>
      <c r="J66" s="6">
        <f t="shared" si="1"/>
        <v>44441</v>
      </c>
      <c r="K66" s="6">
        <f t="shared" si="2"/>
        <v>44462</v>
      </c>
      <c r="L66" s="5">
        <f t="shared" si="3"/>
        <v>21</v>
      </c>
    </row>
    <row r="67" ht="14.25" customHeight="1">
      <c r="A67" s="5" t="s">
        <v>13</v>
      </c>
      <c r="B67" s="5">
        <v>6.0</v>
      </c>
      <c r="C67" s="5">
        <v>28.0</v>
      </c>
      <c r="D67" s="5">
        <v>8.0</v>
      </c>
      <c r="E67" s="5">
        <v>2021.0</v>
      </c>
      <c r="F67" s="5">
        <v>12.0</v>
      </c>
      <c r="G67" s="5">
        <v>11.0</v>
      </c>
      <c r="H67" s="5">
        <v>2021.0</v>
      </c>
      <c r="J67" s="6">
        <f t="shared" si="1"/>
        <v>44436</v>
      </c>
      <c r="K67" s="6">
        <f t="shared" si="2"/>
        <v>44512</v>
      </c>
      <c r="L67" s="5">
        <f t="shared" si="3"/>
        <v>76</v>
      </c>
    </row>
    <row r="68" ht="14.25" customHeight="1">
      <c r="A68" s="5" t="s">
        <v>14</v>
      </c>
      <c r="B68" s="5">
        <v>6.0</v>
      </c>
      <c r="C68" s="5">
        <v>28.0</v>
      </c>
      <c r="D68" s="5">
        <v>8.0</v>
      </c>
      <c r="E68" s="5">
        <v>2021.0</v>
      </c>
      <c r="F68" s="5">
        <v>12.0</v>
      </c>
      <c r="G68" s="5">
        <v>11.0</v>
      </c>
      <c r="H68" s="5">
        <v>2021.0</v>
      </c>
      <c r="J68" s="6">
        <f t="shared" si="1"/>
        <v>44436</v>
      </c>
      <c r="K68" s="6">
        <f t="shared" si="2"/>
        <v>44512</v>
      </c>
      <c r="L68" s="5">
        <f t="shared" si="3"/>
        <v>76</v>
      </c>
    </row>
    <row r="69" ht="14.25" customHeight="1">
      <c r="A69" s="5" t="s">
        <v>15</v>
      </c>
      <c r="B69" s="5">
        <v>6.0</v>
      </c>
      <c r="C69" s="5">
        <v>28.0</v>
      </c>
      <c r="D69" s="5">
        <v>8.0</v>
      </c>
      <c r="E69" s="5">
        <v>2021.0</v>
      </c>
      <c r="F69" s="5">
        <v>26.0</v>
      </c>
      <c r="G69" s="5">
        <v>10.0</v>
      </c>
      <c r="H69" s="5">
        <v>2021.0</v>
      </c>
      <c r="J69" s="6">
        <f t="shared" si="1"/>
        <v>44436</v>
      </c>
      <c r="K69" s="6">
        <f t="shared" si="2"/>
        <v>44495</v>
      </c>
      <c r="L69" s="5">
        <f t="shared" si="3"/>
        <v>59</v>
      </c>
    </row>
    <row r="70" ht="14.25" customHeight="1">
      <c r="A70" s="5" t="s">
        <v>16</v>
      </c>
      <c r="B70" s="5">
        <v>6.0</v>
      </c>
      <c r="C70" s="5">
        <v>28.0</v>
      </c>
      <c r="D70" s="5">
        <v>8.0</v>
      </c>
      <c r="E70" s="5">
        <v>2021.0</v>
      </c>
      <c r="F70" s="5">
        <v>12.0</v>
      </c>
      <c r="G70" s="5">
        <v>11.0</v>
      </c>
      <c r="H70" s="5">
        <v>2021.0</v>
      </c>
      <c r="J70" s="6">
        <f t="shared" si="1"/>
        <v>44436</v>
      </c>
      <c r="K70" s="6">
        <f t="shared" si="2"/>
        <v>44512</v>
      </c>
      <c r="L70" s="5">
        <f t="shared" si="3"/>
        <v>76</v>
      </c>
    </row>
    <row r="71" ht="14.25" customHeight="1">
      <c r="A71" s="5" t="s">
        <v>17</v>
      </c>
      <c r="B71" s="5">
        <v>6.0</v>
      </c>
      <c r="C71" s="5">
        <v>29.0</v>
      </c>
      <c r="D71" s="5">
        <v>8.0</v>
      </c>
      <c r="E71" s="5">
        <v>2021.0</v>
      </c>
      <c r="F71" s="5">
        <v>12.0</v>
      </c>
      <c r="G71" s="5">
        <v>11.0</v>
      </c>
      <c r="H71" s="5">
        <v>2021.0</v>
      </c>
      <c r="J71" s="6">
        <f t="shared" si="1"/>
        <v>44437</v>
      </c>
      <c r="K71" s="6">
        <f t="shared" si="2"/>
        <v>44512</v>
      </c>
      <c r="L71" s="5">
        <f t="shared" si="3"/>
        <v>75</v>
      </c>
    </row>
    <row r="72" ht="14.25" customHeight="1">
      <c r="A72" s="5" t="s">
        <v>18</v>
      </c>
      <c r="B72" s="5">
        <v>6.0</v>
      </c>
      <c r="C72" s="5">
        <v>29.0</v>
      </c>
      <c r="D72" s="5">
        <v>8.0</v>
      </c>
      <c r="E72" s="5">
        <v>2021.0</v>
      </c>
      <c r="F72" s="5">
        <v>14.0</v>
      </c>
      <c r="G72" s="5">
        <v>9.0</v>
      </c>
      <c r="H72" s="5">
        <v>2021.0</v>
      </c>
      <c r="J72" s="6">
        <f t="shared" si="1"/>
        <v>44437</v>
      </c>
      <c r="K72" s="6">
        <f t="shared" si="2"/>
        <v>44453</v>
      </c>
      <c r="L72" s="5">
        <f t="shared" si="3"/>
        <v>16</v>
      </c>
    </row>
    <row r="73" ht="14.25" customHeight="1">
      <c r="A73" s="5" t="s">
        <v>19</v>
      </c>
      <c r="B73" s="5">
        <v>6.0</v>
      </c>
      <c r="C73" s="5">
        <v>29.0</v>
      </c>
      <c r="D73" s="5">
        <v>8.0</v>
      </c>
      <c r="E73" s="5">
        <v>2021.0</v>
      </c>
      <c r="F73" s="5">
        <v>14.0</v>
      </c>
      <c r="G73" s="5">
        <v>9.0</v>
      </c>
      <c r="H73" s="5">
        <v>2021.0</v>
      </c>
      <c r="J73" s="6">
        <f t="shared" si="1"/>
        <v>44437</v>
      </c>
      <c r="K73" s="6">
        <f t="shared" si="2"/>
        <v>44453</v>
      </c>
      <c r="L73" s="5">
        <f t="shared" si="3"/>
        <v>16</v>
      </c>
    </row>
    <row r="74" ht="14.25" customHeight="1">
      <c r="A74" s="5" t="s">
        <v>20</v>
      </c>
      <c r="B74" s="5">
        <v>6.0</v>
      </c>
      <c r="C74" s="5">
        <v>29.0</v>
      </c>
      <c r="D74" s="5">
        <v>8.0</v>
      </c>
      <c r="E74" s="5">
        <v>2021.0</v>
      </c>
      <c r="F74" s="5">
        <v>9.0</v>
      </c>
      <c r="G74" s="5">
        <v>11.0</v>
      </c>
      <c r="H74" s="5">
        <v>2021.0</v>
      </c>
      <c r="J74" s="6">
        <f t="shared" si="1"/>
        <v>44437</v>
      </c>
      <c r="K74" s="6">
        <f t="shared" si="2"/>
        <v>44509</v>
      </c>
      <c r="L74" s="5">
        <f t="shared" si="3"/>
        <v>72</v>
      </c>
    </row>
    <row r="75" ht="14.25" customHeight="1">
      <c r="A75" s="5" t="s">
        <v>21</v>
      </c>
      <c r="B75" s="5">
        <v>6.0</v>
      </c>
      <c r="C75" s="5">
        <v>29.0</v>
      </c>
      <c r="D75" s="5">
        <v>8.0</v>
      </c>
      <c r="E75" s="5">
        <v>2021.0</v>
      </c>
      <c r="F75" s="5">
        <v>12.0</v>
      </c>
      <c r="G75" s="5">
        <v>11.0</v>
      </c>
      <c r="H75" s="5">
        <v>2021.0</v>
      </c>
      <c r="J75" s="6">
        <f t="shared" si="1"/>
        <v>44437</v>
      </c>
      <c r="K75" s="6">
        <f t="shared" si="2"/>
        <v>44512</v>
      </c>
      <c r="L75" s="5">
        <f t="shared" si="3"/>
        <v>75</v>
      </c>
    </row>
    <row r="76" ht="14.25" customHeight="1">
      <c r="A76" s="5" t="s">
        <v>22</v>
      </c>
      <c r="B76" s="5">
        <v>6.0</v>
      </c>
      <c r="C76" s="5">
        <v>28.0</v>
      </c>
      <c r="D76" s="5">
        <v>8.0</v>
      </c>
      <c r="E76" s="5">
        <v>2021.0</v>
      </c>
      <c r="F76" s="5">
        <v>6.0</v>
      </c>
      <c r="G76" s="5">
        <v>10.0</v>
      </c>
      <c r="H76" s="5">
        <v>2021.0</v>
      </c>
      <c r="J76" s="6">
        <f t="shared" si="1"/>
        <v>44436</v>
      </c>
      <c r="K76" s="6">
        <f t="shared" si="2"/>
        <v>44475</v>
      </c>
      <c r="L76" s="5">
        <f t="shared" si="3"/>
        <v>39</v>
      </c>
    </row>
    <row r="77" ht="14.25" customHeight="1">
      <c r="A77" s="5" t="s">
        <v>23</v>
      </c>
      <c r="B77" s="5">
        <v>6.0</v>
      </c>
      <c r="C77" s="5">
        <v>29.0</v>
      </c>
      <c r="D77" s="5">
        <v>8.0</v>
      </c>
      <c r="E77" s="5">
        <v>2021.0</v>
      </c>
      <c r="F77" s="5">
        <v>9.0</v>
      </c>
      <c r="G77" s="5">
        <v>10.0</v>
      </c>
      <c r="H77" s="5">
        <v>2021.0</v>
      </c>
      <c r="J77" s="6">
        <f t="shared" si="1"/>
        <v>44437</v>
      </c>
      <c r="K77" s="6">
        <f t="shared" si="2"/>
        <v>44478</v>
      </c>
      <c r="L77" s="5">
        <f t="shared" si="3"/>
        <v>41</v>
      </c>
    </row>
    <row r="78" ht="14.25" customHeight="1">
      <c r="A78" s="5" t="s">
        <v>24</v>
      </c>
      <c r="B78" s="5">
        <v>6.0</v>
      </c>
      <c r="C78" s="5">
        <v>29.0</v>
      </c>
      <c r="D78" s="5">
        <v>8.0</v>
      </c>
      <c r="E78" s="5">
        <v>2021.0</v>
      </c>
      <c r="F78" s="5">
        <v>31.0</v>
      </c>
      <c r="G78" s="5">
        <v>10.0</v>
      </c>
      <c r="H78" s="5">
        <v>2021.0</v>
      </c>
      <c r="J78" s="6">
        <f t="shared" si="1"/>
        <v>44437</v>
      </c>
      <c r="K78" s="6">
        <f t="shared" si="2"/>
        <v>44500</v>
      </c>
      <c r="L78" s="5">
        <f t="shared" si="3"/>
        <v>63</v>
      </c>
    </row>
    <row r="79" ht="14.25" customHeight="1">
      <c r="A79" s="5" t="s">
        <v>25</v>
      </c>
      <c r="B79" s="5">
        <v>6.0</v>
      </c>
      <c r="C79" s="5">
        <v>29.0</v>
      </c>
      <c r="D79" s="5">
        <v>8.0</v>
      </c>
      <c r="E79" s="5">
        <v>2021.0</v>
      </c>
      <c r="F79" s="5">
        <v>12.0</v>
      </c>
      <c r="G79" s="5">
        <v>11.0</v>
      </c>
      <c r="H79" s="5">
        <v>2021.0</v>
      </c>
      <c r="J79" s="6">
        <f t="shared" si="1"/>
        <v>44437</v>
      </c>
      <c r="K79" s="6">
        <f t="shared" si="2"/>
        <v>44512</v>
      </c>
      <c r="L79" s="5">
        <f t="shared" si="3"/>
        <v>75</v>
      </c>
    </row>
    <row r="80" ht="14.25" customHeight="1">
      <c r="A80" s="5" t="s">
        <v>26</v>
      </c>
      <c r="B80" s="5">
        <v>6.0</v>
      </c>
      <c r="C80" s="5">
        <v>29.0</v>
      </c>
      <c r="D80" s="5">
        <v>8.0</v>
      </c>
      <c r="E80" s="5">
        <v>2021.0</v>
      </c>
      <c r="F80" s="5">
        <v>12.0</v>
      </c>
      <c r="G80" s="5">
        <v>11.0</v>
      </c>
      <c r="H80" s="5">
        <v>2021.0</v>
      </c>
      <c r="J80" s="6">
        <f t="shared" si="1"/>
        <v>44437</v>
      </c>
      <c r="K80" s="6">
        <f t="shared" si="2"/>
        <v>44512</v>
      </c>
      <c r="L80" s="5">
        <f t="shared" si="3"/>
        <v>75</v>
      </c>
    </row>
    <row r="81" ht="14.25" customHeight="1">
      <c r="A81" s="5" t="s">
        <v>9</v>
      </c>
      <c r="B81" s="5">
        <v>7.0</v>
      </c>
      <c r="C81" s="5">
        <v>12.0</v>
      </c>
      <c r="D81" s="5">
        <v>11.0</v>
      </c>
      <c r="E81" s="5">
        <v>2021.0</v>
      </c>
      <c r="F81" s="5">
        <v>11.0</v>
      </c>
      <c r="G81" s="5">
        <v>1.0</v>
      </c>
      <c r="H81" s="5">
        <v>2022.0</v>
      </c>
      <c r="J81" s="6">
        <f t="shared" si="1"/>
        <v>44512</v>
      </c>
      <c r="K81" s="6">
        <f t="shared" si="2"/>
        <v>44572</v>
      </c>
      <c r="L81" s="5">
        <f t="shared" si="3"/>
        <v>60</v>
      </c>
    </row>
    <row r="82" ht="14.25" customHeight="1">
      <c r="A82" s="5" t="s">
        <v>11</v>
      </c>
      <c r="B82" s="5">
        <v>7.0</v>
      </c>
      <c r="C82" s="5">
        <v>12.0</v>
      </c>
      <c r="D82" s="5">
        <v>11.0</v>
      </c>
      <c r="E82" s="5">
        <v>2021.0</v>
      </c>
      <c r="F82" s="5">
        <v>16.0</v>
      </c>
      <c r="G82" s="5">
        <v>1.0</v>
      </c>
      <c r="H82" s="5">
        <v>2022.0</v>
      </c>
      <c r="J82" s="6">
        <f t="shared" si="1"/>
        <v>44512</v>
      </c>
      <c r="K82" s="6">
        <f t="shared" si="2"/>
        <v>44577</v>
      </c>
      <c r="L82" s="5">
        <f t="shared" si="3"/>
        <v>65</v>
      </c>
    </row>
    <row r="83" ht="14.25" customHeight="1">
      <c r="A83" s="5" t="s">
        <v>13</v>
      </c>
      <c r="B83" s="5">
        <v>7.0</v>
      </c>
      <c r="C83" s="5">
        <v>12.0</v>
      </c>
      <c r="D83" s="5">
        <v>11.0</v>
      </c>
      <c r="E83" s="5">
        <v>2021.0</v>
      </c>
      <c r="F83" s="5">
        <v>28.0</v>
      </c>
      <c r="G83" s="5">
        <v>1.0</v>
      </c>
      <c r="H83" s="5">
        <v>2022.0</v>
      </c>
      <c r="J83" s="6">
        <f t="shared" si="1"/>
        <v>44512</v>
      </c>
      <c r="K83" s="6">
        <f t="shared" si="2"/>
        <v>44589</v>
      </c>
      <c r="L83" s="5">
        <f t="shared" si="3"/>
        <v>77</v>
      </c>
    </row>
    <row r="84" ht="14.25" customHeight="1">
      <c r="A84" s="5" t="s">
        <v>14</v>
      </c>
      <c r="B84" s="5">
        <v>7.0</v>
      </c>
      <c r="C84" s="5">
        <v>12.0</v>
      </c>
      <c r="D84" s="5">
        <v>11.0</v>
      </c>
      <c r="E84" s="5">
        <v>2021.0</v>
      </c>
      <c r="F84" s="5">
        <v>20.0</v>
      </c>
      <c r="G84" s="5">
        <v>6.0</v>
      </c>
      <c r="H84" s="5">
        <v>2022.0</v>
      </c>
      <c r="J84" s="6">
        <f t="shared" si="1"/>
        <v>44512</v>
      </c>
      <c r="K84" s="6">
        <f t="shared" si="2"/>
        <v>44732</v>
      </c>
      <c r="L84" s="5">
        <f t="shared" si="3"/>
        <v>220</v>
      </c>
    </row>
    <row r="85" ht="14.25" customHeight="1">
      <c r="A85" s="5" t="s">
        <v>15</v>
      </c>
      <c r="B85" s="5">
        <v>7.0</v>
      </c>
      <c r="C85" s="5">
        <v>12.0</v>
      </c>
      <c r="D85" s="5">
        <v>11.0</v>
      </c>
      <c r="E85" s="5">
        <v>2021.0</v>
      </c>
      <c r="F85" s="5">
        <v>15.0</v>
      </c>
      <c r="G85" s="5">
        <v>2.0</v>
      </c>
      <c r="H85" s="5">
        <v>2022.0</v>
      </c>
      <c r="J85" s="6">
        <f t="shared" si="1"/>
        <v>44512</v>
      </c>
      <c r="K85" s="6">
        <f t="shared" si="2"/>
        <v>44607</v>
      </c>
      <c r="L85" s="5">
        <f t="shared" si="3"/>
        <v>95</v>
      </c>
    </row>
    <row r="86" ht="14.25" customHeight="1">
      <c r="A86" s="5" t="s">
        <v>16</v>
      </c>
      <c r="B86" s="5">
        <v>7.0</v>
      </c>
      <c r="C86" s="5">
        <v>12.0</v>
      </c>
      <c r="D86" s="5">
        <v>11.0</v>
      </c>
      <c r="E86" s="5">
        <v>2021.0</v>
      </c>
      <c r="F86" s="5">
        <v>9.0</v>
      </c>
      <c r="G86" s="5">
        <v>4.0</v>
      </c>
      <c r="H86" s="5">
        <v>2022.0</v>
      </c>
      <c r="J86" s="6">
        <f t="shared" si="1"/>
        <v>44512</v>
      </c>
      <c r="K86" s="6">
        <f t="shared" si="2"/>
        <v>44660</v>
      </c>
      <c r="L86" s="5">
        <f t="shared" si="3"/>
        <v>148</v>
      </c>
    </row>
    <row r="87" ht="14.25" customHeight="1">
      <c r="A87" s="5" t="s">
        <v>18</v>
      </c>
      <c r="B87" s="5">
        <v>7.0</v>
      </c>
      <c r="C87" s="5">
        <v>12.0</v>
      </c>
      <c r="D87" s="5">
        <v>11.0</v>
      </c>
      <c r="E87" s="5">
        <v>2021.0</v>
      </c>
      <c r="F87" s="5">
        <v>5.0</v>
      </c>
      <c r="G87" s="5">
        <v>3.0</v>
      </c>
      <c r="H87" s="5">
        <v>2022.0</v>
      </c>
      <c r="J87" s="6">
        <f t="shared" si="1"/>
        <v>44512</v>
      </c>
      <c r="K87" s="6">
        <f t="shared" si="2"/>
        <v>44625</v>
      </c>
      <c r="L87" s="5">
        <f t="shared" si="3"/>
        <v>113</v>
      </c>
    </row>
    <row r="88" ht="14.25" customHeight="1">
      <c r="A88" s="5" t="s">
        <v>19</v>
      </c>
      <c r="B88" s="5">
        <v>7.0</v>
      </c>
      <c r="C88" s="5">
        <v>12.0</v>
      </c>
      <c r="D88" s="5">
        <v>11.0</v>
      </c>
      <c r="E88" s="5">
        <v>2021.0</v>
      </c>
      <c r="F88" s="5">
        <v>14.0</v>
      </c>
      <c r="G88" s="5">
        <v>2.0</v>
      </c>
      <c r="H88" s="5">
        <v>2022.0</v>
      </c>
      <c r="J88" s="6">
        <f t="shared" si="1"/>
        <v>44512</v>
      </c>
      <c r="K88" s="6">
        <f t="shared" si="2"/>
        <v>44606</v>
      </c>
      <c r="L88" s="5">
        <f t="shared" si="3"/>
        <v>94</v>
      </c>
    </row>
    <row r="89" ht="14.25" customHeight="1">
      <c r="A89" s="5" t="s">
        <v>20</v>
      </c>
      <c r="B89" s="5">
        <v>7.0</v>
      </c>
      <c r="C89" s="5">
        <v>18.0</v>
      </c>
      <c r="D89" s="5">
        <v>11.0</v>
      </c>
      <c r="E89" s="5">
        <v>2021.0</v>
      </c>
      <c r="F89" s="5">
        <v>20.0</v>
      </c>
      <c r="G89" s="5">
        <v>6.0</v>
      </c>
      <c r="H89" s="5">
        <v>2022.0</v>
      </c>
      <c r="J89" s="6">
        <f t="shared" si="1"/>
        <v>44518</v>
      </c>
      <c r="K89" s="6">
        <f t="shared" si="2"/>
        <v>44732</v>
      </c>
      <c r="L89" s="5">
        <f t="shared" si="3"/>
        <v>214</v>
      </c>
    </row>
    <row r="90" ht="14.25" customHeight="1">
      <c r="A90" s="5" t="s">
        <v>21</v>
      </c>
      <c r="B90" s="5">
        <v>7.0</v>
      </c>
      <c r="C90" s="5">
        <v>12.0</v>
      </c>
      <c r="D90" s="5">
        <v>11.0</v>
      </c>
      <c r="E90" s="5">
        <v>2021.0</v>
      </c>
      <c r="F90" s="5">
        <v>15.0</v>
      </c>
      <c r="G90" s="5">
        <v>2.0</v>
      </c>
      <c r="H90" s="5">
        <v>2022.0</v>
      </c>
      <c r="J90" s="6">
        <f t="shared" si="1"/>
        <v>44512</v>
      </c>
      <c r="K90" s="6">
        <f t="shared" si="2"/>
        <v>44607</v>
      </c>
      <c r="L90" s="5">
        <f t="shared" si="3"/>
        <v>95</v>
      </c>
    </row>
    <row r="91" ht="14.25" customHeight="1">
      <c r="A91" s="5" t="s">
        <v>24</v>
      </c>
      <c r="B91" s="5">
        <v>7.0</v>
      </c>
      <c r="C91" s="5">
        <v>12.0</v>
      </c>
      <c r="D91" s="5">
        <v>11.0</v>
      </c>
      <c r="E91" s="5">
        <v>2021.0</v>
      </c>
      <c r="F91" s="5">
        <v>23.0</v>
      </c>
      <c r="G91" s="5">
        <v>3.0</v>
      </c>
      <c r="H91" s="5">
        <v>2022.0</v>
      </c>
      <c r="J91" s="6">
        <f t="shared" si="1"/>
        <v>44512</v>
      </c>
      <c r="K91" s="6">
        <f t="shared" si="2"/>
        <v>44643</v>
      </c>
      <c r="L91" s="5">
        <f t="shared" si="3"/>
        <v>131</v>
      </c>
    </row>
    <row r="92" ht="14.25" customHeight="1">
      <c r="A92" s="5" t="s">
        <v>25</v>
      </c>
      <c r="B92" s="5">
        <v>7.0</v>
      </c>
      <c r="C92" s="5">
        <v>27.0</v>
      </c>
      <c r="D92" s="5">
        <v>11.0</v>
      </c>
      <c r="E92" s="5">
        <v>2022.0</v>
      </c>
      <c r="F92" s="5">
        <v>30.0</v>
      </c>
      <c r="G92" s="5">
        <v>11.0</v>
      </c>
      <c r="H92" s="5">
        <v>2022.0</v>
      </c>
      <c r="J92" s="6">
        <f t="shared" si="1"/>
        <v>44892</v>
      </c>
      <c r="K92" s="6">
        <f t="shared" si="2"/>
        <v>44895</v>
      </c>
      <c r="L92" s="5">
        <f t="shared" si="3"/>
        <v>3</v>
      </c>
    </row>
    <row r="93" ht="14.25" customHeight="1">
      <c r="A93" s="5" t="s">
        <v>27</v>
      </c>
      <c r="B93" s="5">
        <v>7.0</v>
      </c>
      <c r="C93" s="5">
        <v>13.0</v>
      </c>
      <c r="D93" s="5">
        <v>11.0</v>
      </c>
      <c r="E93" s="5">
        <v>2021.0</v>
      </c>
      <c r="F93" s="5">
        <v>8.0</v>
      </c>
      <c r="G93" s="5">
        <v>12.0</v>
      </c>
      <c r="H93" s="5">
        <v>2021.0</v>
      </c>
      <c r="J93" s="6">
        <f t="shared" si="1"/>
        <v>44513</v>
      </c>
      <c r="K93" s="6">
        <f t="shared" si="2"/>
        <v>44538</v>
      </c>
      <c r="L93" s="5">
        <f t="shared" si="3"/>
        <v>25</v>
      </c>
    </row>
    <row r="94" ht="14.25" customHeight="1">
      <c r="L94" s="7">
        <f>SUM(L2:L93)</f>
        <v>4200</v>
      </c>
    </row>
    <row r="95" ht="14.25" customHeight="1">
      <c r="O95" s="5">
        <v>3.0</v>
      </c>
      <c r="P95" s="5">
        <v>4.0</v>
      </c>
    </row>
    <row r="96" ht="14.25" customHeight="1">
      <c r="O96" s="5">
        <v>1.0</v>
      </c>
      <c r="P96" s="5">
        <v>2.0</v>
      </c>
    </row>
    <row r="97" ht="14.25" customHeight="1">
      <c r="O97" s="5">
        <v>1.0</v>
      </c>
      <c r="P97" s="5">
        <v>2.0</v>
      </c>
    </row>
    <row r="98" ht="14.25" customHeight="1">
      <c r="O98" s="5">
        <v>1.0</v>
      </c>
      <c r="P98" s="5">
        <v>2.0</v>
      </c>
    </row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H$93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4.86"/>
    <col customWidth="1" min="3" max="3" width="11.43"/>
    <col customWidth="1" min="4" max="4" width="7.14"/>
    <col customWidth="1" min="5" max="5" width="10.57"/>
    <col customWidth="1" min="6" max="6" width="6.71"/>
    <col customWidth="1" min="7" max="9" width="8.86"/>
    <col customWidth="1" min="10" max="10" width="11.43"/>
    <col customWidth="1" min="11" max="11" width="23.14"/>
    <col customWidth="1" min="12" max="12" width="20.86"/>
    <col customWidth="1" min="13" max="26" width="11.43"/>
  </cols>
  <sheetData>
    <row r="1" ht="15.75" customHeight="1">
      <c r="A1" s="8" t="s">
        <v>28</v>
      </c>
      <c r="B1" s="9" t="s">
        <v>29</v>
      </c>
      <c r="C1" s="10"/>
      <c r="D1" s="10"/>
      <c r="E1" s="10"/>
      <c r="F1" s="10"/>
      <c r="G1" s="10"/>
      <c r="H1" s="10"/>
      <c r="I1" s="10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3.5" customHeight="1">
      <c r="A2" s="13"/>
      <c r="B2" s="14" t="s">
        <v>30</v>
      </c>
      <c r="C2" s="14" t="s">
        <v>31</v>
      </c>
      <c r="D2" s="14" t="s">
        <v>32</v>
      </c>
      <c r="E2" s="14" t="s">
        <v>33</v>
      </c>
      <c r="F2" s="15" t="s">
        <v>34</v>
      </c>
      <c r="G2" s="16"/>
      <c r="H2" s="16"/>
      <c r="I2" s="16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3.5" customHeight="1">
      <c r="A3" s="13" t="s">
        <v>35</v>
      </c>
      <c r="B3" s="17" t="s">
        <v>36</v>
      </c>
      <c r="C3" s="17" t="s">
        <v>36</v>
      </c>
      <c r="D3" s="17" t="s">
        <v>36</v>
      </c>
      <c r="E3" s="18" t="s">
        <v>36</v>
      </c>
      <c r="F3" s="19"/>
      <c r="G3" s="18"/>
      <c r="H3" s="18"/>
      <c r="I3" s="18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9" t="s">
        <v>37</v>
      </c>
      <c r="B4" s="10"/>
      <c r="C4" s="10"/>
      <c r="D4" s="10"/>
      <c r="E4" s="10"/>
      <c r="F4" s="11"/>
      <c r="G4" s="10"/>
      <c r="H4" s="10"/>
      <c r="I4" s="10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3.5" customHeight="1">
      <c r="A5" s="20" t="s">
        <v>38</v>
      </c>
      <c r="B5" s="21">
        <v>810.0</v>
      </c>
      <c r="C5" s="21">
        <v>648.0</v>
      </c>
      <c r="D5" s="21">
        <v>648.0</v>
      </c>
      <c r="E5" s="21">
        <v>810.0</v>
      </c>
      <c r="F5" s="22">
        <v>2916.0</v>
      </c>
      <c r="G5" s="21"/>
      <c r="H5" s="21"/>
      <c r="I5" s="2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3.5" customHeight="1">
      <c r="A6" s="13" t="s">
        <v>39</v>
      </c>
      <c r="B6" s="21">
        <v>810.0</v>
      </c>
      <c r="C6" s="21">
        <v>648.0</v>
      </c>
      <c r="D6" s="21">
        <v>648.0</v>
      </c>
      <c r="E6" s="21">
        <v>810.0</v>
      </c>
      <c r="F6" s="22">
        <v>2916.0</v>
      </c>
      <c r="G6" s="21"/>
      <c r="H6" s="21"/>
      <c r="I6" s="2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9" t="s">
        <v>40</v>
      </c>
      <c r="B7" s="10"/>
      <c r="C7" s="10"/>
      <c r="D7" s="10"/>
      <c r="E7" s="10"/>
      <c r="F7" s="11"/>
      <c r="G7" s="10"/>
      <c r="H7" s="10"/>
      <c r="I7" s="1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3.5" customHeight="1">
      <c r="A8" s="20" t="s">
        <v>38</v>
      </c>
      <c r="B8" s="21">
        <v>72.0</v>
      </c>
      <c r="C8" s="21">
        <v>48.0</v>
      </c>
      <c r="D8" s="21"/>
      <c r="E8" s="21">
        <v>72.0</v>
      </c>
      <c r="F8" s="22">
        <v>192.0</v>
      </c>
      <c r="G8" s="21"/>
      <c r="H8" s="21"/>
      <c r="I8" s="2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3.5" customHeight="1">
      <c r="A9" s="13" t="s">
        <v>39</v>
      </c>
      <c r="B9" s="21">
        <v>72.0</v>
      </c>
      <c r="C9" s="21">
        <v>48.0</v>
      </c>
      <c r="D9" s="21"/>
      <c r="E9" s="21">
        <v>72.0</v>
      </c>
      <c r="F9" s="22">
        <v>192.0</v>
      </c>
      <c r="G9" s="21"/>
      <c r="H9" s="21"/>
      <c r="I9" s="2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9" t="s">
        <v>41</v>
      </c>
      <c r="B10" s="10"/>
      <c r="C10" s="10"/>
      <c r="D10" s="10"/>
      <c r="E10" s="10"/>
      <c r="F10" s="11"/>
      <c r="G10" s="10"/>
      <c r="H10" s="10"/>
      <c r="I10" s="10"/>
      <c r="J10" s="12"/>
      <c r="K10" s="12"/>
      <c r="L10" s="12"/>
      <c r="M10" s="12"/>
      <c r="N10" s="12" t="s">
        <v>42</v>
      </c>
      <c r="O10" s="12" t="s">
        <v>43</v>
      </c>
      <c r="P10" s="12"/>
      <c r="Q10" s="12"/>
      <c r="R10" s="12" t="s">
        <v>39</v>
      </c>
      <c r="S10" s="12"/>
      <c r="T10" s="12"/>
      <c r="U10" s="12"/>
      <c r="V10" s="12"/>
      <c r="W10" s="12"/>
      <c r="X10" s="12"/>
      <c r="Y10" s="12"/>
      <c r="Z10" s="12"/>
    </row>
    <row r="11" ht="13.5" customHeight="1">
      <c r="A11" s="20" t="s">
        <v>38</v>
      </c>
      <c r="B11" s="21">
        <v>120.0</v>
      </c>
      <c r="C11" s="21">
        <v>80.0</v>
      </c>
      <c r="D11" s="21">
        <v>80.0</v>
      </c>
      <c r="E11" s="21">
        <v>120.0</v>
      </c>
      <c r="F11" s="22">
        <v>200.0</v>
      </c>
      <c r="G11" s="21"/>
      <c r="H11" s="21"/>
      <c r="I11" s="21"/>
      <c r="J11" s="12"/>
      <c r="K11" s="12"/>
      <c r="L11" s="12" t="s">
        <v>44</v>
      </c>
      <c r="M11" s="12">
        <v>68.0</v>
      </c>
      <c r="N11" s="12">
        <v>3.0</v>
      </c>
      <c r="O11" s="12">
        <v>3.0</v>
      </c>
      <c r="P11" s="12">
        <f t="shared" ref="P11:P13" si="1">N11*$M$11</f>
        <v>204</v>
      </c>
      <c r="Q11" s="12">
        <f t="shared" ref="Q11:Q13" si="2">O11*$M$12</f>
        <v>594</v>
      </c>
      <c r="R11" s="12">
        <f t="shared" ref="R11:R14" si="3">SUM(P11:Q11)</f>
        <v>798</v>
      </c>
      <c r="S11" s="12"/>
      <c r="T11" s="12"/>
      <c r="U11" s="12"/>
      <c r="V11" s="12"/>
      <c r="W11" s="12"/>
      <c r="X11" s="12"/>
      <c r="Y11" s="12"/>
      <c r="Z11" s="12"/>
    </row>
    <row r="12" ht="13.5" customHeight="1">
      <c r="A12" s="13" t="s">
        <v>39</v>
      </c>
      <c r="B12" s="21">
        <v>120.0</v>
      </c>
      <c r="C12" s="21">
        <v>80.0</v>
      </c>
      <c r="D12" s="21">
        <v>80.0</v>
      </c>
      <c r="E12" s="21">
        <v>120.0</v>
      </c>
      <c r="F12" s="22">
        <v>200.0</v>
      </c>
      <c r="G12" s="21"/>
      <c r="H12" s="21"/>
      <c r="I12" s="21"/>
      <c r="J12" s="12"/>
      <c r="K12" s="12"/>
      <c r="L12" s="12" t="s">
        <v>45</v>
      </c>
      <c r="M12" s="12">
        <v>198.0</v>
      </c>
      <c r="N12" s="12">
        <v>2.0</v>
      </c>
      <c r="O12" s="12">
        <v>1.0</v>
      </c>
      <c r="P12" s="12">
        <f t="shared" si="1"/>
        <v>136</v>
      </c>
      <c r="Q12" s="12">
        <f t="shared" si="2"/>
        <v>198</v>
      </c>
      <c r="R12" s="12">
        <f t="shared" si="3"/>
        <v>334</v>
      </c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9" t="s">
        <v>46</v>
      </c>
      <c r="B13" s="10"/>
      <c r="C13" s="10"/>
      <c r="D13" s="10"/>
      <c r="E13" s="10"/>
      <c r="F13" s="11"/>
      <c r="G13" s="10"/>
      <c r="H13" s="10"/>
      <c r="I13" s="10"/>
      <c r="J13" s="12"/>
      <c r="K13" s="12"/>
      <c r="L13" s="12"/>
      <c r="M13" s="12"/>
      <c r="N13" s="12">
        <v>3.0</v>
      </c>
      <c r="O13" s="12">
        <v>1.0</v>
      </c>
      <c r="P13" s="12">
        <f t="shared" si="1"/>
        <v>204</v>
      </c>
      <c r="Q13" s="12">
        <f t="shared" si="2"/>
        <v>198</v>
      </c>
      <c r="R13" s="12">
        <f t="shared" si="3"/>
        <v>402</v>
      </c>
      <c r="S13" s="12"/>
      <c r="T13" s="12"/>
      <c r="U13" s="12"/>
      <c r="V13" s="12"/>
      <c r="W13" s="12"/>
      <c r="X13" s="12"/>
      <c r="Y13" s="12"/>
      <c r="Z13" s="12"/>
    </row>
    <row r="14" ht="13.5" customHeight="1">
      <c r="A14" s="20" t="s">
        <v>38</v>
      </c>
      <c r="B14" s="21">
        <v>798.0</v>
      </c>
      <c r="C14" s="21">
        <v>334.0</v>
      </c>
      <c r="D14" s="21">
        <v>24.0</v>
      </c>
      <c r="E14" s="21">
        <v>402.0</v>
      </c>
      <c r="F14" s="22">
        <v>1558.0</v>
      </c>
      <c r="G14" s="21"/>
      <c r="H14" s="21"/>
      <c r="I14" s="21"/>
      <c r="J14" s="12"/>
      <c r="K14" s="12" t="str">
        <f>+#REF!+#REF!+#REF!+E14</f>
        <v>#REF!</v>
      </c>
      <c r="L14" s="12"/>
      <c r="M14" s="12"/>
      <c r="N14" s="12"/>
      <c r="O14" s="12" t="s">
        <v>34</v>
      </c>
      <c r="P14" s="12">
        <f t="shared" ref="P14:Q14" si="4">SUM(P11:P13)</f>
        <v>544</v>
      </c>
      <c r="Q14" s="12">
        <f t="shared" si="4"/>
        <v>990</v>
      </c>
      <c r="R14" s="12">
        <f t="shared" si="3"/>
        <v>1534</v>
      </c>
      <c r="S14" s="12">
        <f>+R14+24</f>
        <v>1558</v>
      </c>
      <c r="T14" s="12"/>
      <c r="U14" s="12"/>
      <c r="V14" s="12"/>
      <c r="W14" s="12"/>
      <c r="X14" s="12"/>
      <c r="Y14" s="12"/>
      <c r="Z14" s="12"/>
    </row>
    <row r="15" ht="18.0" customHeight="1">
      <c r="A15" s="13" t="s">
        <v>39</v>
      </c>
      <c r="B15" s="21">
        <v>798.0</v>
      </c>
      <c r="C15" s="21">
        <v>334.0</v>
      </c>
      <c r="D15" s="21">
        <v>24.0</v>
      </c>
      <c r="E15" s="21">
        <v>402.0</v>
      </c>
      <c r="F15" s="22">
        <v>1558.0</v>
      </c>
      <c r="G15" s="21"/>
      <c r="H15" s="21"/>
      <c r="I15" s="2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3.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3.5" customHeight="1">
      <c r="A17" s="23" t="s">
        <v>47</v>
      </c>
      <c r="B17" s="24" t="s">
        <v>48</v>
      </c>
      <c r="C17" s="24" t="s">
        <v>49</v>
      </c>
      <c r="D17" s="24" t="s">
        <v>50</v>
      </c>
      <c r="E17" s="24" t="s">
        <v>51</v>
      </c>
      <c r="F17" s="24"/>
      <c r="G17" s="24"/>
      <c r="H17" s="24"/>
      <c r="I17" s="24"/>
      <c r="J17" s="24" t="s">
        <v>52</v>
      </c>
      <c r="K17" s="23" t="s">
        <v>53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3.5" customHeight="1">
      <c r="A18" s="12"/>
      <c r="B18" s="12">
        <v>31.0</v>
      </c>
      <c r="C18" s="12">
        <v>31.0</v>
      </c>
      <c r="D18" s="12">
        <v>31.0</v>
      </c>
      <c r="E18" s="12">
        <v>31.0</v>
      </c>
      <c r="F18" s="12"/>
      <c r="G18" s="12"/>
      <c r="H18" s="12"/>
      <c r="I18" s="12"/>
      <c r="J18" s="12">
        <v>30.0</v>
      </c>
      <c r="K18" s="12">
        <v>31.0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3.5" customHeight="1">
      <c r="A19" s="12" t="s">
        <v>54</v>
      </c>
      <c r="B19" s="12">
        <v>30.0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3.5" customHeight="1">
      <c r="A20" s="12" t="s">
        <v>55</v>
      </c>
      <c r="B20" s="12"/>
      <c r="C20" s="12">
        <v>27.0</v>
      </c>
      <c r="D20" s="12"/>
      <c r="E20" s="12"/>
      <c r="F20" s="12"/>
      <c r="G20" s="12"/>
      <c r="H20" s="12"/>
      <c r="I20" s="12"/>
      <c r="J20" s="12"/>
      <c r="K20" s="12">
        <v>20.0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3.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>
        <f>173+25</f>
        <v>198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8" t="s">
        <v>28</v>
      </c>
      <c r="B22" s="9" t="s">
        <v>29</v>
      </c>
      <c r="C22" s="10"/>
      <c r="D22" s="10"/>
      <c r="E22" s="10"/>
      <c r="F22" s="11"/>
      <c r="G22" s="10"/>
      <c r="H22" s="10"/>
      <c r="I22" s="1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3.5" customHeight="1">
      <c r="A23" s="13"/>
      <c r="B23" s="14" t="s">
        <v>56</v>
      </c>
      <c r="C23" s="14" t="s">
        <v>57</v>
      </c>
      <c r="D23" s="14" t="s">
        <v>58</v>
      </c>
      <c r="E23" s="14" t="s">
        <v>59</v>
      </c>
      <c r="F23" s="15" t="s">
        <v>34</v>
      </c>
      <c r="G23" s="16"/>
      <c r="H23" s="16"/>
      <c r="I23" s="16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3.5" customHeight="1">
      <c r="A24" s="13" t="s">
        <v>35</v>
      </c>
      <c r="B24" s="17" t="s">
        <v>36</v>
      </c>
      <c r="C24" s="17" t="s">
        <v>36</v>
      </c>
      <c r="D24" s="17" t="s">
        <v>36</v>
      </c>
      <c r="E24" s="18" t="s">
        <v>36</v>
      </c>
      <c r="F24" s="19"/>
      <c r="G24" s="18"/>
      <c r="H24" s="18"/>
      <c r="I24" s="18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9" t="s">
        <v>37</v>
      </c>
      <c r="B25" s="10"/>
      <c r="C25" s="10"/>
      <c r="D25" s="10"/>
      <c r="E25" s="10"/>
      <c r="F25" s="11"/>
      <c r="G25" s="10"/>
      <c r="H25" s="10"/>
      <c r="I25" s="10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3.5" customHeight="1">
      <c r="A26" s="20" t="s">
        <v>60</v>
      </c>
      <c r="B26" s="21">
        <v>800.0</v>
      </c>
      <c r="C26" s="21">
        <v>500.0</v>
      </c>
      <c r="D26" s="21">
        <v>500.0</v>
      </c>
      <c r="E26" s="21">
        <v>72.0</v>
      </c>
      <c r="F26" s="22">
        <v>1872.0</v>
      </c>
      <c r="G26" s="21"/>
      <c r="H26" s="21"/>
      <c r="I26" s="2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3.5" customHeight="1">
      <c r="A27" s="13" t="s">
        <v>39</v>
      </c>
      <c r="B27" s="21">
        <v>800.0</v>
      </c>
      <c r="C27" s="21">
        <v>500.0</v>
      </c>
      <c r="D27" s="21">
        <v>500.0</v>
      </c>
      <c r="E27" s="21">
        <v>72.0</v>
      </c>
      <c r="F27" s="22">
        <v>1872.0</v>
      </c>
      <c r="G27" s="21"/>
      <c r="H27" s="21"/>
      <c r="I27" s="2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9" t="s">
        <v>40</v>
      </c>
      <c r="B28" s="10"/>
      <c r="C28" s="10"/>
      <c r="D28" s="10"/>
      <c r="E28" s="10"/>
      <c r="F28" s="11"/>
      <c r="G28" s="10"/>
      <c r="H28" s="10"/>
      <c r="I28" s="10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3.5" customHeight="1">
      <c r="A29" s="20" t="s">
        <v>60</v>
      </c>
      <c r="B29" s="21">
        <v>120.0</v>
      </c>
      <c r="C29" s="25"/>
      <c r="D29" s="21" t="s">
        <v>61</v>
      </c>
      <c r="E29" s="25"/>
      <c r="F29" s="22">
        <v>120.0</v>
      </c>
      <c r="G29" s="25"/>
      <c r="H29" s="25"/>
      <c r="I29" s="25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3.5" customHeight="1">
      <c r="A30" s="13" t="s">
        <v>39</v>
      </c>
      <c r="B30" s="21">
        <v>120.0</v>
      </c>
      <c r="C30" s="25"/>
      <c r="D30" s="21" t="s">
        <v>61</v>
      </c>
      <c r="E30" s="25"/>
      <c r="F30" s="22">
        <v>120.0</v>
      </c>
      <c r="G30" s="25"/>
      <c r="H30" s="25"/>
      <c r="I30" s="25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9" t="s">
        <v>62</v>
      </c>
      <c r="B31" s="10"/>
      <c r="C31" s="10"/>
      <c r="D31" s="10"/>
      <c r="E31" s="10"/>
      <c r="F31" s="11"/>
      <c r="G31" s="10"/>
      <c r="H31" s="10"/>
      <c r="I31" s="10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3.5" customHeight="1">
      <c r="A32" s="20" t="s">
        <v>60</v>
      </c>
      <c r="B32" s="21">
        <v>120.0</v>
      </c>
      <c r="C32" s="21">
        <v>80.0</v>
      </c>
      <c r="D32" s="21">
        <v>200.0</v>
      </c>
      <c r="E32" s="25"/>
      <c r="F32" s="22">
        <v>400.0</v>
      </c>
      <c r="G32" s="25"/>
      <c r="H32" s="25"/>
      <c r="I32" s="25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3.5" customHeight="1">
      <c r="A33" s="13" t="s">
        <v>39</v>
      </c>
      <c r="B33" s="21">
        <v>120.0</v>
      </c>
      <c r="C33" s="21">
        <v>80.0</v>
      </c>
      <c r="D33" s="21">
        <v>200.0</v>
      </c>
      <c r="E33" s="25"/>
      <c r="F33" s="22">
        <v>400.0</v>
      </c>
      <c r="G33" s="25"/>
      <c r="H33" s="25"/>
      <c r="I33" s="25"/>
      <c r="J33" s="12"/>
      <c r="K33" s="12"/>
      <c r="L33" s="12"/>
      <c r="M33" s="12"/>
      <c r="N33" s="12" t="s">
        <v>42</v>
      </c>
      <c r="O33" s="12" t="s">
        <v>43</v>
      </c>
      <c r="P33" s="12"/>
      <c r="Q33" s="12"/>
      <c r="R33" s="12" t="s">
        <v>39</v>
      </c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9" t="s">
        <v>63</v>
      </c>
      <c r="B34" s="10"/>
      <c r="C34" s="10"/>
      <c r="D34" s="10"/>
      <c r="E34" s="10"/>
      <c r="F34" s="11"/>
      <c r="G34" s="10"/>
      <c r="H34" s="10"/>
      <c r="I34" s="10"/>
      <c r="J34" s="12"/>
      <c r="K34" s="12"/>
      <c r="L34" s="12" t="s">
        <v>64</v>
      </c>
      <c r="M34" s="12">
        <v>208.0</v>
      </c>
      <c r="N34" s="12">
        <v>3.0</v>
      </c>
      <c r="O34" s="12">
        <v>2.0</v>
      </c>
      <c r="P34" s="12"/>
      <c r="Q34" s="12">
        <f t="shared" ref="Q34:Q36" si="5">O34*$M$12</f>
        <v>396</v>
      </c>
      <c r="R34" s="12">
        <f t="shared" ref="R34:R37" si="6">SUM(P34:Q34)</f>
        <v>396</v>
      </c>
      <c r="S34" s="12"/>
      <c r="T34" s="12"/>
      <c r="U34" s="12"/>
      <c r="V34" s="12"/>
      <c r="W34" s="12"/>
      <c r="X34" s="12"/>
      <c r="Y34" s="12"/>
      <c r="Z34" s="12"/>
    </row>
    <row r="35" ht="13.5" customHeight="1">
      <c r="A35" s="20" t="s">
        <v>60</v>
      </c>
      <c r="B35" s="21">
        <v>396.0</v>
      </c>
      <c r="C35" s="21">
        <v>30.0</v>
      </c>
      <c r="D35" s="21">
        <v>30.0</v>
      </c>
      <c r="E35" s="21">
        <v>396.0</v>
      </c>
      <c r="F35" s="22">
        <v>852.0</v>
      </c>
      <c r="G35" s="21"/>
      <c r="H35" s="21"/>
      <c r="I35" s="21"/>
      <c r="J35" s="12"/>
      <c r="K35" s="12"/>
      <c r="L35" s="12"/>
      <c r="M35" s="12"/>
      <c r="N35" s="12">
        <v>2.0</v>
      </c>
      <c r="O35" s="12">
        <v>2.0</v>
      </c>
      <c r="P35" s="12"/>
      <c r="Q35" s="12">
        <f t="shared" si="5"/>
        <v>396</v>
      </c>
      <c r="R35" s="12">
        <f t="shared" si="6"/>
        <v>396</v>
      </c>
      <c r="S35" s="12"/>
      <c r="T35" s="12"/>
      <c r="U35" s="12"/>
      <c r="V35" s="12"/>
      <c r="W35" s="12"/>
      <c r="X35" s="12"/>
      <c r="Y35" s="12"/>
      <c r="Z35" s="12"/>
    </row>
    <row r="36" ht="13.5" customHeight="1">
      <c r="A36" s="13" t="s">
        <v>39</v>
      </c>
      <c r="B36" s="21">
        <v>396.0</v>
      </c>
      <c r="C36" s="21">
        <v>30.0</v>
      </c>
      <c r="D36" s="21">
        <v>30.0</v>
      </c>
      <c r="E36" s="21">
        <v>396.0</v>
      </c>
      <c r="F36" s="22">
        <v>852.0</v>
      </c>
      <c r="G36" s="21"/>
      <c r="H36" s="21"/>
      <c r="I36" s="21"/>
      <c r="J36" s="12"/>
      <c r="K36" s="12"/>
      <c r="L36" s="12"/>
      <c r="M36" s="12"/>
      <c r="N36" s="12"/>
      <c r="O36" s="12"/>
      <c r="P36" s="12">
        <f>N36*$M$11</f>
        <v>0</v>
      </c>
      <c r="Q36" s="12">
        <f t="shared" si="5"/>
        <v>0</v>
      </c>
      <c r="R36" s="12">
        <f t="shared" si="6"/>
        <v>0</v>
      </c>
      <c r="S36" s="12"/>
      <c r="T36" s="12"/>
      <c r="U36" s="12"/>
      <c r="V36" s="12"/>
      <c r="W36" s="12"/>
      <c r="X36" s="12"/>
      <c r="Y36" s="12"/>
      <c r="Z36" s="12"/>
    </row>
    <row r="37" ht="13.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 t="s">
        <v>34</v>
      </c>
      <c r="P37" s="12">
        <f t="shared" ref="P37:Q37" si="7">SUM(P34:P36)</f>
        <v>0</v>
      </c>
      <c r="Q37" s="12">
        <f t="shared" si="7"/>
        <v>792</v>
      </c>
      <c r="R37" s="12">
        <f t="shared" si="6"/>
        <v>792</v>
      </c>
      <c r="S37" s="12"/>
      <c r="T37" s="12"/>
      <c r="U37" s="12"/>
      <c r="V37" s="12"/>
      <c r="W37" s="12"/>
      <c r="X37" s="12"/>
      <c r="Y37" s="12"/>
      <c r="Z37" s="12"/>
    </row>
    <row r="38" ht="13.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>
        <f>+R37+60</f>
        <v>852</v>
      </c>
      <c r="S38" s="12"/>
      <c r="T38" s="12"/>
      <c r="U38" s="12"/>
      <c r="V38" s="12"/>
      <c r="W38" s="12"/>
      <c r="X38" s="12"/>
      <c r="Y38" s="12"/>
      <c r="Z38" s="12"/>
    </row>
    <row r="39" ht="13.5" customHeight="1">
      <c r="A39" s="12"/>
      <c r="B39" s="12"/>
      <c r="C39" s="26">
        <v>2018.0</v>
      </c>
      <c r="H39" s="26">
        <v>2019.0</v>
      </c>
      <c r="T39" s="12"/>
      <c r="U39" s="12"/>
      <c r="V39" s="12"/>
      <c r="W39" s="12"/>
      <c r="X39" s="12"/>
      <c r="Y39" s="12"/>
      <c r="Z39" s="12"/>
    </row>
    <row r="40" ht="13.5" customHeight="1">
      <c r="A40" s="12"/>
      <c r="B40" s="12"/>
      <c r="C40" s="12" t="s">
        <v>65</v>
      </c>
      <c r="D40" s="12" t="s">
        <v>51</v>
      </c>
      <c r="E40" s="12" t="s">
        <v>66</v>
      </c>
      <c r="F40" s="12" t="s">
        <v>52</v>
      </c>
      <c r="G40" s="12" t="s">
        <v>53</v>
      </c>
      <c r="H40" s="12" t="s">
        <v>67</v>
      </c>
      <c r="I40" s="12" t="s">
        <v>68</v>
      </c>
      <c r="J40" s="12" t="s">
        <v>48</v>
      </c>
      <c r="K40" s="12" t="s">
        <v>69</v>
      </c>
      <c r="L40" s="12" t="s">
        <v>49</v>
      </c>
      <c r="M40" s="12" t="s">
        <v>70</v>
      </c>
      <c r="N40" s="12" t="s">
        <v>50</v>
      </c>
      <c r="O40" s="12" t="s">
        <v>65</v>
      </c>
      <c r="P40" s="12" t="s">
        <v>51</v>
      </c>
      <c r="Q40" s="12" t="s">
        <v>66</v>
      </c>
      <c r="R40" s="12" t="s">
        <v>52</v>
      </c>
      <c r="S40" s="12" t="s">
        <v>53</v>
      </c>
      <c r="T40" s="12"/>
      <c r="U40" s="12"/>
      <c r="V40" s="12"/>
      <c r="W40" s="12"/>
      <c r="X40" s="12"/>
      <c r="Y40" s="12"/>
      <c r="Z40" s="12"/>
    </row>
    <row r="41" ht="13.5" customHeight="1">
      <c r="A41" s="12"/>
      <c r="B41" s="12"/>
      <c r="C41" s="12">
        <v>31.0</v>
      </c>
      <c r="D41" s="12">
        <v>30.0</v>
      </c>
      <c r="E41" s="12">
        <v>31.0</v>
      </c>
      <c r="F41" s="12">
        <v>30.0</v>
      </c>
      <c r="G41" s="12">
        <v>31.0</v>
      </c>
      <c r="H41" s="12">
        <v>31.0</v>
      </c>
      <c r="I41" s="12">
        <v>28.0</v>
      </c>
      <c r="J41" s="12">
        <v>31.0</v>
      </c>
      <c r="K41" s="12">
        <v>30.0</v>
      </c>
      <c r="L41" s="12">
        <v>31.0</v>
      </c>
      <c r="M41" s="12">
        <v>30.0</v>
      </c>
      <c r="N41" s="12">
        <v>31.0</v>
      </c>
      <c r="O41" s="12">
        <v>31.0</v>
      </c>
      <c r="P41" s="12">
        <v>30.0</v>
      </c>
      <c r="Q41" s="12">
        <v>31.0</v>
      </c>
      <c r="R41" s="12">
        <v>30.0</v>
      </c>
      <c r="S41" s="12">
        <v>31.0</v>
      </c>
      <c r="T41" s="12"/>
      <c r="U41" s="12"/>
      <c r="V41" s="12"/>
      <c r="W41" s="12"/>
      <c r="X41" s="12"/>
      <c r="Y41" s="12"/>
      <c r="Z41" s="12"/>
    </row>
    <row r="42" ht="13.5" customHeight="1">
      <c r="A42" s="27" t="s">
        <v>71</v>
      </c>
      <c r="B42" s="28" t="s">
        <v>72</v>
      </c>
      <c r="C42" s="29"/>
      <c r="D42" s="29"/>
      <c r="E42" s="29"/>
      <c r="F42" s="29"/>
      <c r="G42" s="30"/>
      <c r="H42" s="30"/>
      <c r="I42" s="30">
        <v>28.0</v>
      </c>
      <c r="J42" s="30">
        <v>30.0</v>
      </c>
      <c r="K42" s="30"/>
      <c r="L42" s="30"/>
      <c r="M42" s="31"/>
      <c r="N42" s="30"/>
      <c r="O42" s="32">
        <v>3.0</v>
      </c>
      <c r="P42" s="30"/>
      <c r="Q42" s="30"/>
      <c r="R42" s="30"/>
      <c r="S42" s="31"/>
      <c r="T42" s="33">
        <v>157.0</v>
      </c>
      <c r="U42" s="12"/>
      <c r="V42" s="12"/>
      <c r="W42" s="12"/>
      <c r="X42" s="12"/>
      <c r="Y42" s="12"/>
      <c r="Z42" s="12"/>
    </row>
    <row r="43" ht="13.5" customHeight="1">
      <c r="A43" s="34" t="s">
        <v>73</v>
      </c>
      <c r="B43" s="35" t="s">
        <v>73</v>
      </c>
      <c r="C43" s="29"/>
      <c r="D43" s="29"/>
      <c r="E43" s="29"/>
      <c r="F43" s="29"/>
      <c r="G43" s="30"/>
      <c r="H43" s="30"/>
      <c r="I43" s="30"/>
      <c r="J43" s="30"/>
      <c r="K43" s="30"/>
      <c r="L43" s="30"/>
      <c r="M43" s="31"/>
      <c r="N43" s="30"/>
      <c r="O43" s="30">
        <v>2.0</v>
      </c>
      <c r="P43" s="30"/>
      <c r="Q43" s="30"/>
      <c r="R43" s="30"/>
      <c r="S43" s="32">
        <v>27.0</v>
      </c>
      <c r="T43" s="33">
        <v>148.0</v>
      </c>
      <c r="U43" s="12"/>
      <c r="V43" s="12"/>
      <c r="W43" s="12"/>
      <c r="X43" s="12"/>
      <c r="Y43" s="12"/>
      <c r="Z43" s="12"/>
    </row>
    <row r="44" ht="13.5" customHeight="1">
      <c r="A44" s="34" t="s">
        <v>73</v>
      </c>
      <c r="B44" s="35" t="s">
        <v>74</v>
      </c>
      <c r="C44" s="29"/>
      <c r="D44" s="29"/>
      <c r="E44" s="29"/>
      <c r="F44" s="29"/>
      <c r="G44" s="30"/>
      <c r="H44" s="30"/>
      <c r="I44" s="30"/>
      <c r="J44" s="30">
        <v>29.0</v>
      </c>
      <c r="K44" s="30"/>
      <c r="L44" s="30"/>
      <c r="M44" s="31"/>
      <c r="N44" s="32">
        <v>23.0</v>
      </c>
      <c r="O44" s="30"/>
      <c r="P44" s="30"/>
      <c r="Q44" s="30"/>
      <c r="R44" s="30"/>
      <c r="S44" s="31"/>
      <c r="T44" s="33">
        <v>117.0</v>
      </c>
      <c r="U44" s="12"/>
      <c r="V44" s="12"/>
      <c r="W44" s="12"/>
      <c r="X44" s="12"/>
      <c r="Y44" s="12"/>
      <c r="Z44" s="12"/>
    </row>
    <row r="45" ht="13.5" customHeight="1">
      <c r="A45" s="36" t="s">
        <v>73</v>
      </c>
      <c r="B45" s="35" t="s">
        <v>75</v>
      </c>
      <c r="C45" s="29"/>
      <c r="D45" s="29"/>
      <c r="E45" s="29"/>
      <c r="F45" s="29"/>
      <c r="G45" s="30"/>
      <c r="H45" s="30"/>
      <c r="I45" s="30">
        <v>28.0</v>
      </c>
      <c r="J45" s="30">
        <v>29.0</v>
      </c>
      <c r="K45" s="30"/>
      <c r="L45" s="30"/>
      <c r="M45" s="31"/>
      <c r="N45" s="30"/>
      <c r="O45" s="30"/>
      <c r="P45" s="30"/>
      <c r="Q45" s="30"/>
      <c r="R45" s="30"/>
      <c r="S45" s="30"/>
      <c r="T45" s="33">
        <v>30.0</v>
      </c>
      <c r="U45" s="12"/>
      <c r="V45" s="12"/>
      <c r="W45" s="12"/>
      <c r="X45" s="12"/>
      <c r="Y45" s="12"/>
      <c r="Z45" s="12"/>
    </row>
    <row r="46" ht="13.5" customHeight="1">
      <c r="A46" s="36" t="s">
        <v>76</v>
      </c>
      <c r="B46" s="35" t="s">
        <v>76</v>
      </c>
      <c r="C46" s="29"/>
      <c r="D46" s="29"/>
      <c r="E46" s="29"/>
      <c r="F46" s="29"/>
      <c r="G46" s="30"/>
      <c r="H46" s="30"/>
      <c r="I46" s="30"/>
      <c r="J46" s="30"/>
      <c r="K46" s="30"/>
      <c r="L46" s="30"/>
      <c r="M46" s="31"/>
      <c r="N46" s="30"/>
      <c r="O46" s="30">
        <v>8.0</v>
      </c>
      <c r="P46" s="30"/>
      <c r="Q46" s="30"/>
      <c r="R46" s="32">
        <v>30.0</v>
      </c>
      <c r="S46" s="31"/>
      <c r="T46" s="33">
        <v>115.0</v>
      </c>
      <c r="U46" s="12"/>
      <c r="V46" s="12"/>
      <c r="W46" s="12"/>
      <c r="X46" s="12"/>
      <c r="Y46" s="12"/>
      <c r="Z46" s="12"/>
    </row>
    <row r="47" ht="13.5" customHeight="1">
      <c r="A47" s="34" t="s">
        <v>77</v>
      </c>
      <c r="B47" s="35" t="s">
        <v>78</v>
      </c>
      <c r="C47" s="29"/>
      <c r="D47" s="29"/>
      <c r="E47" s="29"/>
      <c r="F47" s="29"/>
      <c r="G47" s="30"/>
      <c r="H47" s="30"/>
      <c r="I47" s="30">
        <v>28.0</v>
      </c>
      <c r="J47" s="30">
        <v>23.0</v>
      </c>
      <c r="K47" s="30"/>
      <c r="L47" s="30"/>
      <c r="M47" s="31"/>
      <c r="N47" s="30"/>
      <c r="O47" s="30"/>
      <c r="P47" s="30"/>
      <c r="Q47" s="30"/>
      <c r="R47" s="30"/>
      <c r="S47" s="31"/>
      <c r="T47" s="33">
        <v>24.0</v>
      </c>
      <c r="U47" s="12"/>
      <c r="V47" s="12"/>
      <c r="W47" s="12"/>
      <c r="X47" s="12"/>
      <c r="Y47" s="12"/>
      <c r="Z47" s="12"/>
    </row>
    <row r="48" ht="13.5" customHeight="1">
      <c r="A48" s="34" t="s">
        <v>77</v>
      </c>
      <c r="B48" s="35" t="s">
        <v>79</v>
      </c>
      <c r="C48" s="29"/>
      <c r="D48" s="29"/>
      <c r="E48" s="29"/>
      <c r="F48" s="29"/>
      <c r="G48" s="30"/>
      <c r="H48" s="30"/>
      <c r="I48" s="30"/>
      <c r="J48" s="30">
        <v>30.0</v>
      </c>
      <c r="K48" s="30"/>
      <c r="L48" s="30"/>
      <c r="M48" s="31"/>
      <c r="N48" s="30"/>
      <c r="O48" s="32">
        <v>3.0</v>
      </c>
      <c r="P48" s="30"/>
      <c r="Q48" s="30"/>
      <c r="R48" s="30"/>
      <c r="S48" s="31"/>
      <c r="T48" s="33">
        <v>127.0</v>
      </c>
      <c r="U48" s="12"/>
      <c r="V48" s="12"/>
      <c r="W48" s="12"/>
      <c r="X48" s="12"/>
      <c r="Y48" s="12"/>
      <c r="Z48" s="12"/>
    </row>
    <row r="49" ht="13.5" customHeight="1">
      <c r="A49" s="36" t="s">
        <v>77</v>
      </c>
      <c r="B49" s="35" t="s">
        <v>80</v>
      </c>
      <c r="C49" s="29"/>
      <c r="D49" s="29"/>
      <c r="E49" s="29"/>
      <c r="F49" s="29"/>
      <c r="G49" s="37" t="s">
        <v>81</v>
      </c>
      <c r="H49" s="30"/>
      <c r="I49" s="30">
        <v>28.0</v>
      </c>
      <c r="J49" s="30"/>
      <c r="K49" s="30"/>
      <c r="L49" s="30"/>
      <c r="M49" s="31"/>
      <c r="N49" s="30"/>
      <c r="O49" s="30"/>
      <c r="P49" s="30"/>
      <c r="Q49" s="30"/>
      <c r="R49" s="30"/>
      <c r="S49" s="30"/>
      <c r="T49" s="33">
        <v>90.0</v>
      </c>
      <c r="U49" s="12"/>
      <c r="V49" s="12"/>
      <c r="W49" s="12"/>
      <c r="X49" s="12"/>
      <c r="Y49" s="12"/>
      <c r="Z49" s="12"/>
    </row>
    <row r="50" ht="13.5" customHeight="1">
      <c r="A50" s="36" t="s">
        <v>77</v>
      </c>
      <c r="B50" s="36" t="s">
        <v>77</v>
      </c>
      <c r="C50" s="38"/>
      <c r="D50" s="38"/>
      <c r="E50" s="38"/>
      <c r="F50" s="38"/>
      <c r="G50" s="37"/>
      <c r="H50" s="30"/>
      <c r="I50" s="30"/>
      <c r="J50" s="30"/>
      <c r="K50" s="30"/>
      <c r="L50" s="30"/>
      <c r="M50" s="31"/>
      <c r="N50" s="30"/>
      <c r="O50" s="30"/>
      <c r="P50" s="30"/>
      <c r="Q50" s="30">
        <v>15.0</v>
      </c>
      <c r="R50" s="30"/>
      <c r="S50" s="32">
        <v>26.0</v>
      </c>
      <c r="T50" s="33">
        <v>73.0</v>
      </c>
      <c r="U50" s="12"/>
      <c r="V50" s="12"/>
      <c r="W50" s="12"/>
      <c r="X50" s="12"/>
      <c r="Y50" s="12"/>
      <c r="Z50" s="12"/>
    </row>
    <row r="51" ht="13.5" customHeight="1">
      <c r="A51" s="36" t="s">
        <v>82</v>
      </c>
      <c r="B51" s="35" t="s">
        <v>82</v>
      </c>
      <c r="C51" s="29"/>
      <c r="D51" s="29"/>
      <c r="E51" s="29"/>
      <c r="F51" s="29"/>
      <c r="G51" s="37"/>
      <c r="H51" s="30"/>
      <c r="I51" s="30"/>
      <c r="J51" s="30"/>
      <c r="K51" s="30"/>
      <c r="L51" s="30"/>
      <c r="M51" s="31"/>
      <c r="N51" s="30"/>
      <c r="O51" s="37" t="s">
        <v>83</v>
      </c>
      <c r="P51" s="30"/>
      <c r="Q51" s="30"/>
      <c r="R51" s="30"/>
      <c r="S51" s="30"/>
      <c r="T51" s="33">
        <v>20.0</v>
      </c>
      <c r="U51" s="12"/>
      <c r="V51" s="12"/>
      <c r="W51" s="12"/>
      <c r="X51" s="12"/>
      <c r="Y51" s="12"/>
      <c r="Z51" s="12"/>
    </row>
    <row r="52" ht="13.5" customHeight="1">
      <c r="A52" s="36" t="s">
        <v>84</v>
      </c>
      <c r="B52" s="35" t="s">
        <v>84</v>
      </c>
      <c r="C52" s="29"/>
      <c r="D52" s="29"/>
      <c r="E52" s="29"/>
      <c r="F52" s="29"/>
      <c r="G52" s="30"/>
      <c r="H52" s="30"/>
      <c r="I52" s="30"/>
      <c r="J52" s="30"/>
      <c r="K52" s="30"/>
      <c r="L52" s="30"/>
      <c r="M52" s="30"/>
      <c r="N52" s="30"/>
      <c r="O52" s="30">
        <v>4.0</v>
      </c>
      <c r="P52" s="30"/>
      <c r="Q52" s="30"/>
      <c r="R52" s="30"/>
      <c r="S52" s="32">
        <v>22.0</v>
      </c>
      <c r="T52" s="33">
        <v>141.0</v>
      </c>
      <c r="U52" s="12"/>
      <c r="V52" s="12"/>
      <c r="W52" s="12"/>
      <c r="X52" s="12"/>
      <c r="Y52" s="12"/>
      <c r="Z52" s="12"/>
    </row>
    <row r="53" ht="13.5" customHeight="1">
      <c r="A53" s="34" t="s">
        <v>85</v>
      </c>
      <c r="B53" s="35" t="s">
        <v>85</v>
      </c>
      <c r="C53" s="29"/>
      <c r="D53" s="29"/>
      <c r="E53" s="29"/>
      <c r="F53" s="29"/>
      <c r="G53" s="30"/>
      <c r="H53" s="30"/>
      <c r="I53" s="30"/>
      <c r="J53" s="30"/>
      <c r="K53" s="30"/>
      <c r="L53" s="30"/>
      <c r="M53" s="30"/>
      <c r="N53" s="30"/>
      <c r="O53" s="30">
        <v>3.0</v>
      </c>
      <c r="P53" s="30"/>
      <c r="Q53" s="30"/>
      <c r="R53" s="30"/>
      <c r="S53" s="32">
        <v>28.0</v>
      </c>
      <c r="T53" s="33">
        <v>148.0</v>
      </c>
      <c r="U53" s="12"/>
      <c r="V53" s="12"/>
      <c r="W53" s="12"/>
      <c r="X53" s="12"/>
      <c r="Y53" s="12"/>
      <c r="Z53" s="12"/>
    </row>
    <row r="54" ht="13.5" customHeight="1">
      <c r="A54" s="34" t="s">
        <v>85</v>
      </c>
      <c r="B54" s="35" t="s">
        <v>86</v>
      </c>
      <c r="C54" s="29"/>
      <c r="D54" s="29"/>
      <c r="E54" s="29"/>
      <c r="F54" s="29"/>
      <c r="G54" s="39" t="s">
        <v>81</v>
      </c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3">
        <v>29.0</v>
      </c>
      <c r="U54" s="12"/>
      <c r="V54" s="12"/>
      <c r="W54" s="12"/>
      <c r="X54" s="12"/>
      <c r="Y54" s="12"/>
      <c r="Z54" s="12"/>
    </row>
    <row r="55" ht="13.5" customHeight="1">
      <c r="A55" s="34" t="s">
        <v>85</v>
      </c>
      <c r="B55" s="35" t="s">
        <v>87</v>
      </c>
      <c r="C55" s="29"/>
      <c r="D55" s="29"/>
      <c r="E55" s="29"/>
      <c r="F55" s="29"/>
      <c r="G55" s="39" t="s">
        <v>88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1"/>
      <c r="T55" s="33">
        <v>24.0</v>
      </c>
      <c r="U55" s="12"/>
      <c r="V55" s="12"/>
      <c r="W55" s="12"/>
      <c r="X55" s="12"/>
      <c r="Y55" s="12"/>
      <c r="Z55" s="12"/>
    </row>
    <row r="56" ht="13.5" customHeight="1">
      <c r="A56" s="34" t="s">
        <v>85</v>
      </c>
      <c r="B56" s="35" t="s">
        <v>89</v>
      </c>
      <c r="C56" s="29"/>
      <c r="D56" s="29"/>
      <c r="E56" s="29"/>
      <c r="F56" s="29"/>
      <c r="G56" s="37" t="s">
        <v>88</v>
      </c>
      <c r="H56" s="32">
        <v>8.0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1"/>
      <c r="T56" s="33">
        <v>39.0</v>
      </c>
      <c r="U56" s="12"/>
      <c r="V56" s="12"/>
      <c r="W56" s="12"/>
      <c r="X56" s="12"/>
      <c r="Y56" s="12"/>
      <c r="Z56" s="12"/>
    </row>
    <row r="57" ht="13.5" customHeight="1">
      <c r="A57" s="36" t="s">
        <v>85</v>
      </c>
      <c r="B57" s="35" t="s">
        <v>90</v>
      </c>
      <c r="C57" s="29"/>
      <c r="D57" s="29"/>
      <c r="E57" s="29"/>
      <c r="F57" s="29"/>
      <c r="G57" s="30"/>
      <c r="H57" s="30"/>
      <c r="I57" s="30">
        <v>27.0</v>
      </c>
      <c r="J57" s="30">
        <v>30.0</v>
      </c>
      <c r="K57" s="30">
        <v>4.0</v>
      </c>
      <c r="L57" s="30"/>
      <c r="M57" s="30"/>
      <c r="N57" s="30"/>
      <c r="O57" s="30">
        <v>3.0</v>
      </c>
      <c r="P57" s="30"/>
      <c r="Q57" s="30"/>
      <c r="R57" s="30"/>
      <c r="S57" s="30"/>
      <c r="T57" s="33">
        <v>159.0</v>
      </c>
      <c r="U57" s="12"/>
      <c r="V57" s="12"/>
      <c r="W57" s="12"/>
      <c r="X57" s="12"/>
      <c r="Y57" s="12"/>
      <c r="Z57" s="12"/>
    </row>
    <row r="58" ht="13.5" customHeight="1">
      <c r="A58" s="36" t="s">
        <v>91</v>
      </c>
      <c r="B58" s="35" t="s">
        <v>91</v>
      </c>
      <c r="C58" s="29"/>
      <c r="D58" s="29"/>
      <c r="E58" s="29"/>
      <c r="F58" s="29"/>
      <c r="G58" s="30"/>
      <c r="H58" s="30"/>
      <c r="I58" s="30"/>
      <c r="J58" s="30"/>
      <c r="K58" s="30"/>
      <c r="L58" s="30"/>
      <c r="M58" s="30"/>
      <c r="N58" s="30"/>
      <c r="O58" s="30">
        <v>4.0</v>
      </c>
      <c r="P58" s="30"/>
      <c r="Q58" s="30"/>
      <c r="R58" s="30"/>
      <c r="S58" s="32">
        <v>26.0</v>
      </c>
      <c r="T58" s="33">
        <v>145.0</v>
      </c>
      <c r="U58" s="12"/>
      <c r="V58" s="12"/>
      <c r="W58" s="12"/>
      <c r="X58" s="12"/>
      <c r="Y58" s="12"/>
      <c r="Z58" s="12"/>
    </row>
    <row r="59" ht="13.5" customHeight="1">
      <c r="A59" s="34" t="s">
        <v>92</v>
      </c>
      <c r="B59" s="35" t="s">
        <v>93</v>
      </c>
      <c r="C59" s="29"/>
      <c r="D59" s="29"/>
      <c r="E59" s="29"/>
      <c r="F59" s="29"/>
      <c r="G59" s="30"/>
      <c r="H59" s="30"/>
      <c r="I59" s="30"/>
      <c r="J59" s="30">
        <v>30.0</v>
      </c>
      <c r="K59" s="30"/>
      <c r="L59" s="30"/>
      <c r="M59" s="30"/>
      <c r="N59" s="30"/>
      <c r="O59" s="32">
        <v>2.0</v>
      </c>
      <c r="P59" s="30"/>
      <c r="Q59" s="30"/>
      <c r="R59" s="30"/>
      <c r="S59" s="30"/>
      <c r="T59" s="33">
        <v>126.0</v>
      </c>
      <c r="U59" s="12"/>
      <c r="V59" s="12"/>
      <c r="W59" s="12"/>
      <c r="X59" s="12"/>
      <c r="Y59" s="12"/>
      <c r="Z59" s="12"/>
    </row>
    <row r="60" ht="13.5" customHeight="1">
      <c r="A60" s="34" t="s">
        <v>92</v>
      </c>
      <c r="B60" s="35" t="s">
        <v>94</v>
      </c>
      <c r="C60" s="29"/>
      <c r="D60" s="29"/>
      <c r="E60" s="29"/>
      <c r="F60" s="29"/>
      <c r="G60" s="37" t="s">
        <v>95</v>
      </c>
      <c r="H60" s="30"/>
      <c r="I60" s="30">
        <v>28.0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3">
        <v>90.0</v>
      </c>
      <c r="U60" s="12"/>
      <c r="V60" s="12"/>
      <c r="W60" s="12"/>
      <c r="X60" s="12"/>
      <c r="Y60" s="12"/>
      <c r="Z60" s="12"/>
    </row>
    <row r="61" ht="13.5" customHeight="1">
      <c r="A61" s="34" t="s">
        <v>92</v>
      </c>
      <c r="B61" s="35" t="s">
        <v>96</v>
      </c>
      <c r="C61" s="29"/>
      <c r="D61" s="29"/>
      <c r="E61" s="29"/>
      <c r="F61" s="29"/>
      <c r="G61" s="37" t="s">
        <v>81</v>
      </c>
      <c r="H61" s="30"/>
      <c r="I61" s="30">
        <v>28.0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3">
        <v>90.0</v>
      </c>
      <c r="U61" s="12"/>
      <c r="V61" s="12"/>
      <c r="W61" s="12"/>
      <c r="X61" s="12"/>
      <c r="Y61" s="12"/>
      <c r="Z61" s="12"/>
    </row>
    <row r="62" ht="13.5" customHeight="1">
      <c r="A62" s="34" t="s">
        <v>92</v>
      </c>
      <c r="B62" s="35" t="s">
        <v>97</v>
      </c>
      <c r="C62" s="29"/>
      <c r="D62" s="29"/>
      <c r="E62" s="29"/>
      <c r="F62" s="29"/>
      <c r="G62" s="37" t="s">
        <v>98</v>
      </c>
      <c r="H62" s="30"/>
      <c r="I62" s="30">
        <v>28.0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3">
        <v>90.0</v>
      </c>
      <c r="U62" s="12"/>
      <c r="V62" s="12"/>
      <c r="W62" s="12"/>
      <c r="X62" s="12"/>
      <c r="Y62" s="12"/>
      <c r="Z62" s="12"/>
    </row>
    <row r="63" ht="13.5" customHeight="1">
      <c r="A63" s="34" t="s">
        <v>92</v>
      </c>
      <c r="B63" s="35" t="s">
        <v>99</v>
      </c>
      <c r="C63" s="29"/>
      <c r="D63" s="29"/>
      <c r="E63" s="29"/>
      <c r="F63" s="29"/>
      <c r="G63" s="37" t="s">
        <v>81</v>
      </c>
      <c r="H63" s="30"/>
      <c r="I63" s="30">
        <v>28.0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3">
        <v>90.0</v>
      </c>
      <c r="U63" s="12"/>
      <c r="V63" s="12"/>
      <c r="W63" s="12"/>
      <c r="X63" s="12"/>
      <c r="Y63" s="12"/>
      <c r="Z63" s="12"/>
    </row>
    <row r="64" ht="13.5" customHeight="1">
      <c r="A64" s="34" t="s">
        <v>92</v>
      </c>
      <c r="B64" s="35" t="s">
        <v>100</v>
      </c>
      <c r="C64" s="29"/>
      <c r="D64" s="29"/>
      <c r="E64" s="29"/>
      <c r="F64" s="29"/>
      <c r="G64" s="30"/>
      <c r="H64" s="30"/>
      <c r="I64" s="30">
        <v>28.0</v>
      </c>
      <c r="J64" s="30">
        <v>30.0</v>
      </c>
      <c r="K64" s="30"/>
      <c r="L64" s="30"/>
      <c r="M64" s="30"/>
      <c r="N64" s="30"/>
      <c r="O64" s="30"/>
      <c r="P64" s="30"/>
      <c r="Q64" s="30"/>
      <c r="R64" s="30"/>
      <c r="S64" s="30"/>
      <c r="T64" s="33">
        <v>31.0</v>
      </c>
      <c r="U64" s="12"/>
      <c r="V64" s="12"/>
      <c r="W64" s="12"/>
      <c r="X64" s="12"/>
      <c r="Y64" s="12"/>
      <c r="Z64" s="12"/>
    </row>
    <row r="65" ht="13.5" customHeight="1">
      <c r="A65" s="36" t="s">
        <v>101</v>
      </c>
      <c r="B65" s="35" t="s">
        <v>101</v>
      </c>
      <c r="C65" s="29"/>
      <c r="D65" s="29"/>
      <c r="E65" s="29"/>
      <c r="F65" s="29"/>
      <c r="G65" s="30"/>
      <c r="H65" s="30"/>
      <c r="I65" s="30"/>
      <c r="J65" s="30"/>
      <c r="K65" s="30"/>
      <c r="L65" s="30"/>
      <c r="M65" s="30"/>
      <c r="N65" s="30"/>
      <c r="O65" s="30">
        <v>4.0</v>
      </c>
      <c r="P65" s="30"/>
      <c r="Q65" s="30"/>
      <c r="R65" s="30"/>
      <c r="S65" s="32">
        <v>29.0</v>
      </c>
      <c r="T65" s="33">
        <v>148.0</v>
      </c>
      <c r="U65" s="12"/>
      <c r="V65" s="12"/>
      <c r="W65" s="12"/>
      <c r="X65" s="12"/>
      <c r="Y65" s="12"/>
      <c r="Z65" s="12"/>
    </row>
    <row r="66" ht="13.5" customHeight="1">
      <c r="A66" s="27" t="s">
        <v>102</v>
      </c>
      <c r="B66" s="28" t="s">
        <v>103</v>
      </c>
      <c r="C66" s="29"/>
      <c r="D66" s="29"/>
      <c r="E66" s="29"/>
      <c r="F66" s="29"/>
      <c r="G66" s="30"/>
      <c r="H66" s="30"/>
      <c r="I66" s="30">
        <v>27.0</v>
      </c>
      <c r="J66" s="30"/>
      <c r="K66" s="32">
        <v>29.0</v>
      </c>
      <c r="L66" s="30"/>
      <c r="M66" s="30"/>
      <c r="N66" s="30"/>
      <c r="O66" s="30"/>
      <c r="P66" s="30"/>
      <c r="Q66" s="30"/>
      <c r="R66" s="30"/>
      <c r="S66" s="30"/>
      <c r="T66" s="33">
        <v>62.0</v>
      </c>
      <c r="U66" s="12"/>
      <c r="V66" s="12"/>
      <c r="W66" s="12"/>
      <c r="X66" s="12"/>
      <c r="Y66" s="12"/>
      <c r="Z66" s="12"/>
    </row>
    <row r="67" ht="13.5" customHeight="1">
      <c r="A67" s="27" t="s">
        <v>104</v>
      </c>
      <c r="B67" s="28" t="s">
        <v>105</v>
      </c>
      <c r="C67" s="29"/>
      <c r="D67" s="29"/>
      <c r="E67" s="29"/>
      <c r="F67" s="29"/>
      <c r="G67" s="30"/>
      <c r="H67" s="30"/>
      <c r="I67" s="30"/>
      <c r="J67" s="30">
        <v>31.0</v>
      </c>
      <c r="K67" s="30"/>
      <c r="L67" s="30"/>
      <c r="M67" s="30"/>
      <c r="N67" s="30"/>
      <c r="O67" s="32">
        <v>4.0</v>
      </c>
      <c r="P67" s="30"/>
      <c r="Q67" s="30"/>
      <c r="R67" s="30"/>
      <c r="S67" s="30"/>
      <c r="T67" s="33">
        <v>127.0</v>
      </c>
      <c r="U67" s="12"/>
      <c r="V67" s="12"/>
      <c r="W67" s="12"/>
      <c r="X67" s="12"/>
      <c r="Y67" s="12"/>
      <c r="Z67" s="12"/>
    </row>
    <row r="68" ht="13.5" customHeight="1">
      <c r="A68" s="40" t="s">
        <v>106</v>
      </c>
      <c r="B68" s="28" t="s">
        <v>107</v>
      </c>
      <c r="C68" s="41">
        <v>4.0</v>
      </c>
      <c r="D68" s="29"/>
      <c r="E68" s="29"/>
      <c r="F68" s="29"/>
      <c r="G68" s="30"/>
      <c r="H68" s="30"/>
      <c r="I68" s="30"/>
      <c r="J68" s="30">
        <v>7.0</v>
      </c>
      <c r="K68" s="30"/>
      <c r="L68" s="30"/>
      <c r="M68" s="30"/>
      <c r="N68" s="30"/>
      <c r="O68" s="30"/>
      <c r="P68" s="30"/>
      <c r="Q68" s="30"/>
      <c r="R68" s="30"/>
      <c r="S68" s="30"/>
      <c r="T68" s="33">
        <v>216.0</v>
      </c>
      <c r="U68" s="12"/>
      <c r="V68" s="12"/>
      <c r="W68" s="12"/>
      <c r="X68" s="12"/>
      <c r="Y68" s="12"/>
      <c r="Z68" s="12"/>
    </row>
    <row r="69" ht="13.5" customHeight="1">
      <c r="A69" s="42" t="s">
        <v>34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7">
        <f>SUM(T42:T68)</f>
        <v>2656</v>
      </c>
      <c r="U69" s="12"/>
      <c r="V69" s="12"/>
      <c r="W69" s="12"/>
      <c r="X69" s="12"/>
      <c r="Y69" s="12"/>
      <c r="Z69" s="12"/>
    </row>
    <row r="70" ht="13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3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3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3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3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3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3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3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3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3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3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3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3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3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3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3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3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3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3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3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3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3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3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3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3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3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3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3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3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3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3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3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3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3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3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3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3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3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3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3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3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3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3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3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3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3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3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3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3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3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3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3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3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3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3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3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3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3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3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3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3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3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3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3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3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3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3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3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3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3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3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3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3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3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3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3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3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3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3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3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3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3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3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3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3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3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3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3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3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3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3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3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3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3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3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3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3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3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3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3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3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3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3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3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3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3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3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3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3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3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3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3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3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3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3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3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3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3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3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3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3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3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3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3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3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3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3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3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3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3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3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3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3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3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3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3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3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3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3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3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3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3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3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3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3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3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3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3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3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3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3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3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3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3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3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3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3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3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3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3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3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3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3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3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3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3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3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3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3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3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3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3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3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3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3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3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3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3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3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3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3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3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3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3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3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3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3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3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3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3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3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3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3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3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3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3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3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3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3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3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3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3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3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3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3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3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3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3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3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3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3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3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3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3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3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3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3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3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3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3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3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3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3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3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3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3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3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3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3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3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3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3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3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3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3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3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3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3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3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3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3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3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3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3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3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3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3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3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3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3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3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3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3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3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3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3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3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3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3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3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3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3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3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3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3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3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3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3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3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3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3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3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3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3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3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3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3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3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3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3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3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3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3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3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3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3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3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3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3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3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3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3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3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3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3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3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3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3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3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3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3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3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3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3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3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3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3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3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3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3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3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3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3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3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3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3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3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3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3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3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3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3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3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3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3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3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3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3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3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3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3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3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3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3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3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3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3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3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3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3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3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3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3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3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3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3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3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3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3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3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3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3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3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3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3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3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3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3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3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3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3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3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3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3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3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3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3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3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3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3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3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3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3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3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3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3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3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3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3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3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3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3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3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3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3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3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3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3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3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3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3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3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3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3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3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3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3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3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3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3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3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3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3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3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3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3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3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3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3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3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3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3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3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3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3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3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3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3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3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3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3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3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3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3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3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3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3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3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3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3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3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3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3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3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3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3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3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3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3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3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3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3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3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3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3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3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3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3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3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3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3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3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3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3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3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3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3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3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3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3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3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3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3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3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3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3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3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3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3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3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3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3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3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3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3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3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3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3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3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3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3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3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3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3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3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3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3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3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3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3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3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3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3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3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3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3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3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3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3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3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3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3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3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3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3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3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3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3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3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3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3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3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3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3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3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3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3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3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3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3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3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3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3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3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3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3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3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3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3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3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3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3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3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3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3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3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3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3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3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3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3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3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3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3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3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3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3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3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3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3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3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3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3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3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3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3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3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3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3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3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3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3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3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3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3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3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3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3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3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3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3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3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3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3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3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3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3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3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3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3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3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3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3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3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3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3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3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3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3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3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3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3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3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3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3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3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3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3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3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3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3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3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3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3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3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3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3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3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3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3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3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3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3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3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3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3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3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3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3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3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3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3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3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3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3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3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3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3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3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3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3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3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3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3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3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3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3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3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3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3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3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3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3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3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3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3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3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3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3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3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3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3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3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3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3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3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3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3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3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3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3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3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3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3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3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3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3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3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3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3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3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3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3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3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3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3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3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3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3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3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3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3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3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3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3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3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3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3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3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3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3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3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3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3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3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3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3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3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3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3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3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3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3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3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3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3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3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3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3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3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3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3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3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3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3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3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3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3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3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3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3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3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3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3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3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3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3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3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3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3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3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3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3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3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3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3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3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3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3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3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3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3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3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3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3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3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3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3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3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3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3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3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3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3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3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3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3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3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3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3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3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3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3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3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3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3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3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3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3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3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3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3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3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3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3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3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3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3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3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3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3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3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3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3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3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3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3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3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3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3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3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3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3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3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3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3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3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3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3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3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3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3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3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3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3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3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3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3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3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3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3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3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3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3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3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3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3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3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3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3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3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3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3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3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3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3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3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3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3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3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3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3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3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3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3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3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3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3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3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3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3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3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3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3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3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3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3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3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3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3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3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3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3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3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3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3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3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3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3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3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3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3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3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3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3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3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3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3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3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3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3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3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3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3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3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3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3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3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3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3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3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3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3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3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3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3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3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3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3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3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3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3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3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3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3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3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3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3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3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3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3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3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3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3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3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3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3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3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3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3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3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3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3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3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3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3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3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3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3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3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3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3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3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3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3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3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3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3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3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3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3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3">
    <mergeCell ref="C39:G39"/>
    <mergeCell ref="H39:S39"/>
    <mergeCell ref="A69:S6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6" width="10.71"/>
  </cols>
  <sheetData>
    <row r="1" ht="14.25" customHeight="1">
      <c r="C1" s="5" t="s">
        <v>108</v>
      </c>
      <c r="D1" s="5" t="s">
        <v>109</v>
      </c>
      <c r="E1" s="5" t="s">
        <v>110</v>
      </c>
      <c r="F1" s="5" t="s">
        <v>111</v>
      </c>
      <c r="G1" s="5" t="s">
        <v>108</v>
      </c>
      <c r="H1" s="5" t="s">
        <v>109</v>
      </c>
      <c r="I1" s="5" t="s">
        <v>110</v>
      </c>
      <c r="J1" s="5" t="s">
        <v>112</v>
      </c>
      <c r="K1" s="5" t="s">
        <v>113</v>
      </c>
      <c r="L1" s="5" t="s">
        <v>114</v>
      </c>
    </row>
    <row r="2" ht="14.25" customHeight="1">
      <c r="A2" s="5" t="s">
        <v>115</v>
      </c>
      <c r="B2" s="5" t="s">
        <v>116</v>
      </c>
      <c r="C2" s="5">
        <v>29.0</v>
      </c>
      <c r="D2" s="5">
        <v>10.0</v>
      </c>
      <c r="E2" s="5">
        <v>2021.0</v>
      </c>
      <c r="F2" s="6">
        <f t="shared" ref="F2:F29" si="1">DATE(E2,D2,C2)</f>
        <v>44498</v>
      </c>
      <c r="G2" s="5">
        <v>25.0</v>
      </c>
      <c r="H2" s="5">
        <v>11.0</v>
      </c>
      <c r="I2" s="5">
        <v>2021.0</v>
      </c>
      <c r="J2" s="6">
        <f t="shared" ref="J2:J29" si="2">DATE(I2,H2,G2)</f>
        <v>44525</v>
      </c>
      <c r="K2" s="5">
        <f t="shared" ref="K2:K29" si="3">J2-F2</f>
        <v>27</v>
      </c>
    </row>
    <row r="3" ht="14.25" customHeight="1">
      <c r="A3" s="5" t="s">
        <v>117</v>
      </c>
      <c r="B3" s="5" t="s">
        <v>118</v>
      </c>
      <c r="C3" s="5">
        <v>31.0</v>
      </c>
      <c r="D3" s="5">
        <v>10.0</v>
      </c>
      <c r="E3" s="5">
        <v>2021.0</v>
      </c>
      <c r="F3" s="6">
        <f t="shared" si="1"/>
        <v>44500</v>
      </c>
      <c r="G3" s="5">
        <v>25.0</v>
      </c>
      <c r="H3" s="5">
        <v>11.0</v>
      </c>
      <c r="I3" s="5">
        <v>2021.0</v>
      </c>
      <c r="J3" s="6">
        <f t="shared" si="2"/>
        <v>44525</v>
      </c>
      <c r="K3" s="5">
        <f t="shared" si="3"/>
        <v>25</v>
      </c>
    </row>
    <row r="4" ht="14.25" customHeight="1">
      <c r="A4" s="5" t="s">
        <v>119</v>
      </c>
      <c r="B4" s="5" t="s">
        <v>120</v>
      </c>
      <c r="C4" s="5">
        <v>30.0</v>
      </c>
      <c r="D4" s="5">
        <v>10.0</v>
      </c>
      <c r="E4" s="5">
        <v>2021.0</v>
      </c>
      <c r="F4" s="6">
        <f t="shared" si="1"/>
        <v>44499</v>
      </c>
      <c r="G4" s="5">
        <v>25.0</v>
      </c>
      <c r="H4" s="5">
        <v>11.0</v>
      </c>
      <c r="I4" s="5">
        <v>2021.0</v>
      </c>
      <c r="J4" s="6">
        <f t="shared" si="2"/>
        <v>44525</v>
      </c>
      <c r="K4" s="5">
        <f t="shared" si="3"/>
        <v>26</v>
      </c>
    </row>
    <row r="5" ht="14.25" customHeight="1">
      <c r="A5" s="44" t="s">
        <v>121</v>
      </c>
      <c r="B5" s="44" t="s">
        <v>122</v>
      </c>
      <c r="C5" s="44">
        <v>8.0</v>
      </c>
      <c r="D5" s="44">
        <v>11.0</v>
      </c>
      <c r="E5" s="44">
        <v>2021.0</v>
      </c>
      <c r="F5" s="45">
        <f t="shared" si="1"/>
        <v>44508</v>
      </c>
      <c r="G5" s="44">
        <v>25.0</v>
      </c>
      <c r="H5" s="44">
        <v>11.0</v>
      </c>
      <c r="I5" s="44">
        <v>2021.0</v>
      </c>
      <c r="J5" s="45">
        <f t="shared" si="2"/>
        <v>44525</v>
      </c>
      <c r="K5" s="44">
        <f t="shared" si="3"/>
        <v>17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4.25" customHeight="1">
      <c r="A6" s="5" t="s">
        <v>123</v>
      </c>
      <c r="B6" s="5" t="s">
        <v>124</v>
      </c>
      <c r="C6" s="5">
        <v>2.0</v>
      </c>
      <c r="D6" s="5">
        <v>11.0</v>
      </c>
      <c r="E6" s="5">
        <v>2021.0</v>
      </c>
      <c r="F6" s="6">
        <f t="shared" si="1"/>
        <v>44502</v>
      </c>
      <c r="G6" s="5">
        <v>25.0</v>
      </c>
      <c r="H6" s="5">
        <v>11.0</v>
      </c>
      <c r="I6" s="5">
        <v>2021.0</v>
      </c>
      <c r="J6" s="6">
        <f t="shared" si="2"/>
        <v>44525</v>
      </c>
      <c r="K6" s="5">
        <f t="shared" si="3"/>
        <v>23</v>
      </c>
    </row>
    <row r="7" ht="14.25" customHeight="1">
      <c r="A7" s="5" t="s">
        <v>125</v>
      </c>
      <c r="B7" s="5" t="s">
        <v>126</v>
      </c>
      <c r="C7" s="5">
        <v>30.0</v>
      </c>
      <c r="D7" s="5">
        <v>10.0</v>
      </c>
      <c r="E7" s="5">
        <v>2021.0</v>
      </c>
      <c r="F7" s="6">
        <f t="shared" si="1"/>
        <v>44499</v>
      </c>
      <c r="G7" s="5">
        <v>25.0</v>
      </c>
      <c r="H7" s="5">
        <v>11.0</v>
      </c>
      <c r="I7" s="5">
        <v>2021.0</v>
      </c>
      <c r="J7" s="6">
        <f t="shared" si="2"/>
        <v>44525</v>
      </c>
      <c r="K7" s="5">
        <f t="shared" si="3"/>
        <v>26</v>
      </c>
    </row>
    <row r="8" ht="14.25" customHeight="1">
      <c r="A8" s="5" t="s">
        <v>125</v>
      </c>
      <c r="B8" s="5" t="s">
        <v>127</v>
      </c>
      <c r="C8" s="5">
        <v>30.0</v>
      </c>
      <c r="D8" s="5">
        <v>10.0</v>
      </c>
      <c r="E8" s="5">
        <v>2021.0</v>
      </c>
      <c r="F8" s="6">
        <f t="shared" si="1"/>
        <v>44499</v>
      </c>
      <c r="G8" s="5">
        <v>25.0</v>
      </c>
      <c r="H8" s="5">
        <v>11.0</v>
      </c>
      <c r="I8" s="5">
        <v>2021.0</v>
      </c>
      <c r="J8" s="6">
        <f t="shared" si="2"/>
        <v>44525</v>
      </c>
      <c r="K8" s="5">
        <f t="shared" si="3"/>
        <v>26</v>
      </c>
    </row>
    <row r="9" ht="14.25" customHeight="1">
      <c r="A9" s="5" t="s">
        <v>128</v>
      </c>
      <c r="B9" s="5" t="s">
        <v>129</v>
      </c>
      <c r="C9" s="5">
        <v>2.0</v>
      </c>
      <c r="D9" s="5">
        <v>11.0</v>
      </c>
      <c r="E9" s="5">
        <v>2021.0</v>
      </c>
      <c r="F9" s="6">
        <f t="shared" si="1"/>
        <v>44502</v>
      </c>
      <c r="G9" s="5">
        <v>25.0</v>
      </c>
      <c r="H9" s="5">
        <v>11.0</v>
      </c>
      <c r="I9" s="5">
        <v>2021.0</v>
      </c>
      <c r="J9" s="6">
        <f t="shared" si="2"/>
        <v>44525</v>
      </c>
      <c r="K9" s="5">
        <f t="shared" si="3"/>
        <v>23</v>
      </c>
    </row>
    <row r="10" ht="14.25" customHeight="1">
      <c r="A10" s="5" t="s">
        <v>130</v>
      </c>
      <c r="B10" s="5" t="s">
        <v>131</v>
      </c>
      <c r="C10" s="5">
        <v>29.0</v>
      </c>
      <c r="D10" s="5">
        <v>10.0</v>
      </c>
      <c r="E10" s="5">
        <v>2021.0</v>
      </c>
      <c r="F10" s="6">
        <f t="shared" si="1"/>
        <v>44498</v>
      </c>
      <c r="G10" s="5">
        <v>25.0</v>
      </c>
      <c r="H10" s="5">
        <v>11.0</v>
      </c>
      <c r="I10" s="5">
        <v>2021.0</v>
      </c>
      <c r="J10" s="6">
        <f t="shared" si="2"/>
        <v>44525</v>
      </c>
      <c r="K10" s="5">
        <f t="shared" si="3"/>
        <v>27</v>
      </c>
    </row>
    <row r="11" ht="14.25" customHeight="1">
      <c r="A11" s="5" t="s">
        <v>132</v>
      </c>
      <c r="B11" s="5" t="s">
        <v>133</v>
      </c>
      <c r="C11" s="5">
        <v>1.0</v>
      </c>
      <c r="D11" s="5">
        <v>11.0</v>
      </c>
      <c r="E11" s="5">
        <v>2021.0</v>
      </c>
      <c r="F11" s="6">
        <f t="shared" si="1"/>
        <v>44501</v>
      </c>
      <c r="G11" s="5">
        <v>25.0</v>
      </c>
      <c r="H11" s="5">
        <v>11.0</v>
      </c>
      <c r="I11" s="5">
        <v>2021.0</v>
      </c>
      <c r="J11" s="6">
        <f t="shared" si="2"/>
        <v>44525</v>
      </c>
      <c r="K11" s="5">
        <f t="shared" si="3"/>
        <v>24</v>
      </c>
    </row>
    <row r="12" ht="14.25" customHeight="1">
      <c r="A12" s="5" t="s">
        <v>134</v>
      </c>
      <c r="B12" s="5" t="s">
        <v>135</v>
      </c>
      <c r="C12" s="5">
        <v>30.0</v>
      </c>
      <c r="D12" s="5">
        <v>10.0</v>
      </c>
      <c r="E12" s="5">
        <v>2021.0</v>
      </c>
      <c r="F12" s="6">
        <f t="shared" si="1"/>
        <v>44499</v>
      </c>
      <c r="G12" s="5">
        <v>25.0</v>
      </c>
      <c r="H12" s="5">
        <v>11.0</v>
      </c>
      <c r="I12" s="5">
        <v>2021.0</v>
      </c>
      <c r="J12" s="6">
        <f t="shared" si="2"/>
        <v>44525</v>
      </c>
      <c r="K12" s="5">
        <f t="shared" si="3"/>
        <v>26</v>
      </c>
    </row>
    <row r="13" ht="14.25" customHeight="1">
      <c r="A13" s="5" t="s">
        <v>136</v>
      </c>
      <c r="C13" s="5">
        <v>1.0</v>
      </c>
      <c r="D13" s="5">
        <v>11.0</v>
      </c>
      <c r="E13" s="5">
        <v>2021.0</v>
      </c>
      <c r="F13" s="6">
        <f t="shared" si="1"/>
        <v>44501</v>
      </c>
      <c r="G13" s="5">
        <v>9.0</v>
      </c>
      <c r="H13" s="5">
        <v>11.0</v>
      </c>
      <c r="I13" s="5">
        <v>2021.0</v>
      </c>
      <c r="J13" s="6">
        <f t="shared" si="2"/>
        <v>44509</v>
      </c>
      <c r="K13" s="5">
        <f t="shared" si="3"/>
        <v>8</v>
      </c>
    </row>
    <row r="14" ht="14.25" customHeight="1">
      <c r="A14" s="5" t="s">
        <v>119</v>
      </c>
      <c r="B14" s="5" t="s">
        <v>137</v>
      </c>
      <c r="C14" s="5">
        <v>25.0</v>
      </c>
      <c r="D14" s="5">
        <v>11.0</v>
      </c>
      <c r="E14" s="5">
        <v>2021.0</v>
      </c>
      <c r="F14" s="6">
        <f t="shared" si="1"/>
        <v>44525</v>
      </c>
      <c r="G14" s="5">
        <v>15.0</v>
      </c>
      <c r="H14" s="5">
        <v>12.0</v>
      </c>
      <c r="I14" s="5">
        <v>2021.0</v>
      </c>
      <c r="J14" s="6">
        <f t="shared" si="2"/>
        <v>44545</v>
      </c>
      <c r="K14" s="5">
        <f t="shared" si="3"/>
        <v>20</v>
      </c>
    </row>
    <row r="15" ht="14.25" customHeight="1">
      <c r="A15" s="5" t="s">
        <v>138</v>
      </c>
      <c r="B15" s="5" t="s">
        <v>139</v>
      </c>
      <c r="C15" s="5">
        <v>25.0</v>
      </c>
      <c r="D15" s="5">
        <v>11.0</v>
      </c>
      <c r="E15" s="5">
        <v>2021.0</v>
      </c>
      <c r="F15" s="6">
        <f t="shared" si="1"/>
        <v>44525</v>
      </c>
      <c r="G15" s="5">
        <v>15.0</v>
      </c>
      <c r="H15" s="5">
        <v>12.0</v>
      </c>
      <c r="I15" s="5">
        <v>2021.0</v>
      </c>
      <c r="J15" s="6">
        <f t="shared" si="2"/>
        <v>44545</v>
      </c>
      <c r="K15" s="5">
        <f t="shared" si="3"/>
        <v>20</v>
      </c>
    </row>
    <row r="16" ht="14.25" customHeight="1">
      <c r="A16" s="5" t="s">
        <v>140</v>
      </c>
      <c r="B16" s="46" t="s">
        <v>141</v>
      </c>
      <c r="C16" s="46">
        <v>1.0</v>
      </c>
      <c r="D16" s="46">
        <v>1.0</v>
      </c>
      <c r="E16" s="46">
        <v>2016.0</v>
      </c>
      <c r="F16" s="6">
        <f t="shared" si="1"/>
        <v>42370</v>
      </c>
      <c r="G16" s="46">
        <v>17.0</v>
      </c>
      <c r="H16" s="46">
        <v>1.0</v>
      </c>
      <c r="I16" s="46">
        <v>2016.0</v>
      </c>
      <c r="J16" s="6">
        <f t="shared" si="2"/>
        <v>42386</v>
      </c>
      <c r="K16" s="5">
        <f t="shared" si="3"/>
        <v>16</v>
      </c>
      <c r="L16" s="5" t="s">
        <v>142</v>
      </c>
    </row>
    <row r="17" ht="14.25" customHeight="1">
      <c r="A17" s="5" t="s">
        <v>143</v>
      </c>
      <c r="B17" s="5" t="s">
        <v>144</v>
      </c>
      <c r="C17" s="5">
        <v>29.0</v>
      </c>
      <c r="D17" s="5">
        <v>11.0</v>
      </c>
      <c r="E17" s="5">
        <v>2021.0</v>
      </c>
      <c r="F17" s="6">
        <f t="shared" si="1"/>
        <v>44529</v>
      </c>
      <c r="G17" s="5">
        <v>15.0</v>
      </c>
      <c r="H17" s="5">
        <v>12.0</v>
      </c>
      <c r="I17" s="5">
        <v>2021.0</v>
      </c>
      <c r="J17" s="6">
        <f t="shared" si="2"/>
        <v>44545</v>
      </c>
      <c r="K17" s="5">
        <f t="shared" si="3"/>
        <v>16</v>
      </c>
    </row>
    <row r="18" ht="14.25" customHeight="1">
      <c r="A18" s="5" t="s">
        <v>145</v>
      </c>
      <c r="B18" s="5" t="s">
        <v>146</v>
      </c>
      <c r="C18" s="5">
        <v>25.0</v>
      </c>
      <c r="D18" s="5">
        <v>11.0</v>
      </c>
      <c r="E18" s="5">
        <v>2021.0</v>
      </c>
      <c r="F18" s="6">
        <f t="shared" si="1"/>
        <v>44525</v>
      </c>
      <c r="G18" s="5">
        <v>15.0</v>
      </c>
      <c r="H18" s="5">
        <v>12.0</v>
      </c>
      <c r="I18" s="5">
        <v>2021.0</v>
      </c>
      <c r="J18" s="6">
        <f t="shared" si="2"/>
        <v>44545</v>
      </c>
      <c r="K18" s="5">
        <f t="shared" si="3"/>
        <v>20</v>
      </c>
    </row>
    <row r="19" ht="14.25" customHeight="1">
      <c r="A19" s="5" t="s">
        <v>147</v>
      </c>
      <c r="B19" s="5" t="s">
        <v>148</v>
      </c>
      <c r="C19" s="5">
        <v>25.0</v>
      </c>
      <c r="D19" s="5">
        <v>11.0</v>
      </c>
      <c r="E19" s="5">
        <v>2021.0</v>
      </c>
      <c r="F19" s="6">
        <f t="shared" si="1"/>
        <v>44525</v>
      </c>
      <c r="G19" s="5">
        <v>15.0</v>
      </c>
      <c r="H19" s="5">
        <v>12.0</v>
      </c>
      <c r="I19" s="5">
        <v>2021.0</v>
      </c>
      <c r="J19" s="6">
        <f t="shared" si="2"/>
        <v>44545</v>
      </c>
      <c r="K19" s="5">
        <f t="shared" si="3"/>
        <v>20</v>
      </c>
    </row>
    <row r="20" ht="14.25" customHeight="1">
      <c r="A20" s="5" t="s">
        <v>149</v>
      </c>
      <c r="B20" s="5" t="s">
        <v>150</v>
      </c>
      <c r="C20" s="5">
        <v>25.0</v>
      </c>
      <c r="D20" s="5">
        <v>11.0</v>
      </c>
      <c r="E20" s="5">
        <v>2021.0</v>
      </c>
      <c r="F20" s="6">
        <f t="shared" si="1"/>
        <v>44525</v>
      </c>
      <c r="G20" s="5">
        <v>15.0</v>
      </c>
      <c r="H20" s="5">
        <v>12.0</v>
      </c>
      <c r="I20" s="5">
        <v>2021.0</v>
      </c>
      <c r="J20" s="6">
        <f t="shared" si="2"/>
        <v>44545</v>
      </c>
      <c r="K20" s="5">
        <f t="shared" si="3"/>
        <v>20</v>
      </c>
    </row>
    <row r="21" ht="14.25" customHeight="1">
      <c r="A21" s="5" t="s">
        <v>151</v>
      </c>
      <c r="B21" s="5" t="s">
        <v>152</v>
      </c>
      <c r="C21" s="5">
        <v>25.0</v>
      </c>
      <c r="D21" s="5">
        <v>11.0</v>
      </c>
      <c r="E21" s="5">
        <v>2021.0</v>
      </c>
      <c r="F21" s="6">
        <f t="shared" si="1"/>
        <v>44525</v>
      </c>
      <c r="G21" s="5">
        <v>16.0</v>
      </c>
      <c r="H21" s="5">
        <v>12.0</v>
      </c>
      <c r="I21" s="5">
        <v>2021.0</v>
      </c>
      <c r="J21" s="6">
        <f t="shared" si="2"/>
        <v>44546</v>
      </c>
      <c r="K21" s="5">
        <f t="shared" si="3"/>
        <v>21</v>
      </c>
    </row>
    <row r="22" ht="14.25" customHeight="1">
      <c r="A22" s="5" t="s">
        <v>125</v>
      </c>
      <c r="B22" s="5" t="s">
        <v>153</v>
      </c>
      <c r="C22" s="5">
        <v>25.0</v>
      </c>
      <c r="D22" s="5">
        <v>11.0</v>
      </c>
      <c r="E22" s="5">
        <v>2021.0</v>
      </c>
      <c r="F22" s="6">
        <f t="shared" si="1"/>
        <v>44525</v>
      </c>
      <c r="G22" s="5">
        <v>15.0</v>
      </c>
      <c r="H22" s="5">
        <v>12.0</v>
      </c>
      <c r="I22" s="5">
        <v>2021.0</v>
      </c>
      <c r="J22" s="6">
        <f t="shared" si="2"/>
        <v>44545</v>
      </c>
      <c r="K22" s="5">
        <f t="shared" si="3"/>
        <v>20</v>
      </c>
    </row>
    <row r="23" ht="14.25" customHeight="1">
      <c r="A23" s="5" t="s">
        <v>125</v>
      </c>
      <c r="B23" s="5" t="s">
        <v>154</v>
      </c>
      <c r="C23" s="5">
        <v>25.0</v>
      </c>
      <c r="D23" s="5">
        <v>11.0</v>
      </c>
      <c r="E23" s="5">
        <v>2021.0</v>
      </c>
      <c r="F23" s="6">
        <f t="shared" si="1"/>
        <v>44525</v>
      </c>
      <c r="G23" s="5">
        <v>15.0</v>
      </c>
      <c r="H23" s="5">
        <v>12.0</v>
      </c>
      <c r="I23" s="5">
        <v>2021.0</v>
      </c>
      <c r="J23" s="6">
        <f t="shared" si="2"/>
        <v>44545</v>
      </c>
      <c r="K23" s="5">
        <f t="shared" si="3"/>
        <v>20</v>
      </c>
    </row>
    <row r="24" ht="14.25" customHeight="1">
      <c r="A24" s="5" t="s">
        <v>155</v>
      </c>
      <c r="B24" s="5" t="s">
        <v>156</v>
      </c>
      <c r="C24" s="5">
        <v>25.0</v>
      </c>
      <c r="D24" s="5">
        <v>11.0</v>
      </c>
      <c r="E24" s="5">
        <v>2021.0</v>
      </c>
      <c r="F24" s="6">
        <f t="shared" si="1"/>
        <v>44525</v>
      </c>
      <c r="G24" s="5">
        <v>15.0</v>
      </c>
      <c r="H24" s="5">
        <v>12.0</v>
      </c>
      <c r="I24" s="5">
        <v>2021.0</v>
      </c>
      <c r="J24" s="6">
        <f t="shared" si="2"/>
        <v>44545</v>
      </c>
      <c r="K24" s="5">
        <f t="shared" si="3"/>
        <v>20</v>
      </c>
    </row>
    <row r="25" ht="14.25" customHeight="1">
      <c r="A25" s="5" t="s">
        <v>132</v>
      </c>
      <c r="B25" s="5" t="s">
        <v>157</v>
      </c>
      <c r="C25" s="5">
        <v>25.0</v>
      </c>
      <c r="D25" s="5">
        <v>11.0</v>
      </c>
      <c r="E25" s="5">
        <v>2021.0</v>
      </c>
      <c r="F25" s="6">
        <f t="shared" si="1"/>
        <v>44525</v>
      </c>
      <c r="G25" s="5">
        <v>15.0</v>
      </c>
      <c r="H25" s="5">
        <v>12.0</v>
      </c>
      <c r="I25" s="5">
        <v>2021.0</v>
      </c>
      <c r="J25" s="6">
        <f t="shared" si="2"/>
        <v>44545</v>
      </c>
      <c r="K25" s="5">
        <f t="shared" si="3"/>
        <v>20</v>
      </c>
    </row>
    <row r="26" ht="14.25" customHeight="1">
      <c r="A26" s="5" t="s">
        <v>158</v>
      </c>
      <c r="B26" s="5" t="s">
        <v>159</v>
      </c>
      <c r="C26" s="5">
        <v>29.0</v>
      </c>
      <c r="D26" s="5">
        <v>11.0</v>
      </c>
      <c r="E26" s="5">
        <v>2021.0</v>
      </c>
      <c r="F26" s="6">
        <f t="shared" si="1"/>
        <v>44529</v>
      </c>
      <c r="G26" s="5">
        <v>15.0</v>
      </c>
      <c r="H26" s="5">
        <v>12.0</v>
      </c>
      <c r="I26" s="5">
        <v>2021.0</v>
      </c>
      <c r="J26" s="6">
        <f t="shared" si="2"/>
        <v>44545</v>
      </c>
      <c r="K26" s="5">
        <f t="shared" si="3"/>
        <v>16</v>
      </c>
    </row>
    <row r="27" ht="14.25" customHeight="1">
      <c r="A27" s="5" t="s">
        <v>158</v>
      </c>
      <c r="B27" s="5" t="s">
        <v>160</v>
      </c>
      <c r="C27" s="5">
        <v>31.0</v>
      </c>
      <c r="D27" s="5">
        <v>10.0</v>
      </c>
      <c r="E27" s="5">
        <v>2021.0</v>
      </c>
      <c r="F27" s="6">
        <f t="shared" si="1"/>
        <v>44500</v>
      </c>
      <c r="G27" s="5">
        <v>16.0</v>
      </c>
      <c r="H27" s="5">
        <v>12.0</v>
      </c>
      <c r="I27" s="5">
        <v>2021.0</v>
      </c>
      <c r="J27" s="6">
        <f t="shared" si="2"/>
        <v>44546</v>
      </c>
      <c r="K27" s="5">
        <f t="shared" si="3"/>
        <v>46</v>
      </c>
    </row>
    <row r="28" ht="14.25" customHeight="1">
      <c r="A28" s="5" t="s">
        <v>134</v>
      </c>
      <c r="B28" s="5" t="s">
        <v>161</v>
      </c>
      <c r="C28" s="5">
        <v>25.0</v>
      </c>
      <c r="D28" s="5">
        <v>11.0</v>
      </c>
      <c r="E28" s="5">
        <v>2021.0</v>
      </c>
      <c r="F28" s="6">
        <f t="shared" si="1"/>
        <v>44525</v>
      </c>
      <c r="G28" s="5">
        <v>14.0</v>
      </c>
      <c r="H28" s="5">
        <v>12.0</v>
      </c>
      <c r="I28" s="5">
        <v>2021.0</v>
      </c>
      <c r="J28" s="6">
        <f t="shared" si="2"/>
        <v>44544</v>
      </c>
      <c r="K28" s="5">
        <f t="shared" si="3"/>
        <v>19</v>
      </c>
    </row>
    <row r="29" ht="14.25" customHeight="1">
      <c r="A29" s="5" t="s">
        <v>162</v>
      </c>
      <c r="B29" s="5" t="s">
        <v>163</v>
      </c>
      <c r="C29" s="5">
        <v>1.0</v>
      </c>
      <c r="D29" s="5">
        <v>11.0</v>
      </c>
      <c r="E29" s="5">
        <v>2021.0</v>
      </c>
      <c r="F29" s="6">
        <f t="shared" si="1"/>
        <v>44501</v>
      </c>
      <c r="G29" s="5">
        <v>22.0</v>
      </c>
      <c r="H29" s="5">
        <v>11.0</v>
      </c>
      <c r="I29" s="5">
        <v>2021.0</v>
      </c>
      <c r="J29" s="6">
        <f t="shared" si="2"/>
        <v>44522</v>
      </c>
      <c r="K29" s="5">
        <f t="shared" si="3"/>
        <v>21</v>
      </c>
      <c r="L29" s="5" t="s">
        <v>142</v>
      </c>
    </row>
    <row r="30" ht="14.25" customHeight="1">
      <c r="K30" s="7">
        <f>SUM(K2:K29)</f>
        <v>613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5" width="10.71"/>
    <col customWidth="1" min="6" max="6" width="18.14"/>
    <col customWidth="1" min="7" max="9" width="10.71"/>
    <col customWidth="1" min="10" max="10" width="13.57"/>
    <col customWidth="1" min="11" max="26" width="10.71"/>
  </cols>
  <sheetData>
    <row r="1" ht="14.25" customHeight="1">
      <c r="C1" s="5" t="s">
        <v>108</v>
      </c>
      <c r="D1" s="5" t="s">
        <v>109</v>
      </c>
      <c r="E1" s="5" t="s">
        <v>110</v>
      </c>
      <c r="F1" s="5" t="s">
        <v>111</v>
      </c>
      <c r="G1" s="5" t="s">
        <v>108</v>
      </c>
      <c r="H1" s="5" t="s">
        <v>109</v>
      </c>
      <c r="I1" s="5" t="s">
        <v>110</v>
      </c>
      <c r="J1" s="5" t="s">
        <v>112</v>
      </c>
      <c r="K1" s="5" t="s">
        <v>113</v>
      </c>
      <c r="L1" s="5" t="s">
        <v>114</v>
      </c>
    </row>
    <row r="2" ht="14.25" customHeight="1">
      <c r="A2" s="5" t="s">
        <v>164</v>
      </c>
      <c r="B2" s="5" t="s">
        <v>165</v>
      </c>
      <c r="C2" s="5">
        <v>24.0</v>
      </c>
      <c r="D2" s="5">
        <v>10.0</v>
      </c>
      <c r="E2" s="5">
        <v>2021.0</v>
      </c>
      <c r="F2" s="6">
        <f t="shared" ref="F2:F21" si="1">DATE(E2,D2,C2)</f>
        <v>44493</v>
      </c>
      <c r="G2" s="5">
        <v>10.0</v>
      </c>
      <c r="H2" s="5">
        <v>11.0</v>
      </c>
      <c r="I2" s="5">
        <v>2021.0</v>
      </c>
      <c r="J2" s="6">
        <f t="shared" ref="J2:J21" si="2">DATE(I2,H2,G2)</f>
        <v>44510</v>
      </c>
      <c r="K2" s="47">
        <f t="shared" ref="K2:K21" si="3">J2-F2</f>
        <v>17</v>
      </c>
    </row>
    <row r="3" ht="14.25" customHeight="1">
      <c r="A3" s="5" t="s">
        <v>166</v>
      </c>
      <c r="B3" s="5" t="s">
        <v>167</v>
      </c>
      <c r="C3" s="5">
        <v>24.0</v>
      </c>
      <c r="D3" s="5">
        <v>10.0</v>
      </c>
      <c r="E3" s="5">
        <v>2021.0</v>
      </c>
      <c r="F3" s="6">
        <f t="shared" si="1"/>
        <v>44493</v>
      </c>
      <c r="G3" s="5">
        <v>24.0</v>
      </c>
      <c r="H3" s="5">
        <v>11.0</v>
      </c>
      <c r="I3" s="5">
        <v>2021.0</v>
      </c>
      <c r="J3" s="6">
        <f t="shared" si="2"/>
        <v>44524</v>
      </c>
      <c r="K3" s="47">
        <f t="shared" si="3"/>
        <v>31</v>
      </c>
    </row>
    <row r="4" ht="14.25" customHeight="1">
      <c r="A4" s="5" t="s">
        <v>168</v>
      </c>
      <c r="B4" s="5" t="s">
        <v>169</v>
      </c>
      <c r="C4" s="5">
        <v>21.0</v>
      </c>
      <c r="D4" s="5">
        <v>10.0</v>
      </c>
      <c r="E4" s="5">
        <v>2021.0</v>
      </c>
      <c r="F4" s="6">
        <f t="shared" si="1"/>
        <v>44490</v>
      </c>
      <c r="G4" s="5">
        <v>24.0</v>
      </c>
      <c r="H4" s="5">
        <v>11.0</v>
      </c>
      <c r="I4" s="5">
        <v>2021.0</v>
      </c>
      <c r="J4" s="6">
        <f t="shared" si="2"/>
        <v>44524</v>
      </c>
      <c r="K4" s="47">
        <f t="shared" si="3"/>
        <v>34</v>
      </c>
    </row>
    <row r="5" ht="14.25" customHeight="1">
      <c r="A5" s="5" t="s">
        <v>168</v>
      </c>
      <c r="B5" s="5" t="s">
        <v>170</v>
      </c>
      <c r="C5" s="5">
        <v>25.0</v>
      </c>
      <c r="D5" s="5">
        <v>10.0</v>
      </c>
      <c r="E5" s="5">
        <v>2021.0</v>
      </c>
      <c r="F5" s="6">
        <f t="shared" si="1"/>
        <v>44494</v>
      </c>
      <c r="G5" s="5">
        <v>26.0</v>
      </c>
      <c r="H5" s="5">
        <v>10.0</v>
      </c>
      <c r="I5" s="5">
        <v>2021.0</v>
      </c>
      <c r="J5" s="6">
        <f t="shared" si="2"/>
        <v>44495</v>
      </c>
      <c r="K5" s="47">
        <f t="shared" si="3"/>
        <v>1</v>
      </c>
      <c r="L5" s="5" t="s">
        <v>171</v>
      </c>
    </row>
    <row r="6" ht="14.25" customHeight="1">
      <c r="A6" s="5" t="s">
        <v>172</v>
      </c>
      <c r="B6" s="5" t="s">
        <v>173</v>
      </c>
      <c r="C6" s="5">
        <v>23.0</v>
      </c>
      <c r="D6" s="5">
        <v>10.0</v>
      </c>
      <c r="E6" s="5">
        <v>2021.0</v>
      </c>
      <c r="F6" s="6">
        <f t="shared" si="1"/>
        <v>44492</v>
      </c>
      <c r="G6" s="5">
        <v>24.0</v>
      </c>
      <c r="H6" s="5">
        <v>11.0</v>
      </c>
      <c r="I6" s="5">
        <v>2021.0</v>
      </c>
      <c r="J6" s="6">
        <f t="shared" si="2"/>
        <v>44524</v>
      </c>
      <c r="K6" s="47">
        <f t="shared" si="3"/>
        <v>32</v>
      </c>
    </row>
    <row r="7" ht="14.25" customHeight="1">
      <c r="A7" s="5" t="s">
        <v>172</v>
      </c>
      <c r="B7" s="5" t="s">
        <v>174</v>
      </c>
      <c r="C7" s="5">
        <v>24.0</v>
      </c>
      <c r="D7" s="5">
        <v>10.0</v>
      </c>
      <c r="E7" s="5">
        <v>2021.0</v>
      </c>
      <c r="F7" s="6">
        <f t="shared" si="1"/>
        <v>44493</v>
      </c>
      <c r="G7" s="5">
        <v>24.0</v>
      </c>
      <c r="H7" s="5">
        <v>11.0</v>
      </c>
      <c r="I7" s="5">
        <v>2021.0</v>
      </c>
      <c r="J7" s="6">
        <f t="shared" si="2"/>
        <v>44524</v>
      </c>
      <c r="K7" s="47">
        <f t="shared" si="3"/>
        <v>31</v>
      </c>
    </row>
    <row r="8" ht="14.25" customHeight="1">
      <c r="A8" s="5" t="s">
        <v>175</v>
      </c>
      <c r="B8" s="5" t="s">
        <v>176</v>
      </c>
      <c r="C8" s="5">
        <v>24.0</v>
      </c>
      <c r="D8" s="5">
        <v>10.0</v>
      </c>
      <c r="E8" s="5">
        <v>2021.0</v>
      </c>
      <c r="F8" s="6">
        <f t="shared" si="1"/>
        <v>44493</v>
      </c>
      <c r="G8" s="5">
        <v>31.0</v>
      </c>
      <c r="H8" s="5">
        <v>10.0</v>
      </c>
      <c r="I8" s="5">
        <v>2021.0</v>
      </c>
      <c r="J8" s="6">
        <f t="shared" si="2"/>
        <v>44500</v>
      </c>
      <c r="K8" s="47">
        <f t="shared" si="3"/>
        <v>7</v>
      </c>
    </row>
    <row r="9" ht="14.25" customHeight="1">
      <c r="A9" s="5" t="s">
        <v>177</v>
      </c>
      <c r="B9" s="5" t="s">
        <v>178</v>
      </c>
      <c r="C9" s="5">
        <v>24.0</v>
      </c>
      <c r="D9" s="5">
        <v>10.0</v>
      </c>
      <c r="E9" s="5">
        <v>2021.0</v>
      </c>
      <c r="F9" s="6">
        <f t="shared" si="1"/>
        <v>44493</v>
      </c>
      <c r="G9" s="5">
        <v>24.0</v>
      </c>
      <c r="H9" s="5">
        <v>11.0</v>
      </c>
      <c r="I9" s="5">
        <v>2021.0</v>
      </c>
      <c r="J9" s="6">
        <f t="shared" si="2"/>
        <v>44524</v>
      </c>
      <c r="K9" s="47">
        <f t="shared" si="3"/>
        <v>31</v>
      </c>
    </row>
    <row r="10" ht="14.25" customHeight="1">
      <c r="A10" s="5" t="s">
        <v>177</v>
      </c>
      <c r="B10" s="5" t="s">
        <v>179</v>
      </c>
      <c r="C10" s="5">
        <v>24.0</v>
      </c>
      <c r="D10" s="5">
        <v>10.0</v>
      </c>
      <c r="E10" s="5">
        <v>2021.0</v>
      </c>
      <c r="F10" s="6">
        <f t="shared" si="1"/>
        <v>44493</v>
      </c>
      <c r="G10" s="5">
        <v>24.0</v>
      </c>
      <c r="H10" s="5">
        <v>11.0</v>
      </c>
      <c r="I10" s="5">
        <v>2021.0</v>
      </c>
      <c r="J10" s="6">
        <f t="shared" si="2"/>
        <v>44524</v>
      </c>
      <c r="K10" s="47">
        <f t="shared" si="3"/>
        <v>31</v>
      </c>
    </row>
    <row r="11" ht="14.25" customHeight="1">
      <c r="A11" s="5" t="s">
        <v>177</v>
      </c>
      <c r="B11" s="5" t="s">
        <v>180</v>
      </c>
      <c r="C11" s="5">
        <v>24.0</v>
      </c>
      <c r="D11" s="5">
        <v>10.0</v>
      </c>
      <c r="E11" s="5">
        <v>2021.0</v>
      </c>
      <c r="F11" s="6">
        <f t="shared" si="1"/>
        <v>44493</v>
      </c>
      <c r="G11" s="5">
        <v>24.0</v>
      </c>
      <c r="H11" s="5">
        <v>11.0</v>
      </c>
      <c r="I11" s="5">
        <v>2021.0</v>
      </c>
      <c r="J11" s="6">
        <f t="shared" si="2"/>
        <v>44524</v>
      </c>
      <c r="K11" s="47">
        <f t="shared" si="3"/>
        <v>31</v>
      </c>
    </row>
    <row r="12" ht="14.25" customHeight="1">
      <c r="A12" s="5" t="s">
        <v>181</v>
      </c>
      <c r="B12" s="5" t="s">
        <v>182</v>
      </c>
      <c r="C12" s="5">
        <v>25.0</v>
      </c>
      <c r="D12" s="5">
        <v>10.0</v>
      </c>
      <c r="E12" s="5">
        <v>2021.0</v>
      </c>
      <c r="F12" s="6">
        <f t="shared" si="1"/>
        <v>44494</v>
      </c>
      <c r="G12" s="5">
        <v>30.0</v>
      </c>
      <c r="H12" s="5">
        <v>11.0</v>
      </c>
      <c r="I12" s="5">
        <v>2021.0</v>
      </c>
      <c r="J12" s="6">
        <f t="shared" si="2"/>
        <v>44530</v>
      </c>
      <c r="K12" s="47">
        <f t="shared" si="3"/>
        <v>36</v>
      </c>
    </row>
    <row r="13" ht="14.25" customHeight="1">
      <c r="A13" s="5" t="s">
        <v>183</v>
      </c>
      <c r="B13" s="5" t="s">
        <v>184</v>
      </c>
      <c r="C13" s="5">
        <v>24.0</v>
      </c>
      <c r="D13" s="5">
        <v>10.0</v>
      </c>
      <c r="E13" s="5">
        <v>2021.0</v>
      </c>
      <c r="F13" s="6">
        <f t="shared" si="1"/>
        <v>44493</v>
      </c>
      <c r="G13" s="5">
        <v>9.0</v>
      </c>
      <c r="H13" s="5">
        <v>11.0</v>
      </c>
      <c r="I13" s="5">
        <v>2021.0</v>
      </c>
      <c r="J13" s="6">
        <f t="shared" si="2"/>
        <v>44509</v>
      </c>
      <c r="K13" s="47">
        <f t="shared" si="3"/>
        <v>16</v>
      </c>
    </row>
    <row r="14" ht="14.25" customHeight="1">
      <c r="A14" s="5" t="s">
        <v>185</v>
      </c>
      <c r="B14" s="5" t="s">
        <v>186</v>
      </c>
      <c r="C14" s="5">
        <v>25.0</v>
      </c>
      <c r="D14" s="5">
        <v>10.0</v>
      </c>
      <c r="E14" s="5">
        <v>2021.0</v>
      </c>
      <c r="F14" s="6">
        <f t="shared" si="1"/>
        <v>44494</v>
      </c>
      <c r="G14" s="5">
        <v>10.0</v>
      </c>
      <c r="H14" s="5">
        <v>12.0</v>
      </c>
      <c r="I14" s="5">
        <v>2021.0</v>
      </c>
      <c r="J14" s="6">
        <f t="shared" si="2"/>
        <v>44540</v>
      </c>
      <c r="K14" s="47">
        <f t="shared" si="3"/>
        <v>46</v>
      </c>
    </row>
    <row r="15" ht="14.25" customHeight="1">
      <c r="A15" s="5" t="s">
        <v>185</v>
      </c>
      <c r="B15" s="5" t="s">
        <v>187</v>
      </c>
      <c r="C15" s="5">
        <v>25.0</v>
      </c>
      <c r="D15" s="5">
        <v>10.0</v>
      </c>
      <c r="E15" s="5">
        <v>2021.0</v>
      </c>
      <c r="F15" s="6">
        <f t="shared" si="1"/>
        <v>44494</v>
      </c>
      <c r="G15" s="5">
        <v>10.0</v>
      </c>
      <c r="H15" s="5">
        <v>12.0</v>
      </c>
      <c r="I15" s="5">
        <v>2021.0</v>
      </c>
      <c r="J15" s="6">
        <f t="shared" si="2"/>
        <v>44540</v>
      </c>
      <c r="K15" s="47">
        <f t="shared" si="3"/>
        <v>46</v>
      </c>
    </row>
    <row r="16" ht="14.25" customHeight="1">
      <c r="A16" s="5" t="s">
        <v>172</v>
      </c>
      <c r="B16" s="5" t="s">
        <v>173</v>
      </c>
      <c r="C16" s="5">
        <v>24.0</v>
      </c>
      <c r="D16" s="5">
        <v>11.0</v>
      </c>
      <c r="E16" s="5">
        <v>2021.0</v>
      </c>
      <c r="F16" s="6">
        <f t="shared" si="1"/>
        <v>44524</v>
      </c>
      <c r="G16" s="5">
        <v>10.0</v>
      </c>
      <c r="H16" s="5">
        <v>12.0</v>
      </c>
      <c r="I16" s="5">
        <v>2021.0</v>
      </c>
      <c r="J16" s="6">
        <f t="shared" si="2"/>
        <v>44540</v>
      </c>
      <c r="K16" s="47">
        <f t="shared" si="3"/>
        <v>16</v>
      </c>
    </row>
    <row r="17" ht="14.25" customHeight="1">
      <c r="A17" s="5" t="s">
        <v>172</v>
      </c>
      <c r="B17" s="5" t="s">
        <v>188</v>
      </c>
      <c r="C17" s="5">
        <v>23.0</v>
      </c>
      <c r="D17" s="5">
        <v>10.0</v>
      </c>
      <c r="E17" s="5">
        <v>2021.0</v>
      </c>
      <c r="F17" s="6">
        <f t="shared" si="1"/>
        <v>44492</v>
      </c>
      <c r="G17" s="5">
        <v>9.0</v>
      </c>
      <c r="H17" s="5">
        <v>12.0</v>
      </c>
      <c r="I17" s="5">
        <v>2021.0</v>
      </c>
      <c r="J17" s="6">
        <f t="shared" si="2"/>
        <v>44539</v>
      </c>
      <c r="K17" s="47">
        <f t="shared" si="3"/>
        <v>47</v>
      </c>
    </row>
    <row r="18" ht="14.25" customHeight="1">
      <c r="A18" s="5" t="s">
        <v>172</v>
      </c>
      <c r="B18" s="5" t="s">
        <v>174</v>
      </c>
      <c r="C18" s="5">
        <v>24.0</v>
      </c>
      <c r="D18" s="5">
        <v>11.0</v>
      </c>
      <c r="E18" s="5">
        <v>2021.0</v>
      </c>
      <c r="F18" s="6">
        <f t="shared" si="1"/>
        <v>44524</v>
      </c>
      <c r="G18" s="5">
        <v>8.0</v>
      </c>
      <c r="H18" s="5">
        <v>12.0</v>
      </c>
      <c r="I18" s="5">
        <v>2021.0</v>
      </c>
      <c r="J18" s="6">
        <f t="shared" si="2"/>
        <v>44538</v>
      </c>
      <c r="K18" s="47">
        <f t="shared" si="3"/>
        <v>14</v>
      </c>
    </row>
    <row r="19" ht="14.25" customHeight="1">
      <c r="A19" s="5" t="s">
        <v>177</v>
      </c>
      <c r="B19" s="5" t="s">
        <v>178</v>
      </c>
      <c r="C19" s="5">
        <v>24.0</v>
      </c>
      <c r="D19" s="5">
        <v>11.0</v>
      </c>
      <c r="E19" s="5">
        <v>2021.0</v>
      </c>
      <c r="F19" s="6">
        <f t="shared" si="1"/>
        <v>44524</v>
      </c>
      <c r="G19" s="5">
        <v>10.0</v>
      </c>
      <c r="H19" s="5">
        <v>12.0</v>
      </c>
      <c r="I19" s="5">
        <v>2021.0</v>
      </c>
      <c r="J19" s="6">
        <f t="shared" si="2"/>
        <v>44540</v>
      </c>
      <c r="K19" s="47">
        <f t="shared" si="3"/>
        <v>16</v>
      </c>
    </row>
    <row r="20" ht="14.25" customHeight="1">
      <c r="A20" s="5" t="s">
        <v>177</v>
      </c>
      <c r="B20" s="5" t="s">
        <v>179</v>
      </c>
      <c r="C20" s="5">
        <v>24.0</v>
      </c>
      <c r="D20" s="5">
        <v>11.0</v>
      </c>
      <c r="E20" s="5">
        <v>2021.0</v>
      </c>
      <c r="F20" s="6">
        <f t="shared" si="1"/>
        <v>44524</v>
      </c>
      <c r="G20" s="5">
        <v>10.0</v>
      </c>
      <c r="H20" s="5">
        <v>12.0</v>
      </c>
      <c r="I20" s="5">
        <v>2021.0</v>
      </c>
      <c r="J20" s="6">
        <f t="shared" si="2"/>
        <v>44540</v>
      </c>
      <c r="K20" s="47">
        <f t="shared" si="3"/>
        <v>16</v>
      </c>
    </row>
    <row r="21" ht="14.25" customHeight="1">
      <c r="A21" s="5" t="s">
        <v>177</v>
      </c>
      <c r="B21" s="5" t="s">
        <v>180</v>
      </c>
      <c r="C21" s="5">
        <v>24.0</v>
      </c>
      <c r="D21" s="5">
        <v>11.0</v>
      </c>
      <c r="E21" s="5">
        <v>2021.0</v>
      </c>
      <c r="F21" s="6">
        <f t="shared" si="1"/>
        <v>44524</v>
      </c>
      <c r="G21" s="5">
        <v>9.0</v>
      </c>
      <c r="H21" s="5">
        <v>12.0</v>
      </c>
      <c r="I21" s="5">
        <v>2021.0</v>
      </c>
      <c r="J21" s="6">
        <f t="shared" si="2"/>
        <v>44539</v>
      </c>
      <c r="K21" s="47">
        <f t="shared" si="3"/>
        <v>15</v>
      </c>
    </row>
    <row r="22" ht="14.25" customHeight="1">
      <c r="K22" s="7">
        <f>SUM(K2:K21)</f>
        <v>514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71"/>
    <col customWidth="1" min="12" max="12" width="20.86"/>
    <col customWidth="1" min="13" max="26" width="10.71"/>
  </cols>
  <sheetData>
    <row r="1" ht="14.25" customHeight="1">
      <c r="A1" s="48" t="s">
        <v>28</v>
      </c>
      <c r="B1" s="49" t="s">
        <v>29</v>
      </c>
      <c r="C1" s="50"/>
      <c r="D1" s="50"/>
      <c r="E1" s="50"/>
      <c r="F1" s="50"/>
      <c r="G1" s="50"/>
      <c r="H1" s="50"/>
      <c r="I1" s="50"/>
      <c r="J1" s="51"/>
    </row>
    <row r="2" ht="14.25" customHeight="1">
      <c r="A2" s="52"/>
      <c r="B2" s="49" t="s">
        <v>30</v>
      </c>
      <c r="C2" s="51"/>
      <c r="D2" s="49" t="s">
        <v>31</v>
      </c>
      <c r="E2" s="51"/>
      <c r="F2" s="49" t="s">
        <v>32</v>
      </c>
      <c r="G2" s="51"/>
      <c r="H2" s="49" t="s">
        <v>33</v>
      </c>
      <c r="I2" s="51"/>
      <c r="J2" s="53"/>
    </row>
    <row r="3" ht="14.25" customHeight="1">
      <c r="A3" s="54" t="s">
        <v>35</v>
      </c>
      <c r="B3" s="55" t="s">
        <v>36</v>
      </c>
      <c r="C3" s="55" t="s">
        <v>189</v>
      </c>
      <c r="D3" s="55" t="s">
        <v>36</v>
      </c>
      <c r="E3" s="55" t="s">
        <v>189</v>
      </c>
      <c r="F3" s="55" t="s">
        <v>36</v>
      </c>
      <c r="G3" s="55" t="s">
        <v>189</v>
      </c>
      <c r="H3" s="55" t="s">
        <v>36</v>
      </c>
      <c r="I3" s="55" t="s">
        <v>189</v>
      </c>
      <c r="J3" s="56" t="s">
        <v>34</v>
      </c>
    </row>
    <row r="4" ht="30.0" customHeight="1">
      <c r="A4" s="57" t="s">
        <v>37</v>
      </c>
      <c r="B4" s="50"/>
      <c r="C4" s="50"/>
      <c r="D4" s="50"/>
      <c r="E4" s="50"/>
      <c r="F4" s="58"/>
      <c r="G4" s="58"/>
      <c r="H4" s="58"/>
      <c r="I4" s="58"/>
      <c r="J4" s="59"/>
    </row>
    <row r="5" ht="14.25" customHeight="1">
      <c r="A5" s="60" t="s">
        <v>38</v>
      </c>
      <c r="B5" s="61">
        <v>810.0</v>
      </c>
      <c r="C5" s="61">
        <v>810.0</v>
      </c>
      <c r="D5" s="61">
        <v>648.0</v>
      </c>
      <c r="E5" s="61">
        <v>648.0</v>
      </c>
      <c r="F5" s="61">
        <v>648.0</v>
      </c>
      <c r="G5" s="61">
        <v>648.0</v>
      </c>
      <c r="H5" s="61">
        <v>810.0</v>
      </c>
      <c r="I5" s="61">
        <v>810.0</v>
      </c>
      <c r="J5" s="62">
        <v>2916.0</v>
      </c>
    </row>
    <row r="6" ht="14.25" customHeight="1">
      <c r="A6" s="54" t="s">
        <v>39</v>
      </c>
      <c r="B6" s="61">
        <v>810.0</v>
      </c>
      <c r="C6" s="61">
        <v>810.0</v>
      </c>
      <c r="D6" s="61">
        <v>648.0</v>
      </c>
      <c r="E6" s="61">
        <v>648.0</v>
      </c>
      <c r="F6" s="61">
        <v>648.0</v>
      </c>
      <c r="G6" s="61">
        <v>648.0</v>
      </c>
      <c r="H6" s="61">
        <v>810.0</v>
      </c>
      <c r="I6" s="61">
        <v>810.0</v>
      </c>
      <c r="J6" s="62">
        <v>2916.0</v>
      </c>
    </row>
    <row r="7" ht="25.5" customHeight="1">
      <c r="A7" s="57" t="s">
        <v>40</v>
      </c>
      <c r="B7" s="50"/>
      <c r="C7" s="50"/>
      <c r="D7" s="50"/>
      <c r="E7" s="50"/>
      <c r="F7" s="58"/>
      <c r="G7" s="58"/>
      <c r="H7" s="58"/>
      <c r="I7" s="58"/>
      <c r="J7" s="59"/>
    </row>
    <row r="8" ht="14.25" customHeight="1">
      <c r="A8" s="60" t="s">
        <v>38</v>
      </c>
      <c r="B8" s="61">
        <v>72.0</v>
      </c>
      <c r="C8" s="61">
        <v>72.0</v>
      </c>
      <c r="D8" s="61">
        <v>48.0</v>
      </c>
      <c r="E8" s="61">
        <v>48.0</v>
      </c>
      <c r="F8" s="61"/>
      <c r="G8" s="61"/>
      <c r="H8" s="61">
        <v>72.0</v>
      </c>
      <c r="I8" s="61">
        <v>72.0</v>
      </c>
      <c r="J8" s="62">
        <v>192.0</v>
      </c>
    </row>
    <row r="9" ht="14.25" customHeight="1">
      <c r="A9" s="54" t="s">
        <v>39</v>
      </c>
      <c r="B9" s="61">
        <v>72.0</v>
      </c>
      <c r="C9" s="61">
        <v>72.0</v>
      </c>
      <c r="D9" s="61">
        <v>48.0</v>
      </c>
      <c r="E9" s="61">
        <v>48.0</v>
      </c>
      <c r="F9" s="61"/>
      <c r="G9" s="61"/>
      <c r="H9" s="61">
        <v>72.0</v>
      </c>
      <c r="I9" s="61">
        <v>72.0</v>
      </c>
      <c r="J9" s="62">
        <v>192.0</v>
      </c>
    </row>
    <row r="10" ht="14.25" customHeight="1">
      <c r="A10" s="57" t="s">
        <v>41</v>
      </c>
      <c r="B10" s="50"/>
      <c r="C10" s="50"/>
      <c r="D10" s="50"/>
      <c r="E10" s="50"/>
      <c r="F10" s="58"/>
      <c r="G10" s="58"/>
      <c r="H10" s="58"/>
      <c r="I10" s="58"/>
      <c r="J10" s="59"/>
      <c r="N10" s="5" t="s">
        <v>42</v>
      </c>
      <c r="O10" s="5" t="s">
        <v>43</v>
      </c>
      <c r="R10" s="5" t="s">
        <v>39</v>
      </c>
    </row>
    <row r="11" ht="14.25" customHeight="1">
      <c r="A11" s="60" t="s">
        <v>38</v>
      </c>
      <c r="B11" s="61">
        <v>120.0</v>
      </c>
      <c r="C11" s="61">
        <v>120.0</v>
      </c>
      <c r="D11" s="61">
        <v>80.0</v>
      </c>
      <c r="E11" s="61">
        <v>80.0</v>
      </c>
      <c r="F11" s="61">
        <v>80.0</v>
      </c>
      <c r="G11" s="61">
        <v>80.0</v>
      </c>
      <c r="H11" s="61">
        <v>120.0</v>
      </c>
      <c r="I11" s="61">
        <v>120.0</v>
      </c>
      <c r="J11" s="62">
        <v>200.0</v>
      </c>
      <c r="L11" s="5" t="s">
        <v>44</v>
      </c>
      <c r="M11" s="5">
        <v>68.0</v>
      </c>
      <c r="N11" s="5">
        <v>3.0</v>
      </c>
      <c r="O11" s="5">
        <v>3.0</v>
      </c>
      <c r="P11" s="5">
        <f t="shared" ref="P11:P13" si="1">N11*$M$11</f>
        <v>204</v>
      </c>
      <c r="Q11" s="5">
        <f t="shared" ref="Q11:Q13" si="2">O11*$M$12</f>
        <v>594</v>
      </c>
      <c r="R11" s="5">
        <f t="shared" ref="R11:R14" si="3">SUM(P11:Q11)</f>
        <v>798</v>
      </c>
    </row>
    <row r="12" ht="14.25" customHeight="1">
      <c r="A12" s="54" t="s">
        <v>39</v>
      </c>
      <c r="B12" s="61">
        <v>120.0</v>
      </c>
      <c r="C12" s="61">
        <v>120.0</v>
      </c>
      <c r="D12" s="61">
        <v>80.0</v>
      </c>
      <c r="E12" s="61">
        <v>80.0</v>
      </c>
      <c r="F12" s="61">
        <v>80.0</v>
      </c>
      <c r="G12" s="61">
        <v>80.0</v>
      </c>
      <c r="H12" s="61">
        <v>120.0</v>
      </c>
      <c r="I12" s="61">
        <v>120.0</v>
      </c>
      <c r="J12" s="62">
        <v>200.0</v>
      </c>
      <c r="L12" s="5" t="s">
        <v>45</v>
      </c>
      <c r="M12" s="5">
        <v>198.0</v>
      </c>
      <c r="N12" s="5">
        <v>2.0</v>
      </c>
      <c r="O12" s="5">
        <v>1.0</v>
      </c>
      <c r="P12" s="5">
        <f t="shared" si="1"/>
        <v>136</v>
      </c>
      <c r="Q12" s="5">
        <f t="shared" si="2"/>
        <v>198</v>
      </c>
      <c r="R12" s="5">
        <f t="shared" si="3"/>
        <v>334</v>
      </c>
    </row>
    <row r="13" ht="26.25" customHeight="1">
      <c r="A13" s="57" t="s">
        <v>46</v>
      </c>
      <c r="B13" s="50"/>
      <c r="C13" s="50"/>
      <c r="D13" s="50"/>
      <c r="E13" s="50"/>
      <c r="F13" s="58"/>
      <c r="G13" s="58"/>
      <c r="H13" s="58"/>
      <c r="I13" s="58"/>
      <c r="J13" s="59"/>
      <c r="N13" s="5">
        <v>3.0</v>
      </c>
      <c r="O13" s="5">
        <v>1.0</v>
      </c>
      <c r="P13" s="5">
        <f t="shared" si="1"/>
        <v>204</v>
      </c>
      <c r="Q13" s="5">
        <f t="shared" si="2"/>
        <v>198</v>
      </c>
      <c r="R13" s="5">
        <f t="shared" si="3"/>
        <v>402</v>
      </c>
    </row>
    <row r="14" ht="14.25" customHeight="1">
      <c r="A14" s="60" t="s">
        <v>38</v>
      </c>
      <c r="B14" s="61">
        <v>798.0</v>
      </c>
      <c r="C14" s="61">
        <v>798.0</v>
      </c>
      <c r="D14" s="61">
        <v>334.0</v>
      </c>
      <c r="E14" s="61">
        <v>334.0</v>
      </c>
      <c r="F14" s="61">
        <v>24.0</v>
      </c>
      <c r="G14" s="61">
        <v>24.0</v>
      </c>
      <c r="H14" s="61">
        <v>402.0</v>
      </c>
      <c r="I14" s="61">
        <v>402.0</v>
      </c>
      <c r="J14" s="62">
        <v>1558.0</v>
      </c>
      <c r="K14" s="5">
        <f>+C14+E14+G14+H14</f>
        <v>1558</v>
      </c>
      <c r="O14" s="5" t="s">
        <v>34</v>
      </c>
      <c r="P14" s="5">
        <f t="shared" ref="P14:Q14" si="4">SUM(P11:P13)</f>
        <v>544</v>
      </c>
      <c r="Q14" s="5">
        <f t="shared" si="4"/>
        <v>990</v>
      </c>
      <c r="R14" s="5">
        <f t="shared" si="3"/>
        <v>1534</v>
      </c>
      <c r="S14" s="5">
        <f>+R14+24</f>
        <v>1558</v>
      </c>
    </row>
    <row r="15" ht="18.0" customHeight="1">
      <c r="A15" s="54" t="s">
        <v>39</v>
      </c>
      <c r="B15" s="61">
        <v>798.0</v>
      </c>
      <c r="C15" s="61">
        <v>798.0</v>
      </c>
      <c r="D15" s="61">
        <v>334.0</v>
      </c>
      <c r="E15" s="61">
        <v>334.0</v>
      </c>
      <c r="F15" s="61">
        <v>24.0</v>
      </c>
      <c r="G15" s="61">
        <v>24.0</v>
      </c>
      <c r="H15" s="61">
        <v>402.0</v>
      </c>
      <c r="I15" s="61">
        <v>402.0</v>
      </c>
      <c r="J15" s="62">
        <v>1558.0</v>
      </c>
    </row>
    <row r="16" ht="14.25" customHeight="1"/>
    <row r="17" ht="14.25" customHeight="1">
      <c r="A17" s="63" t="s">
        <v>47</v>
      </c>
      <c r="B17" s="64" t="s">
        <v>48</v>
      </c>
      <c r="C17" s="63" t="s">
        <v>69</v>
      </c>
      <c r="D17" s="64" t="s">
        <v>49</v>
      </c>
      <c r="E17" s="63" t="s">
        <v>190</v>
      </c>
      <c r="F17" s="64" t="s">
        <v>50</v>
      </c>
      <c r="G17" s="63" t="s">
        <v>65</v>
      </c>
      <c r="H17" s="64" t="s">
        <v>51</v>
      </c>
      <c r="I17" s="63" t="s">
        <v>66</v>
      </c>
      <c r="J17" s="64" t="s">
        <v>52</v>
      </c>
      <c r="K17" s="63" t="s">
        <v>53</v>
      </c>
    </row>
    <row r="18" ht="14.25" customHeight="1">
      <c r="B18" s="5">
        <v>31.0</v>
      </c>
      <c r="C18" s="5">
        <v>30.0</v>
      </c>
      <c r="D18" s="5">
        <v>31.0</v>
      </c>
      <c r="E18" s="5">
        <v>30.0</v>
      </c>
      <c r="F18" s="5">
        <v>31.0</v>
      </c>
      <c r="G18" s="5">
        <v>30.0</v>
      </c>
      <c r="H18" s="5">
        <v>31.0</v>
      </c>
      <c r="I18" s="5">
        <v>31.0</v>
      </c>
      <c r="J18" s="5">
        <v>30.0</v>
      </c>
      <c r="K18" s="5">
        <v>31.0</v>
      </c>
    </row>
    <row r="19" ht="14.25" customHeight="1">
      <c r="A19" s="5" t="s">
        <v>54</v>
      </c>
      <c r="B19" s="5">
        <v>30.0</v>
      </c>
      <c r="E19" s="5">
        <v>6.0</v>
      </c>
    </row>
    <row r="20" ht="14.25" customHeight="1">
      <c r="A20" s="5" t="s">
        <v>55</v>
      </c>
      <c r="D20" s="5">
        <v>27.0</v>
      </c>
      <c r="K20" s="5">
        <v>20.0</v>
      </c>
    </row>
    <row r="21" ht="14.25" customHeight="1">
      <c r="L21" s="5">
        <f>173+25</f>
        <v>198</v>
      </c>
    </row>
    <row r="22" ht="14.25" customHeight="1">
      <c r="A22" s="48" t="s">
        <v>28</v>
      </c>
      <c r="B22" s="49" t="s">
        <v>29</v>
      </c>
      <c r="C22" s="50"/>
      <c r="D22" s="50"/>
      <c r="E22" s="50"/>
      <c r="F22" s="50"/>
      <c r="G22" s="50"/>
      <c r="H22" s="50"/>
      <c r="I22" s="50"/>
      <c r="J22" s="51"/>
    </row>
    <row r="23" ht="14.25" customHeight="1">
      <c r="A23" s="52"/>
      <c r="B23" s="49" t="s">
        <v>56</v>
      </c>
      <c r="C23" s="51"/>
      <c r="D23" s="49" t="s">
        <v>57</v>
      </c>
      <c r="E23" s="51"/>
      <c r="F23" s="49" t="s">
        <v>58</v>
      </c>
      <c r="G23" s="51"/>
      <c r="H23" s="49" t="s">
        <v>59</v>
      </c>
      <c r="I23" s="51"/>
      <c r="J23" s="53"/>
    </row>
    <row r="24" ht="14.25" customHeight="1">
      <c r="A24" s="54" t="s">
        <v>35</v>
      </c>
      <c r="B24" s="55" t="s">
        <v>36</v>
      </c>
      <c r="C24" s="55" t="s">
        <v>189</v>
      </c>
      <c r="D24" s="55" t="s">
        <v>36</v>
      </c>
      <c r="E24" s="55" t="s">
        <v>189</v>
      </c>
      <c r="F24" s="55" t="s">
        <v>36</v>
      </c>
      <c r="G24" s="55" t="s">
        <v>189</v>
      </c>
      <c r="H24" s="55" t="s">
        <v>36</v>
      </c>
      <c r="I24" s="55" t="s">
        <v>189</v>
      </c>
      <c r="J24" s="56" t="s">
        <v>34</v>
      </c>
    </row>
    <row r="25" ht="14.25" customHeight="1">
      <c r="A25" s="57" t="s">
        <v>37</v>
      </c>
      <c r="B25" s="50"/>
      <c r="C25" s="50"/>
      <c r="D25" s="50"/>
      <c r="E25" s="50"/>
      <c r="F25" s="58"/>
      <c r="G25" s="58"/>
      <c r="H25" s="58"/>
      <c r="I25" s="58"/>
      <c r="J25" s="59"/>
    </row>
    <row r="26" ht="14.25" customHeight="1">
      <c r="A26" s="60" t="s">
        <v>60</v>
      </c>
      <c r="B26" s="61">
        <v>800.0</v>
      </c>
      <c r="C26" s="61">
        <v>800.0</v>
      </c>
      <c r="D26" s="61">
        <v>500.0</v>
      </c>
      <c r="E26" s="61">
        <v>500.0</v>
      </c>
      <c r="F26" s="61">
        <v>500.0</v>
      </c>
      <c r="G26" s="61">
        <v>500.0</v>
      </c>
      <c r="H26" s="61">
        <v>72.0</v>
      </c>
      <c r="I26" s="61">
        <v>72.0</v>
      </c>
      <c r="J26" s="62">
        <v>1872.0</v>
      </c>
    </row>
    <row r="27" ht="14.25" customHeight="1">
      <c r="A27" s="54" t="s">
        <v>39</v>
      </c>
      <c r="B27" s="61">
        <v>800.0</v>
      </c>
      <c r="C27" s="61">
        <v>800.0</v>
      </c>
      <c r="D27" s="61">
        <v>500.0</v>
      </c>
      <c r="E27" s="61">
        <v>500.0</v>
      </c>
      <c r="F27" s="61">
        <v>500.0</v>
      </c>
      <c r="G27" s="61">
        <v>500.0</v>
      </c>
      <c r="H27" s="61">
        <v>72.0</v>
      </c>
      <c r="I27" s="61">
        <v>72.0</v>
      </c>
      <c r="J27" s="62">
        <v>1872.0</v>
      </c>
    </row>
    <row r="28" ht="14.25" customHeight="1">
      <c r="A28" s="57" t="s">
        <v>40</v>
      </c>
      <c r="B28" s="50"/>
      <c r="C28" s="50"/>
      <c r="D28" s="50"/>
      <c r="E28" s="50"/>
      <c r="F28" s="58"/>
      <c r="G28" s="58"/>
      <c r="H28" s="58"/>
      <c r="I28" s="58"/>
      <c r="J28" s="59"/>
    </row>
    <row r="29" ht="14.25" customHeight="1">
      <c r="A29" s="60" t="s">
        <v>60</v>
      </c>
      <c r="B29" s="61">
        <v>120.0</v>
      </c>
      <c r="C29" s="61">
        <v>120.0</v>
      </c>
      <c r="D29" s="65"/>
      <c r="E29" s="65"/>
      <c r="F29" s="61" t="s">
        <v>61</v>
      </c>
      <c r="G29" s="61">
        <v>100.0</v>
      </c>
      <c r="H29" s="65"/>
      <c r="I29" s="65"/>
      <c r="J29" s="62">
        <v>120.0</v>
      </c>
    </row>
    <row r="30" ht="14.25" customHeight="1">
      <c r="A30" s="54" t="s">
        <v>39</v>
      </c>
      <c r="B30" s="61">
        <v>120.0</v>
      </c>
      <c r="C30" s="61">
        <v>120.0</v>
      </c>
      <c r="D30" s="65"/>
      <c r="E30" s="65"/>
      <c r="F30" s="61" t="s">
        <v>61</v>
      </c>
      <c r="G30" s="61" t="s">
        <v>61</v>
      </c>
      <c r="H30" s="65"/>
      <c r="I30" s="65"/>
      <c r="J30" s="62">
        <v>120.0</v>
      </c>
    </row>
    <row r="31" ht="14.25" customHeight="1">
      <c r="A31" s="57" t="s">
        <v>41</v>
      </c>
      <c r="B31" s="50"/>
      <c r="C31" s="50"/>
      <c r="D31" s="50"/>
      <c r="E31" s="50"/>
      <c r="F31" s="58"/>
      <c r="G31" s="58"/>
      <c r="H31" s="58"/>
      <c r="I31" s="58"/>
      <c r="J31" s="59"/>
    </row>
    <row r="32" ht="14.25" customHeight="1">
      <c r="A32" s="60" t="s">
        <v>60</v>
      </c>
      <c r="B32" s="61">
        <v>120.0</v>
      </c>
      <c r="C32" s="61">
        <v>120.0</v>
      </c>
      <c r="D32" s="61">
        <v>80.0</v>
      </c>
      <c r="E32" s="61">
        <v>80.0</v>
      </c>
      <c r="F32" s="61">
        <v>200.0</v>
      </c>
      <c r="G32" s="61">
        <v>200.0</v>
      </c>
      <c r="H32" s="65"/>
      <c r="I32" s="65"/>
      <c r="J32" s="62">
        <v>400.0</v>
      </c>
    </row>
    <row r="33" ht="14.25" customHeight="1">
      <c r="A33" s="54" t="s">
        <v>39</v>
      </c>
      <c r="B33" s="61">
        <v>120.0</v>
      </c>
      <c r="C33" s="61">
        <v>120.0</v>
      </c>
      <c r="D33" s="61">
        <v>80.0</v>
      </c>
      <c r="E33" s="61">
        <v>80.0</v>
      </c>
      <c r="F33" s="61">
        <v>200.0</v>
      </c>
      <c r="G33" s="61">
        <v>200.0</v>
      </c>
      <c r="H33" s="65"/>
      <c r="I33" s="65"/>
      <c r="J33" s="62">
        <v>400.0</v>
      </c>
      <c r="N33" s="5" t="s">
        <v>42</v>
      </c>
      <c r="O33" s="5" t="s">
        <v>43</v>
      </c>
      <c r="R33" s="5" t="s">
        <v>39</v>
      </c>
    </row>
    <row r="34" ht="14.25" customHeight="1">
      <c r="A34" s="57" t="s">
        <v>63</v>
      </c>
      <c r="B34" s="50"/>
      <c r="C34" s="50"/>
      <c r="D34" s="50"/>
      <c r="E34" s="50"/>
      <c r="F34" s="58"/>
      <c r="G34" s="58"/>
      <c r="H34" s="58"/>
      <c r="I34" s="58"/>
      <c r="J34" s="59"/>
      <c r="L34" s="5" t="s">
        <v>64</v>
      </c>
      <c r="M34" s="5">
        <v>208.0</v>
      </c>
      <c r="N34" s="5">
        <v>3.0</v>
      </c>
      <c r="O34" s="5">
        <v>2.0</v>
      </c>
      <c r="Q34" s="5">
        <f t="shared" ref="Q34:Q36" si="5">O34*$M$12</f>
        <v>396</v>
      </c>
      <c r="R34" s="5">
        <f t="shared" ref="R34:R37" si="6">SUM(P34:Q34)</f>
        <v>396</v>
      </c>
    </row>
    <row r="35" ht="14.25" customHeight="1">
      <c r="A35" s="60" t="s">
        <v>60</v>
      </c>
      <c r="B35" s="61">
        <v>396.0</v>
      </c>
      <c r="C35" s="61">
        <v>396.0</v>
      </c>
      <c r="D35" s="61">
        <v>30.0</v>
      </c>
      <c r="E35" s="61">
        <v>30.0</v>
      </c>
      <c r="F35" s="61">
        <v>30.0</v>
      </c>
      <c r="G35" s="61">
        <v>30.0</v>
      </c>
      <c r="H35" s="61">
        <v>396.0</v>
      </c>
      <c r="I35" s="61">
        <v>396.0</v>
      </c>
      <c r="J35" s="62">
        <v>852.0</v>
      </c>
      <c r="N35" s="5">
        <v>2.0</v>
      </c>
      <c r="O35" s="5">
        <v>2.0</v>
      </c>
      <c r="Q35" s="5">
        <f t="shared" si="5"/>
        <v>396</v>
      </c>
      <c r="R35" s="5">
        <f t="shared" si="6"/>
        <v>396</v>
      </c>
    </row>
    <row r="36" ht="14.25" customHeight="1">
      <c r="A36" s="54" t="s">
        <v>39</v>
      </c>
      <c r="B36" s="61">
        <v>396.0</v>
      </c>
      <c r="C36" s="61">
        <v>396.0</v>
      </c>
      <c r="D36" s="61">
        <v>30.0</v>
      </c>
      <c r="E36" s="61">
        <v>30.0</v>
      </c>
      <c r="F36" s="61">
        <v>30.0</v>
      </c>
      <c r="G36" s="61">
        <v>30.0</v>
      </c>
      <c r="H36" s="61">
        <v>396.0</v>
      </c>
      <c r="I36" s="61">
        <v>396.0</v>
      </c>
      <c r="J36" s="62">
        <v>852.0</v>
      </c>
      <c r="P36" s="5">
        <f>N36*$M$11</f>
        <v>0</v>
      </c>
      <c r="Q36" s="5">
        <f t="shared" si="5"/>
        <v>0</v>
      </c>
      <c r="R36" s="5">
        <f t="shared" si="6"/>
        <v>0</v>
      </c>
    </row>
    <row r="37" ht="14.25" customHeight="1">
      <c r="O37" s="5" t="s">
        <v>34</v>
      </c>
      <c r="P37" s="5">
        <f t="shared" ref="P37:Q37" si="7">SUM(P34:P36)</f>
        <v>0</v>
      </c>
      <c r="Q37" s="5">
        <f t="shared" si="7"/>
        <v>792</v>
      </c>
      <c r="R37" s="5">
        <f t="shared" si="6"/>
        <v>792</v>
      </c>
    </row>
    <row r="38" ht="14.25" customHeight="1">
      <c r="R38" s="5">
        <f>+R37+60</f>
        <v>852</v>
      </c>
    </row>
    <row r="39" ht="14.25" customHeight="1"/>
    <row r="40" ht="14.25" customHeight="1"/>
    <row r="41" ht="14.25" customHeight="1">
      <c r="B41" s="5" t="s">
        <v>48</v>
      </c>
      <c r="C41" s="5" t="s">
        <v>69</v>
      </c>
      <c r="D41" s="5" t="s">
        <v>49</v>
      </c>
      <c r="E41" s="5" t="s">
        <v>70</v>
      </c>
      <c r="F41" s="5" t="s">
        <v>50</v>
      </c>
      <c r="G41" s="5" t="s">
        <v>65</v>
      </c>
      <c r="H41" s="5" t="s">
        <v>51</v>
      </c>
      <c r="I41" s="5" t="s">
        <v>66</v>
      </c>
      <c r="J41" s="5" t="s">
        <v>52</v>
      </c>
      <c r="K41" s="5" t="s">
        <v>53</v>
      </c>
    </row>
    <row r="42" ht="14.25" customHeight="1">
      <c r="A42" s="5" t="s">
        <v>191</v>
      </c>
      <c r="B42" s="5">
        <v>31.0</v>
      </c>
      <c r="C42" s="5">
        <v>30.0</v>
      </c>
      <c r="D42" s="5">
        <v>31.0</v>
      </c>
      <c r="E42" s="5">
        <v>30.0</v>
      </c>
      <c r="F42" s="5">
        <v>31.0</v>
      </c>
      <c r="G42" s="5">
        <v>31.0</v>
      </c>
      <c r="H42" s="5">
        <v>30.0</v>
      </c>
      <c r="I42" s="5">
        <v>31.0</v>
      </c>
      <c r="J42" s="5">
        <v>30.0</v>
      </c>
      <c r="K42" s="5">
        <v>31.0</v>
      </c>
    </row>
    <row r="43" ht="14.25" customHeight="1">
      <c r="A43" s="5" t="s">
        <v>192</v>
      </c>
      <c r="B43" s="5">
        <v>31.0</v>
      </c>
      <c r="E43" s="66">
        <v>6.0</v>
      </c>
      <c r="K43" s="66">
        <v>15.0</v>
      </c>
      <c r="L43" s="5">
        <v>68.0</v>
      </c>
      <c r="M43" s="5">
        <f>153+15+25</f>
        <v>193</v>
      </c>
      <c r="N43" s="5">
        <f t="shared" ref="N43:N55" si="8">SUM(L43:M43)</f>
        <v>261</v>
      </c>
    </row>
    <row r="44" ht="14.25" customHeight="1">
      <c r="A44" s="5" t="s">
        <v>193</v>
      </c>
      <c r="C44" s="5">
        <v>1.0</v>
      </c>
      <c r="E44" s="66">
        <v>6.0</v>
      </c>
      <c r="K44" s="66">
        <v>15.0</v>
      </c>
      <c r="L44" s="5">
        <v>67.0</v>
      </c>
      <c r="M44" s="5">
        <v>193.0</v>
      </c>
      <c r="N44" s="5">
        <f t="shared" si="8"/>
        <v>260</v>
      </c>
    </row>
    <row r="45" ht="14.25" customHeight="1">
      <c r="A45" s="5" t="s">
        <v>194</v>
      </c>
      <c r="C45" s="5">
        <v>2.0</v>
      </c>
      <c r="E45" s="66">
        <v>4.0</v>
      </c>
      <c r="K45" s="66">
        <v>16.0</v>
      </c>
      <c r="L45" s="5">
        <v>64.0</v>
      </c>
      <c r="M45" s="5">
        <f>153+16+27</f>
        <v>196</v>
      </c>
      <c r="N45" s="5">
        <f t="shared" si="8"/>
        <v>260</v>
      </c>
    </row>
    <row r="46" ht="14.25" customHeight="1">
      <c r="A46" s="5" t="s">
        <v>12</v>
      </c>
      <c r="C46" s="5">
        <v>4.0</v>
      </c>
      <c r="E46" s="66">
        <v>5.0</v>
      </c>
      <c r="L46" s="5">
        <f>27+31+4</f>
        <v>62</v>
      </c>
      <c r="N46" s="5">
        <f t="shared" si="8"/>
        <v>62</v>
      </c>
    </row>
    <row r="47" ht="14.25" customHeight="1">
      <c r="A47" s="5" t="s">
        <v>195</v>
      </c>
      <c r="C47" s="5">
        <v>5.0</v>
      </c>
      <c r="E47" s="66">
        <v>5.0</v>
      </c>
      <c r="K47" s="66">
        <v>17.0</v>
      </c>
      <c r="L47" s="5">
        <f>26+31+5</f>
        <v>62</v>
      </c>
      <c r="M47" s="5">
        <f>153+17+26</f>
        <v>196</v>
      </c>
      <c r="N47" s="5">
        <f t="shared" si="8"/>
        <v>258</v>
      </c>
    </row>
    <row r="48" ht="14.25" customHeight="1">
      <c r="A48" s="5" t="s">
        <v>196</v>
      </c>
      <c r="C48" s="5">
        <v>10.0</v>
      </c>
      <c r="E48" s="66">
        <v>6.0</v>
      </c>
      <c r="K48" s="66">
        <v>18.0</v>
      </c>
      <c r="L48" s="5">
        <v>58.0</v>
      </c>
      <c r="M48" s="5">
        <f>153+25+18</f>
        <v>196</v>
      </c>
      <c r="N48" s="5">
        <f t="shared" si="8"/>
        <v>254</v>
      </c>
    </row>
    <row r="49" ht="14.25" customHeight="1">
      <c r="A49" s="5" t="s">
        <v>15</v>
      </c>
      <c r="C49" s="5">
        <v>10.0</v>
      </c>
      <c r="E49" s="66">
        <v>6.0</v>
      </c>
      <c r="L49" s="5">
        <v>58.0</v>
      </c>
      <c r="N49" s="5">
        <f t="shared" si="8"/>
        <v>58</v>
      </c>
    </row>
    <row r="50" ht="14.25" customHeight="1">
      <c r="A50" s="5" t="s">
        <v>16</v>
      </c>
      <c r="C50" s="5">
        <v>11.0</v>
      </c>
      <c r="E50" s="66">
        <v>6.0</v>
      </c>
      <c r="L50" s="5">
        <v>57.0</v>
      </c>
      <c r="N50" s="5">
        <f t="shared" si="8"/>
        <v>57</v>
      </c>
    </row>
    <row r="51" ht="14.25" customHeight="1">
      <c r="A51" s="5" t="s">
        <v>197</v>
      </c>
      <c r="D51" s="5">
        <v>27.0</v>
      </c>
      <c r="K51" s="66">
        <v>19.0</v>
      </c>
      <c r="M51" s="5">
        <f>183+5+19</f>
        <v>207</v>
      </c>
      <c r="N51" s="5">
        <f t="shared" si="8"/>
        <v>207</v>
      </c>
    </row>
    <row r="52" ht="14.25" customHeight="1">
      <c r="A52" s="5" t="s">
        <v>18</v>
      </c>
      <c r="D52" s="5">
        <v>26.0</v>
      </c>
      <c r="N52" s="5">
        <f t="shared" si="8"/>
        <v>0</v>
      </c>
    </row>
    <row r="53" ht="14.25" customHeight="1">
      <c r="A53" s="5" t="s">
        <v>198</v>
      </c>
      <c r="D53" s="5">
        <v>30.0</v>
      </c>
      <c r="K53" s="66">
        <v>20.0</v>
      </c>
      <c r="M53" s="5">
        <f>183+2+20</f>
        <v>205</v>
      </c>
      <c r="N53" s="5">
        <f t="shared" si="8"/>
        <v>205</v>
      </c>
    </row>
    <row r="54" ht="14.25" customHeight="1">
      <c r="A54" s="5" t="s">
        <v>199</v>
      </c>
      <c r="E54" s="5">
        <v>5.0</v>
      </c>
      <c r="K54" s="66">
        <v>20.0</v>
      </c>
      <c r="M54" s="5">
        <f>153+26+20</f>
        <v>199</v>
      </c>
      <c r="N54" s="5">
        <f t="shared" si="8"/>
        <v>199</v>
      </c>
    </row>
    <row r="55" ht="14.25" customHeight="1">
      <c r="A55" s="5" t="s">
        <v>200</v>
      </c>
      <c r="E55" s="5">
        <v>5.0</v>
      </c>
      <c r="K55" s="66">
        <v>20.0</v>
      </c>
      <c r="M55" s="5">
        <v>199.0</v>
      </c>
      <c r="N55" s="5">
        <f t="shared" si="8"/>
        <v>199</v>
      </c>
    </row>
    <row r="56" ht="14.25" customHeight="1">
      <c r="M56" s="67" t="s">
        <v>39</v>
      </c>
      <c r="N56" s="68">
        <f>SUM(N43:N55)</f>
        <v>2280</v>
      </c>
    </row>
    <row r="57" ht="14.25" customHeight="1"/>
    <row r="58" ht="14.25" customHeight="1">
      <c r="A58" s="5" t="s">
        <v>9</v>
      </c>
      <c r="B58" s="44">
        <v>31.0</v>
      </c>
      <c r="C58" s="44">
        <v>3.0</v>
      </c>
      <c r="D58" s="44">
        <v>2019.0</v>
      </c>
      <c r="E58" s="69">
        <v>3.0</v>
      </c>
      <c r="F58" s="69">
        <v>6.0</v>
      </c>
      <c r="G58" s="69">
        <v>2019.0</v>
      </c>
    </row>
    <row r="59" ht="14.25" customHeight="1">
      <c r="A59" s="5" t="s">
        <v>10</v>
      </c>
      <c r="B59" s="44">
        <v>1.0</v>
      </c>
      <c r="C59" s="44">
        <v>4.0</v>
      </c>
      <c r="D59" s="44">
        <v>2019.0</v>
      </c>
      <c r="E59" s="69">
        <v>3.0</v>
      </c>
      <c r="F59" s="69">
        <v>6.0</v>
      </c>
      <c r="G59" s="69">
        <v>2019.0</v>
      </c>
    </row>
    <row r="60" ht="14.25" customHeight="1">
      <c r="A60" s="5" t="s">
        <v>10</v>
      </c>
      <c r="B60" s="44">
        <v>1.0</v>
      </c>
      <c r="C60" s="44">
        <v>4.0</v>
      </c>
      <c r="D60" s="44">
        <v>2019.0</v>
      </c>
      <c r="E60" s="69">
        <v>3.0</v>
      </c>
      <c r="F60" s="69">
        <v>6.0</v>
      </c>
      <c r="G60" s="69">
        <v>2019.0</v>
      </c>
    </row>
    <row r="61" ht="14.25" customHeight="1">
      <c r="A61" s="5" t="s">
        <v>11</v>
      </c>
      <c r="B61" s="44">
        <v>2.0</v>
      </c>
      <c r="C61" s="44">
        <v>4.0</v>
      </c>
      <c r="D61" s="44">
        <v>2019.0</v>
      </c>
      <c r="E61" s="69">
        <v>4.0</v>
      </c>
      <c r="F61" s="69">
        <v>6.0</v>
      </c>
      <c r="G61" s="69">
        <v>2019.0</v>
      </c>
    </row>
    <row r="62" ht="14.25" customHeight="1">
      <c r="A62" s="5" t="s">
        <v>11</v>
      </c>
      <c r="B62" s="44">
        <v>2.0</v>
      </c>
      <c r="C62" s="44">
        <v>4.0</v>
      </c>
      <c r="D62" s="44">
        <v>2019.0</v>
      </c>
      <c r="E62" s="69">
        <v>4.0</v>
      </c>
      <c r="F62" s="69">
        <v>6.0</v>
      </c>
      <c r="G62" s="69">
        <v>2019.0</v>
      </c>
    </row>
    <row r="63" ht="14.25" customHeight="1">
      <c r="A63" s="5" t="s">
        <v>12</v>
      </c>
      <c r="B63" s="44">
        <v>4.0</v>
      </c>
      <c r="C63" s="44">
        <v>4.0</v>
      </c>
      <c r="D63" s="44">
        <v>2019.0</v>
      </c>
      <c r="E63" s="69">
        <v>5.0</v>
      </c>
      <c r="F63" s="69">
        <v>6.0</v>
      </c>
      <c r="G63" s="69">
        <v>2019.0</v>
      </c>
    </row>
    <row r="64" ht="14.25" customHeight="1">
      <c r="A64" s="5" t="s">
        <v>13</v>
      </c>
      <c r="B64" s="44">
        <v>5.0</v>
      </c>
      <c r="C64" s="44">
        <v>4.0</v>
      </c>
      <c r="D64" s="44">
        <v>2019.0</v>
      </c>
      <c r="E64" s="69">
        <v>5.0</v>
      </c>
      <c r="F64" s="69">
        <v>6.0</v>
      </c>
      <c r="G64" s="69">
        <v>2019.0</v>
      </c>
    </row>
    <row r="65" ht="14.25" customHeight="1">
      <c r="A65" s="5" t="s">
        <v>13</v>
      </c>
      <c r="B65" s="44">
        <v>5.0</v>
      </c>
      <c r="C65" s="44">
        <v>4.0</v>
      </c>
      <c r="D65" s="44">
        <v>2019.0</v>
      </c>
      <c r="E65" s="69">
        <v>5.0</v>
      </c>
      <c r="F65" s="69">
        <v>6.0</v>
      </c>
      <c r="G65" s="69">
        <v>2019.0</v>
      </c>
    </row>
    <row r="66" ht="14.25" customHeight="1">
      <c r="A66" s="5" t="s">
        <v>14</v>
      </c>
      <c r="B66" s="44">
        <v>10.0</v>
      </c>
      <c r="C66" s="44">
        <v>4.0</v>
      </c>
      <c r="D66" s="44">
        <v>2019.0</v>
      </c>
      <c r="E66" s="69">
        <v>6.0</v>
      </c>
      <c r="F66" s="69">
        <v>6.0</v>
      </c>
      <c r="G66" s="69">
        <v>2019.0</v>
      </c>
    </row>
    <row r="67" ht="14.25" customHeight="1">
      <c r="A67" s="5" t="s">
        <v>14</v>
      </c>
      <c r="B67" s="44">
        <v>10.0</v>
      </c>
      <c r="C67" s="44">
        <v>4.0</v>
      </c>
      <c r="D67" s="44">
        <v>2019.0</v>
      </c>
      <c r="E67" s="69">
        <v>6.0</v>
      </c>
      <c r="F67" s="69">
        <v>6.0</v>
      </c>
      <c r="G67" s="69">
        <v>2019.0</v>
      </c>
    </row>
    <row r="68" ht="14.25" customHeight="1">
      <c r="A68" s="5" t="s">
        <v>15</v>
      </c>
      <c r="B68" s="44">
        <v>10.0</v>
      </c>
      <c r="C68" s="44">
        <v>4.0</v>
      </c>
      <c r="D68" s="44">
        <v>2019.0</v>
      </c>
      <c r="E68" s="69">
        <v>6.0</v>
      </c>
      <c r="F68" s="69">
        <v>6.0</v>
      </c>
      <c r="G68" s="69">
        <v>2019.0</v>
      </c>
    </row>
    <row r="69" ht="14.25" customHeight="1">
      <c r="A69" s="5" t="s">
        <v>15</v>
      </c>
      <c r="B69" s="44">
        <v>10.0</v>
      </c>
      <c r="C69" s="44">
        <v>4.0</v>
      </c>
      <c r="D69" s="44">
        <v>2019.0</v>
      </c>
      <c r="E69" s="69">
        <v>6.0</v>
      </c>
      <c r="F69" s="69">
        <v>6.0</v>
      </c>
      <c r="G69" s="69">
        <v>2019.0</v>
      </c>
    </row>
    <row r="70" ht="14.25" customHeight="1">
      <c r="A70" s="5" t="s">
        <v>16</v>
      </c>
      <c r="B70" s="44">
        <v>11.0</v>
      </c>
      <c r="C70" s="44">
        <v>4.0</v>
      </c>
      <c r="D70" s="44">
        <v>2019.0</v>
      </c>
      <c r="E70" s="69">
        <v>6.0</v>
      </c>
      <c r="F70" s="69">
        <v>6.0</v>
      </c>
      <c r="G70" s="69">
        <v>2019.0</v>
      </c>
    </row>
    <row r="71" ht="14.25" customHeight="1">
      <c r="A71" s="5" t="s">
        <v>16</v>
      </c>
      <c r="B71" s="44">
        <v>11.0</v>
      </c>
      <c r="C71" s="44">
        <v>4.0</v>
      </c>
      <c r="D71" s="44">
        <v>2019.0</v>
      </c>
      <c r="E71" s="69">
        <v>6.0</v>
      </c>
      <c r="F71" s="69">
        <v>6.0</v>
      </c>
      <c r="G71" s="69">
        <v>2019.0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A1:A2"/>
    <mergeCell ref="B1:J1"/>
    <mergeCell ref="B2:C2"/>
    <mergeCell ref="D2:E2"/>
    <mergeCell ref="F2:G2"/>
    <mergeCell ref="H2:I2"/>
    <mergeCell ref="A4:E4"/>
    <mergeCell ref="F23:G23"/>
    <mergeCell ref="H23:I23"/>
    <mergeCell ref="A25:E25"/>
    <mergeCell ref="A28:E28"/>
    <mergeCell ref="A31:E31"/>
    <mergeCell ref="A34:E34"/>
    <mergeCell ref="A7:E7"/>
    <mergeCell ref="A10:E10"/>
    <mergeCell ref="A13:E13"/>
    <mergeCell ref="A22:A23"/>
    <mergeCell ref="B22:J22"/>
    <mergeCell ref="B23:C23"/>
    <mergeCell ref="D23:E23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3.86"/>
    <col customWidth="1" min="3" max="3" width="4.86"/>
    <col customWidth="1" min="4" max="4" width="5.43"/>
    <col customWidth="1" min="5" max="5" width="12.0"/>
    <col customWidth="1" min="6" max="6" width="3.86"/>
    <col customWidth="1" min="7" max="7" width="4.86"/>
    <col customWidth="1" min="8" max="8" width="5.43"/>
    <col customWidth="1" min="9" max="9" width="10.86"/>
    <col customWidth="1" min="10" max="10" width="4.71"/>
    <col customWidth="1" min="11" max="26" width="10.71"/>
  </cols>
  <sheetData>
    <row r="1" ht="14.25" customHeight="1">
      <c r="B1" s="5" t="s">
        <v>108</v>
      </c>
      <c r="C1" s="5" t="s">
        <v>109</v>
      </c>
      <c r="D1" s="5" t="s">
        <v>110</v>
      </c>
      <c r="E1" s="5" t="s">
        <v>111</v>
      </c>
      <c r="F1" s="5" t="s">
        <v>108</v>
      </c>
      <c r="G1" s="5" t="s">
        <v>109</v>
      </c>
      <c r="H1" s="5" t="s">
        <v>110</v>
      </c>
      <c r="I1" s="5" t="s">
        <v>112</v>
      </c>
      <c r="J1" s="5" t="s">
        <v>113</v>
      </c>
    </row>
    <row r="2" ht="14.25" customHeight="1">
      <c r="A2" s="5" t="s">
        <v>9</v>
      </c>
      <c r="B2" s="5">
        <v>23.0</v>
      </c>
      <c r="C2" s="5">
        <v>7.0</v>
      </c>
      <c r="D2" s="5">
        <v>2022.0</v>
      </c>
      <c r="E2" s="6">
        <f t="shared" ref="E2:E30" si="1">DATE(D2,C2,B2)</f>
        <v>44765</v>
      </c>
      <c r="F2" s="5">
        <v>13.0</v>
      </c>
      <c r="G2" s="5">
        <v>8.0</v>
      </c>
      <c r="H2" s="5">
        <v>2022.0</v>
      </c>
      <c r="I2" s="6">
        <f t="shared" ref="I2:I30" si="2">DATE(H2,G2,F2)</f>
        <v>44786</v>
      </c>
      <c r="J2" s="5">
        <f t="shared" ref="J2:J30" si="3">I2-E2</f>
        <v>21</v>
      </c>
    </row>
    <row r="3" ht="14.25" customHeight="1">
      <c r="A3" s="5" t="s">
        <v>10</v>
      </c>
      <c r="B3" s="5">
        <v>22.0</v>
      </c>
      <c r="C3" s="5">
        <v>7.0</v>
      </c>
      <c r="D3" s="5">
        <v>2022.0</v>
      </c>
      <c r="E3" s="6">
        <f t="shared" si="1"/>
        <v>44764</v>
      </c>
      <c r="F3" s="5">
        <v>12.0</v>
      </c>
      <c r="G3" s="5">
        <v>8.0</v>
      </c>
      <c r="H3" s="5">
        <v>2022.0</v>
      </c>
      <c r="I3" s="6">
        <f t="shared" si="2"/>
        <v>44785</v>
      </c>
      <c r="J3" s="5">
        <f t="shared" si="3"/>
        <v>21</v>
      </c>
    </row>
    <row r="4" ht="14.25" customHeight="1">
      <c r="A4" s="5" t="s">
        <v>11</v>
      </c>
      <c r="B4" s="5">
        <v>22.0</v>
      </c>
      <c r="C4" s="5">
        <v>7.0</v>
      </c>
      <c r="D4" s="5">
        <v>2022.0</v>
      </c>
      <c r="E4" s="6">
        <f t="shared" si="1"/>
        <v>44764</v>
      </c>
      <c r="F4" s="5">
        <v>12.0</v>
      </c>
      <c r="G4" s="5">
        <v>8.0</v>
      </c>
      <c r="H4" s="5">
        <v>2022.0</v>
      </c>
      <c r="I4" s="6">
        <f t="shared" si="2"/>
        <v>44785</v>
      </c>
      <c r="J4" s="5">
        <f t="shared" si="3"/>
        <v>21</v>
      </c>
    </row>
    <row r="5" ht="14.25" customHeight="1">
      <c r="A5" s="5" t="s">
        <v>12</v>
      </c>
      <c r="B5" s="5">
        <v>22.0</v>
      </c>
      <c r="C5" s="5">
        <v>7.0</v>
      </c>
      <c r="D5" s="5">
        <v>2022.0</v>
      </c>
      <c r="E5" s="6">
        <f t="shared" si="1"/>
        <v>44764</v>
      </c>
      <c r="F5" s="5">
        <v>12.0</v>
      </c>
      <c r="G5" s="5">
        <v>8.0</v>
      </c>
      <c r="H5" s="5">
        <v>2022.0</v>
      </c>
      <c r="I5" s="6">
        <f t="shared" si="2"/>
        <v>44785</v>
      </c>
      <c r="J5" s="5">
        <f t="shared" si="3"/>
        <v>21</v>
      </c>
    </row>
    <row r="6" ht="14.25" customHeight="1">
      <c r="A6" s="5" t="s">
        <v>13</v>
      </c>
      <c r="B6" s="5">
        <v>22.0</v>
      </c>
      <c r="C6" s="5">
        <v>7.0</v>
      </c>
      <c r="D6" s="5">
        <v>2022.0</v>
      </c>
      <c r="E6" s="6">
        <f t="shared" si="1"/>
        <v>44764</v>
      </c>
      <c r="F6" s="5">
        <v>12.0</v>
      </c>
      <c r="G6" s="5">
        <v>8.0</v>
      </c>
      <c r="H6" s="5">
        <v>2022.0</v>
      </c>
      <c r="I6" s="6">
        <f t="shared" si="2"/>
        <v>44785</v>
      </c>
      <c r="J6" s="5">
        <f t="shared" si="3"/>
        <v>21</v>
      </c>
    </row>
    <row r="7" ht="14.25" customHeight="1">
      <c r="A7" s="5" t="s">
        <v>14</v>
      </c>
      <c r="B7" s="5">
        <v>23.0</v>
      </c>
      <c r="C7" s="5">
        <v>7.0</v>
      </c>
      <c r="D7" s="5">
        <v>2022.0</v>
      </c>
      <c r="E7" s="6">
        <f t="shared" si="1"/>
        <v>44765</v>
      </c>
      <c r="F7" s="5">
        <v>12.0</v>
      </c>
      <c r="G7" s="5">
        <v>8.0</v>
      </c>
      <c r="H7" s="5">
        <v>2022.0</v>
      </c>
      <c r="I7" s="6">
        <f t="shared" si="2"/>
        <v>44785</v>
      </c>
      <c r="J7" s="5">
        <f t="shared" si="3"/>
        <v>20</v>
      </c>
    </row>
    <row r="8" ht="14.25" customHeight="1">
      <c r="A8" s="5" t="s">
        <v>15</v>
      </c>
      <c r="B8" s="5">
        <v>23.0</v>
      </c>
      <c r="C8" s="5">
        <v>7.0</v>
      </c>
      <c r="D8" s="5">
        <v>2022.0</v>
      </c>
      <c r="E8" s="6">
        <f t="shared" si="1"/>
        <v>44765</v>
      </c>
      <c r="F8" s="5">
        <v>12.0</v>
      </c>
      <c r="G8" s="5">
        <v>8.0</v>
      </c>
      <c r="H8" s="5">
        <v>2022.0</v>
      </c>
      <c r="I8" s="6">
        <f t="shared" si="2"/>
        <v>44785</v>
      </c>
      <c r="J8" s="5">
        <f t="shared" si="3"/>
        <v>20</v>
      </c>
    </row>
    <row r="9" ht="14.25" customHeight="1">
      <c r="A9" s="5" t="s">
        <v>16</v>
      </c>
      <c r="B9" s="5">
        <v>23.0</v>
      </c>
      <c r="C9" s="5">
        <v>7.0</v>
      </c>
      <c r="D9" s="5">
        <v>2022.0</v>
      </c>
      <c r="E9" s="6">
        <f t="shared" si="1"/>
        <v>44765</v>
      </c>
      <c r="F9" s="5">
        <v>12.0</v>
      </c>
      <c r="G9" s="5">
        <v>8.0</v>
      </c>
      <c r="H9" s="5">
        <v>2022.0</v>
      </c>
      <c r="I9" s="6">
        <f t="shared" si="2"/>
        <v>44785</v>
      </c>
      <c r="J9" s="5">
        <f t="shared" si="3"/>
        <v>20</v>
      </c>
    </row>
    <row r="10" ht="14.25" customHeight="1">
      <c r="A10" s="5" t="s">
        <v>17</v>
      </c>
      <c r="B10" s="5">
        <v>22.0</v>
      </c>
      <c r="C10" s="5">
        <v>7.0</v>
      </c>
      <c r="D10" s="5">
        <v>2022.0</v>
      </c>
      <c r="E10" s="6">
        <f t="shared" si="1"/>
        <v>44764</v>
      </c>
      <c r="F10" s="5">
        <v>12.0</v>
      </c>
      <c r="G10" s="5">
        <v>8.0</v>
      </c>
      <c r="H10" s="5">
        <v>2022.0</v>
      </c>
      <c r="I10" s="6">
        <f t="shared" si="2"/>
        <v>44785</v>
      </c>
      <c r="J10" s="5">
        <f t="shared" si="3"/>
        <v>21</v>
      </c>
    </row>
    <row r="11" ht="14.25" customHeight="1">
      <c r="A11" s="5" t="s">
        <v>18</v>
      </c>
      <c r="B11" s="5">
        <v>23.0</v>
      </c>
      <c r="C11" s="5">
        <v>7.0</v>
      </c>
      <c r="D11" s="5">
        <v>2022.0</v>
      </c>
      <c r="E11" s="6">
        <f t="shared" si="1"/>
        <v>44765</v>
      </c>
      <c r="F11" s="5">
        <v>12.0</v>
      </c>
      <c r="G11" s="5">
        <v>8.0</v>
      </c>
      <c r="H11" s="5">
        <v>2022.0</v>
      </c>
      <c r="I11" s="6">
        <f t="shared" si="2"/>
        <v>44785</v>
      </c>
      <c r="J11" s="5">
        <f t="shared" si="3"/>
        <v>20</v>
      </c>
    </row>
    <row r="12" ht="14.25" customHeight="1">
      <c r="A12" s="5" t="s">
        <v>19</v>
      </c>
      <c r="B12" s="5">
        <v>23.0</v>
      </c>
      <c r="C12" s="5">
        <v>7.0</v>
      </c>
      <c r="D12" s="5">
        <v>2022.0</v>
      </c>
      <c r="E12" s="6">
        <f t="shared" si="1"/>
        <v>44765</v>
      </c>
      <c r="F12" s="5">
        <v>12.0</v>
      </c>
      <c r="G12" s="5">
        <v>8.0</v>
      </c>
      <c r="H12" s="5">
        <v>2022.0</v>
      </c>
      <c r="I12" s="6">
        <f t="shared" si="2"/>
        <v>44785</v>
      </c>
      <c r="J12" s="5">
        <f t="shared" si="3"/>
        <v>20</v>
      </c>
    </row>
    <row r="13" ht="14.25" customHeight="1">
      <c r="A13" s="5" t="s">
        <v>20</v>
      </c>
      <c r="B13" s="5">
        <v>23.0</v>
      </c>
      <c r="C13" s="5">
        <v>7.0</v>
      </c>
      <c r="D13" s="5">
        <v>2022.0</v>
      </c>
      <c r="E13" s="6">
        <f t="shared" si="1"/>
        <v>44765</v>
      </c>
      <c r="F13" s="5">
        <v>12.0</v>
      </c>
      <c r="G13" s="5">
        <v>8.0</v>
      </c>
      <c r="H13" s="5">
        <v>2022.0</v>
      </c>
      <c r="I13" s="6">
        <f t="shared" si="2"/>
        <v>44785</v>
      </c>
      <c r="J13" s="5">
        <f t="shared" si="3"/>
        <v>20</v>
      </c>
    </row>
    <row r="14" ht="14.25" customHeight="1">
      <c r="A14" s="5" t="s">
        <v>21</v>
      </c>
      <c r="B14" s="5">
        <v>24.0</v>
      </c>
      <c r="C14" s="5">
        <v>7.0</v>
      </c>
      <c r="D14" s="5">
        <v>2022.0</v>
      </c>
      <c r="E14" s="6">
        <f t="shared" si="1"/>
        <v>44766</v>
      </c>
      <c r="F14" s="5">
        <v>12.0</v>
      </c>
      <c r="G14" s="5">
        <v>8.0</v>
      </c>
      <c r="H14" s="5">
        <v>2022.0</v>
      </c>
      <c r="I14" s="6">
        <f t="shared" si="2"/>
        <v>44785</v>
      </c>
      <c r="J14" s="5">
        <f t="shared" si="3"/>
        <v>19</v>
      </c>
    </row>
    <row r="15" ht="14.25" customHeight="1">
      <c r="A15" s="5" t="s">
        <v>22</v>
      </c>
      <c r="B15" s="5">
        <v>22.0</v>
      </c>
      <c r="C15" s="5">
        <v>7.0</v>
      </c>
      <c r="D15" s="5">
        <v>2022.0</v>
      </c>
      <c r="E15" s="6">
        <f t="shared" si="1"/>
        <v>44764</v>
      </c>
      <c r="F15" s="5">
        <v>12.0</v>
      </c>
      <c r="G15" s="5">
        <v>8.0</v>
      </c>
      <c r="H15" s="5">
        <v>2022.0</v>
      </c>
      <c r="I15" s="6">
        <f t="shared" si="2"/>
        <v>44785</v>
      </c>
      <c r="J15" s="5">
        <f t="shared" si="3"/>
        <v>21</v>
      </c>
    </row>
    <row r="16" ht="14.25" customHeight="1">
      <c r="A16" s="5" t="s">
        <v>23</v>
      </c>
      <c r="B16" s="5">
        <v>22.0</v>
      </c>
      <c r="C16" s="5">
        <v>7.0</v>
      </c>
      <c r="D16" s="5">
        <v>2022.0</v>
      </c>
      <c r="E16" s="6">
        <f t="shared" si="1"/>
        <v>44764</v>
      </c>
      <c r="F16" s="5">
        <v>12.0</v>
      </c>
      <c r="G16" s="5">
        <v>8.0</v>
      </c>
      <c r="H16" s="5">
        <v>2022.0</v>
      </c>
      <c r="I16" s="6">
        <f t="shared" si="2"/>
        <v>44785</v>
      </c>
      <c r="J16" s="5">
        <f t="shared" si="3"/>
        <v>21</v>
      </c>
    </row>
    <row r="17" ht="14.25" customHeight="1">
      <c r="A17" s="5" t="s">
        <v>24</v>
      </c>
      <c r="B17" s="5">
        <v>23.0</v>
      </c>
      <c r="C17" s="5">
        <v>7.0</v>
      </c>
      <c r="D17" s="5">
        <v>2022.0</v>
      </c>
      <c r="E17" s="6">
        <f t="shared" si="1"/>
        <v>44765</v>
      </c>
      <c r="F17" s="5">
        <v>12.0</v>
      </c>
      <c r="G17" s="5">
        <v>8.0</v>
      </c>
      <c r="H17" s="5">
        <v>2022.0</v>
      </c>
      <c r="I17" s="6">
        <f t="shared" si="2"/>
        <v>44785</v>
      </c>
      <c r="J17" s="5">
        <f t="shared" si="3"/>
        <v>20</v>
      </c>
    </row>
    <row r="18" ht="14.25" customHeight="1">
      <c r="A18" s="5" t="s">
        <v>26</v>
      </c>
      <c r="B18" s="5">
        <v>22.0</v>
      </c>
      <c r="C18" s="5">
        <v>7.0</v>
      </c>
      <c r="D18" s="5">
        <v>2022.0</v>
      </c>
      <c r="E18" s="6">
        <f t="shared" si="1"/>
        <v>44764</v>
      </c>
      <c r="F18" s="5">
        <v>12.0</v>
      </c>
      <c r="G18" s="5">
        <v>8.0</v>
      </c>
      <c r="H18" s="5">
        <v>2022.0</v>
      </c>
      <c r="I18" s="6">
        <f t="shared" si="2"/>
        <v>44785</v>
      </c>
      <c r="J18" s="5">
        <f t="shared" si="3"/>
        <v>21</v>
      </c>
    </row>
    <row r="19" ht="14.25" customHeight="1">
      <c r="A19" s="5" t="s">
        <v>201</v>
      </c>
      <c r="B19" s="5">
        <v>22.0</v>
      </c>
      <c r="C19" s="5">
        <v>7.0</v>
      </c>
      <c r="D19" s="5">
        <v>2022.0</v>
      </c>
      <c r="E19" s="6">
        <f t="shared" si="1"/>
        <v>44764</v>
      </c>
      <c r="F19" s="5">
        <v>12.0</v>
      </c>
      <c r="G19" s="5">
        <v>8.0</v>
      </c>
      <c r="H19" s="5">
        <v>2022.0</v>
      </c>
      <c r="I19" s="6">
        <f t="shared" si="2"/>
        <v>44785</v>
      </c>
      <c r="J19" s="5">
        <f t="shared" si="3"/>
        <v>21</v>
      </c>
    </row>
    <row r="20" ht="14.25" customHeight="1">
      <c r="A20" s="5" t="s">
        <v>202</v>
      </c>
      <c r="B20" s="5">
        <v>22.0</v>
      </c>
      <c r="C20" s="5">
        <v>7.0</v>
      </c>
      <c r="D20" s="5">
        <v>2022.0</v>
      </c>
      <c r="E20" s="6">
        <f t="shared" si="1"/>
        <v>44764</v>
      </c>
      <c r="F20" s="5">
        <v>12.0</v>
      </c>
      <c r="G20" s="5">
        <v>8.0</v>
      </c>
      <c r="H20" s="5">
        <v>2022.0</v>
      </c>
      <c r="I20" s="6">
        <f t="shared" si="2"/>
        <v>44785</v>
      </c>
      <c r="J20" s="5">
        <f t="shared" si="3"/>
        <v>21</v>
      </c>
    </row>
    <row r="21" ht="14.25" customHeight="1">
      <c r="A21" s="5" t="s">
        <v>27</v>
      </c>
      <c r="B21" s="5">
        <v>22.0</v>
      </c>
      <c r="C21" s="5">
        <v>7.0</v>
      </c>
      <c r="D21" s="5">
        <v>2022.0</v>
      </c>
      <c r="E21" s="6">
        <f t="shared" si="1"/>
        <v>44764</v>
      </c>
      <c r="F21" s="5">
        <v>12.0</v>
      </c>
      <c r="G21" s="5">
        <v>8.0</v>
      </c>
      <c r="H21" s="5">
        <v>2022.0</v>
      </c>
      <c r="I21" s="6">
        <f t="shared" si="2"/>
        <v>44785</v>
      </c>
      <c r="J21" s="5">
        <f t="shared" si="3"/>
        <v>21</v>
      </c>
    </row>
    <row r="22" ht="14.25" customHeight="1">
      <c r="A22" s="5" t="s">
        <v>203</v>
      </c>
      <c r="B22" s="5">
        <v>22.0</v>
      </c>
      <c r="C22" s="5">
        <v>7.0</v>
      </c>
      <c r="D22" s="5">
        <v>2022.0</v>
      </c>
      <c r="E22" s="6">
        <f t="shared" si="1"/>
        <v>44764</v>
      </c>
      <c r="F22" s="5">
        <v>12.0</v>
      </c>
      <c r="G22" s="5">
        <v>8.0</v>
      </c>
      <c r="H22" s="5">
        <v>2022.0</v>
      </c>
      <c r="I22" s="6">
        <f t="shared" si="2"/>
        <v>44785</v>
      </c>
      <c r="J22" s="5">
        <f t="shared" si="3"/>
        <v>21</v>
      </c>
    </row>
    <row r="23" ht="14.25" customHeight="1">
      <c r="A23" s="5" t="s">
        <v>204</v>
      </c>
      <c r="B23" s="5">
        <v>21.0</v>
      </c>
      <c r="C23" s="5">
        <v>7.0</v>
      </c>
      <c r="D23" s="5">
        <v>2022.0</v>
      </c>
      <c r="E23" s="6">
        <f t="shared" si="1"/>
        <v>44763</v>
      </c>
      <c r="F23" s="5">
        <v>12.0</v>
      </c>
      <c r="G23" s="5">
        <v>8.0</v>
      </c>
      <c r="H23" s="5">
        <v>2022.0</v>
      </c>
      <c r="I23" s="6">
        <f t="shared" si="2"/>
        <v>44785</v>
      </c>
      <c r="J23" s="5">
        <f t="shared" si="3"/>
        <v>22</v>
      </c>
    </row>
    <row r="24" ht="14.25" customHeight="1">
      <c r="A24" s="5" t="s">
        <v>205</v>
      </c>
      <c r="B24" s="5">
        <v>22.0</v>
      </c>
      <c r="C24" s="5">
        <v>7.0</v>
      </c>
      <c r="D24" s="5">
        <v>2022.0</v>
      </c>
      <c r="E24" s="6">
        <f t="shared" si="1"/>
        <v>44764</v>
      </c>
      <c r="F24" s="5">
        <v>12.0</v>
      </c>
      <c r="G24" s="5">
        <v>8.0</v>
      </c>
      <c r="H24" s="5">
        <v>2022.0</v>
      </c>
      <c r="I24" s="6">
        <f t="shared" si="2"/>
        <v>44785</v>
      </c>
      <c r="J24" s="5">
        <f t="shared" si="3"/>
        <v>21</v>
      </c>
    </row>
    <row r="25" ht="14.25" customHeight="1">
      <c r="A25" s="5" t="s">
        <v>206</v>
      </c>
      <c r="B25" s="5">
        <v>21.0</v>
      </c>
      <c r="C25" s="5">
        <v>7.0</v>
      </c>
      <c r="D25" s="5">
        <v>2022.0</v>
      </c>
      <c r="E25" s="6">
        <f t="shared" si="1"/>
        <v>44763</v>
      </c>
      <c r="F25" s="5">
        <v>12.0</v>
      </c>
      <c r="G25" s="5">
        <v>8.0</v>
      </c>
      <c r="H25" s="5">
        <v>2022.0</v>
      </c>
      <c r="I25" s="6">
        <f t="shared" si="2"/>
        <v>44785</v>
      </c>
      <c r="J25" s="5">
        <f t="shared" si="3"/>
        <v>22</v>
      </c>
    </row>
    <row r="26" ht="14.25" customHeight="1">
      <c r="A26" s="5" t="s">
        <v>207</v>
      </c>
      <c r="B26" s="5">
        <v>22.0</v>
      </c>
      <c r="C26" s="5">
        <v>7.0</v>
      </c>
      <c r="D26" s="5">
        <v>2022.0</v>
      </c>
      <c r="E26" s="6">
        <f t="shared" si="1"/>
        <v>44764</v>
      </c>
      <c r="F26" s="5">
        <v>12.0</v>
      </c>
      <c r="G26" s="5">
        <v>8.0</v>
      </c>
      <c r="H26" s="5">
        <v>2022.0</v>
      </c>
      <c r="I26" s="6">
        <f t="shared" si="2"/>
        <v>44785</v>
      </c>
      <c r="J26" s="5">
        <f t="shared" si="3"/>
        <v>21</v>
      </c>
    </row>
    <row r="27" ht="14.25" customHeight="1">
      <c r="A27" s="5" t="s">
        <v>208</v>
      </c>
      <c r="B27" s="5">
        <v>21.0</v>
      </c>
      <c r="C27" s="5">
        <v>7.0</v>
      </c>
      <c r="D27" s="5">
        <v>2022.0</v>
      </c>
      <c r="E27" s="6">
        <f t="shared" si="1"/>
        <v>44763</v>
      </c>
      <c r="F27" s="5">
        <v>12.0</v>
      </c>
      <c r="G27" s="5">
        <v>8.0</v>
      </c>
      <c r="H27" s="5">
        <v>2022.0</v>
      </c>
      <c r="I27" s="6">
        <f t="shared" si="2"/>
        <v>44785</v>
      </c>
      <c r="J27" s="5">
        <f t="shared" si="3"/>
        <v>22</v>
      </c>
    </row>
    <row r="28" ht="14.25" customHeight="1">
      <c r="A28" s="5" t="s">
        <v>209</v>
      </c>
      <c r="B28" s="5">
        <v>22.0</v>
      </c>
      <c r="C28" s="5">
        <v>7.0</v>
      </c>
      <c r="D28" s="5">
        <v>2022.0</v>
      </c>
      <c r="E28" s="6">
        <f t="shared" si="1"/>
        <v>44764</v>
      </c>
      <c r="F28" s="5">
        <v>12.0</v>
      </c>
      <c r="G28" s="5">
        <v>8.0</v>
      </c>
      <c r="H28" s="5">
        <v>2022.0</v>
      </c>
      <c r="I28" s="6">
        <f t="shared" si="2"/>
        <v>44785</v>
      </c>
      <c r="J28" s="5">
        <f t="shared" si="3"/>
        <v>21</v>
      </c>
    </row>
    <row r="29" ht="14.25" customHeight="1">
      <c r="A29" s="5" t="s">
        <v>210</v>
      </c>
      <c r="B29" s="5">
        <v>21.0</v>
      </c>
      <c r="C29" s="5">
        <v>7.0</v>
      </c>
      <c r="D29" s="5">
        <v>2022.0</v>
      </c>
      <c r="E29" s="6">
        <f t="shared" si="1"/>
        <v>44763</v>
      </c>
      <c r="F29" s="5">
        <v>12.0</v>
      </c>
      <c r="G29" s="5">
        <v>8.0</v>
      </c>
      <c r="H29" s="5">
        <v>2022.0</v>
      </c>
      <c r="I29" s="6">
        <f t="shared" si="2"/>
        <v>44785</v>
      </c>
      <c r="J29" s="5">
        <f t="shared" si="3"/>
        <v>22</v>
      </c>
    </row>
    <row r="30" ht="14.25" customHeight="1">
      <c r="A30" s="5" t="s">
        <v>211</v>
      </c>
      <c r="B30" s="5">
        <v>21.0</v>
      </c>
      <c r="C30" s="5">
        <v>7.0</v>
      </c>
      <c r="D30" s="5">
        <v>2022.0</v>
      </c>
      <c r="E30" s="6">
        <f t="shared" si="1"/>
        <v>44763</v>
      </c>
      <c r="F30" s="5">
        <v>12.0</v>
      </c>
      <c r="G30" s="5">
        <v>8.0</v>
      </c>
      <c r="H30" s="5">
        <v>2022.0</v>
      </c>
      <c r="I30" s="6">
        <f t="shared" si="2"/>
        <v>44785</v>
      </c>
      <c r="J30" s="5">
        <f t="shared" si="3"/>
        <v>22</v>
      </c>
    </row>
    <row r="31" ht="14.25" customHeight="1">
      <c r="J31" s="70">
        <f>SUM(J2:J30)</f>
        <v>605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3.71"/>
    <col customWidth="1" min="3" max="3" width="4.43"/>
    <col customWidth="1" min="4" max="4" width="5.0"/>
    <col customWidth="1" min="5" max="5" width="11.43"/>
    <col customWidth="1" min="6" max="6" width="3.71"/>
    <col customWidth="1" min="7" max="7" width="4.43"/>
    <col customWidth="1" min="8" max="8" width="5.0"/>
    <col customWidth="1" min="9" max="9" width="10.29"/>
    <col customWidth="1" min="10" max="10" width="4.43"/>
    <col customWidth="1" min="11" max="26" width="10.71"/>
  </cols>
  <sheetData>
    <row r="1" ht="14.25" customHeight="1">
      <c r="B1" s="5" t="s">
        <v>108</v>
      </c>
      <c r="C1" s="5" t="s">
        <v>109</v>
      </c>
      <c r="D1" s="5" t="s">
        <v>110</v>
      </c>
      <c r="E1" s="5" t="s">
        <v>111</v>
      </c>
      <c r="F1" s="5" t="s">
        <v>108</v>
      </c>
      <c r="G1" s="5" t="s">
        <v>109</v>
      </c>
      <c r="H1" s="5" t="s">
        <v>110</v>
      </c>
      <c r="I1" s="5" t="s">
        <v>112</v>
      </c>
      <c r="J1" s="5" t="s">
        <v>113</v>
      </c>
    </row>
    <row r="2" ht="14.25" customHeight="1">
      <c r="A2" s="5" t="s">
        <v>9</v>
      </c>
      <c r="B2" s="5">
        <v>4.0</v>
      </c>
      <c r="C2" s="5">
        <v>4.0</v>
      </c>
      <c r="D2" s="5">
        <v>2022.0</v>
      </c>
      <c r="E2" s="6">
        <f t="shared" ref="E2:E14" si="1">DATE(D2,C2,B2)</f>
        <v>44655</v>
      </c>
      <c r="F2" s="5">
        <v>15.0</v>
      </c>
      <c r="G2" s="5">
        <v>5.0</v>
      </c>
      <c r="H2" s="5">
        <v>2022.0</v>
      </c>
      <c r="I2" s="6">
        <f t="shared" ref="I2:I14" si="2">DATE(H2,G2,F2)</f>
        <v>44696</v>
      </c>
      <c r="J2" s="5">
        <f t="shared" ref="J2:J14" si="3">I2-E2</f>
        <v>41</v>
      </c>
    </row>
    <row r="3" ht="14.25" customHeight="1">
      <c r="A3" s="5" t="s">
        <v>10</v>
      </c>
      <c r="B3" s="5">
        <v>4.0</v>
      </c>
      <c r="C3" s="5">
        <v>4.0</v>
      </c>
      <c r="D3" s="5">
        <v>2022.0</v>
      </c>
      <c r="E3" s="6">
        <f t="shared" si="1"/>
        <v>44655</v>
      </c>
      <c r="F3" s="5">
        <v>30.0</v>
      </c>
      <c r="G3" s="5">
        <v>4.0</v>
      </c>
      <c r="H3" s="5">
        <v>2022.0</v>
      </c>
      <c r="I3" s="6">
        <f t="shared" si="2"/>
        <v>44681</v>
      </c>
      <c r="J3" s="5">
        <f t="shared" si="3"/>
        <v>26</v>
      </c>
    </row>
    <row r="4" ht="14.25" customHeight="1">
      <c r="A4" s="5" t="s">
        <v>11</v>
      </c>
      <c r="B4" s="5">
        <v>4.0</v>
      </c>
      <c r="C4" s="5">
        <v>4.0</v>
      </c>
      <c r="D4" s="5">
        <v>2022.0</v>
      </c>
      <c r="E4" s="6">
        <f t="shared" si="1"/>
        <v>44655</v>
      </c>
      <c r="F4" s="5">
        <v>15.0</v>
      </c>
      <c r="G4" s="5">
        <v>5.0</v>
      </c>
      <c r="H4" s="5">
        <v>2022.0</v>
      </c>
      <c r="I4" s="6">
        <f t="shared" si="2"/>
        <v>44696</v>
      </c>
      <c r="J4" s="5">
        <f t="shared" si="3"/>
        <v>41</v>
      </c>
    </row>
    <row r="5" ht="14.25" customHeight="1">
      <c r="A5" s="5" t="s">
        <v>12</v>
      </c>
      <c r="B5" s="5">
        <v>4.0</v>
      </c>
      <c r="C5" s="5">
        <v>4.0</v>
      </c>
      <c r="D5" s="5">
        <v>2022.0</v>
      </c>
      <c r="E5" s="6">
        <f t="shared" si="1"/>
        <v>44655</v>
      </c>
      <c r="F5" s="5">
        <v>14.0</v>
      </c>
      <c r="G5" s="5">
        <v>5.0</v>
      </c>
      <c r="H5" s="5">
        <v>2022.0</v>
      </c>
      <c r="I5" s="6">
        <f t="shared" si="2"/>
        <v>44695</v>
      </c>
      <c r="J5" s="5">
        <f t="shared" si="3"/>
        <v>40</v>
      </c>
    </row>
    <row r="6" ht="14.25" customHeight="1">
      <c r="A6" s="5" t="s">
        <v>13</v>
      </c>
      <c r="B6" s="5">
        <v>4.0</v>
      </c>
      <c r="C6" s="5">
        <v>4.0</v>
      </c>
      <c r="D6" s="5">
        <v>2022.0</v>
      </c>
      <c r="E6" s="6">
        <f t="shared" si="1"/>
        <v>44655</v>
      </c>
      <c r="F6" s="5">
        <v>15.0</v>
      </c>
      <c r="G6" s="5">
        <v>5.0</v>
      </c>
      <c r="H6" s="5">
        <v>2022.0</v>
      </c>
      <c r="I6" s="6">
        <f t="shared" si="2"/>
        <v>44696</v>
      </c>
      <c r="J6" s="5">
        <f t="shared" si="3"/>
        <v>41</v>
      </c>
    </row>
    <row r="7" ht="14.25" customHeight="1">
      <c r="A7" s="5" t="s">
        <v>14</v>
      </c>
      <c r="B7" s="5">
        <v>5.0</v>
      </c>
      <c r="C7" s="5">
        <v>4.0</v>
      </c>
      <c r="D7" s="5">
        <v>2022.0</v>
      </c>
      <c r="E7" s="6">
        <f t="shared" si="1"/>
        <v>44656</v>
      </c>
      <c r="F7" s="5">
        <v>14.0</v>
      </c>
      <c r="G7" s="5">
        <v>5.0</v>
      </c>
      <c r="H7" s="5">
        <v>2022.0</v>
      </c>
      <c r="I7" s="6">
        <f t="shared" si="2"/>
        <v>44695</v>
      </c>
      <c r="J7" s="5">
        <f t="shared" si="3"/>
        <v>39</v>
      </c>
    </row>
    <row r="8" ht="14.25" customHeight="1">
      <c r="A8" s="5" t="s">
        <v>15</v>
      </c>
      <c r="B8" s="5">
        <v>5.0</v>
      </c>
      <c r="C8" s="5">
        <v>4.0</v>
      </c>
      <c r="D8" s="5">
        <v>2022.0</v>
      </c>
      <c r="E8" s="6">
        <f t="shared" si="1"/>
        <v>44656</v>
      </c>
      <c r="F8" s="5">
        <v>15.0</v>
      </c>
      <c r="G8" s="5">
        <v>5.0</v>
      </c>
      <c r="H8" s="5">
        <v>2022.0</v>
      </c>
      <c r="I8" s="6">
        <f t="shared" si="2"/>
        <v>44696</v>
      </c>
      <c r="J8" s="5">
        <f t="shared" si="3"/>
        <v>40</v>
      </c>
    </row>
    <row r="9" ht="14.25" customHeight="1">
      <c r="A9" s="5" t="s">
        <v>17</v>
      </c>
      <c r="B9" s="5">
        <v>5.0</v>
      </c>
      <c r="C9" s="5">
        <v>4.0</v>
      </c>
      <c r="D9" s="5">
        <v>2022.0</v>
      </c>
      <c r="E9" s="6">
        <f t="shared" si="1"/>
        <v>44656</v>
      </c>
      <c r="F9" s="5">
        <v>15.0</v>
      </c>
      <c r="G9" s="5">
        <v>5.0</v>
      </c>
      <c r="H9" s="5">
        <v>2022.0</v>
      </c>
      <c r="I9" s="6">
        <f t="shared" si="2"/>
        <v>44696</v>
      </c>
      <c r="J9" s="5">
        <f t="shared" si="3"/>
        <v>40</v>
      </c>
    </row>
    <row r="10" ht="14.25" customHeight="1">
      <c r="A10" s="5" t="s">
        <v>18</v>
      </c>
      <c r="B10" s="5">
        <v>5.0</v>
      </c>
      <c r="C10" s="5">
        <v>4.0</v>
      </c>
      <c r="D10" s="5">
        <v>2022.0</v>
      </c>
      <c r="E10" s="6">
        <f t="shared" si="1"/>
        <v>44656</v>
      </c>
      <c r="F10" s="5">
        <v>13.0</v>
      </c>
      <c r="G10" s="5">
        <v>4.0</v>
      </c>
      <c r="H10" s="5">
        <v>2022.0</v>
      </c>
      <c r="I10" s="6">
        <f t="shared" si="2"/>
        <v>44664</v>
      </c>
      <c r="J10" s="5">
        <f t="shared" si="3"/>
        <v>8</v>
      </c>
    </row>
    <row r="11" ht="14.25" customHeight="1">
      <c r="A11" s="5" t="s">
        <v>19</v>
      </c>
      <c r="B11" s="5">
        <v>5.0</v>
      </c>
      <c r="C11" s="5">
        <v>4.0</v>
      </c>
      <c r="D11" s="5">
        <v>2022.0</v>
      </c>
      <c r="E11" s="6">
        <f t="shared" si="1"/>
        <v>44656</v>
      </c>
      <c r="F11" s="5">
        <v>27.0</v>
      </c>
      <c r="G11" s="5">
        <v>4.0</v>
      </c>
      <c r="H11" s="5">
        <v>2022.0</v>
      </c>
      <c r="I11" s="6">
        <f t="shared" si="2"/>
        <v>44678</v>
      </c>
      <c r="J11" s="5">
        <f t="shared" si="3"/>
        <v>22</v>
      </c>
    </row>
    <row r="12" ht="14.25" customHeight="1">
      <c r="A12" s="5" t="s">
        <v>20</v>
      </c>
      <c r="B12" s="5">
        <v>5.0</v>
      </c>
      <c r="C12" s="5">
        <v>4.0</v>
      </c>
      <c r="D12" s="5">
        <v>2022.0</v>
      </c>
      <c r="E12" s="6">
        <f t="shared" si="1"/>
        <v>44656</v>
      </c>
      <c r="F12" s="5">
        <v>15.0</v>
      </c>
      <c r="G12" s="5">
        <v>5.0</v>
      </c>
      <c r="H12" s="5">
        <v>2022.0</v>
      </c>
      <c r="I12" s="6">
        <f t="shared" si="2"/>
        <v>44696</v>
      </c>
      <c r="J12" s="5">
        <f t="shared" si="3"/>
        <v>40</v>
      </c>
    </row>
    <row r="13" ht="14.25" customHeight="1">
      <c r="A13" s="5" t="s">
        <v>21</v>
      </c>
      <c r="B13" s="5">
        <v>5.0</v>
      </c>
      <c r="C13" s="5">
        <v>4.0</v>
      </c>
      <c r="D13" s="5">
        <v>2022.0</v>
      </c>
      <c r="E13" s="6">
        <f t="shared" si="1"/>
        <v>44656</v>
      </c>
      <c r="F13" s="5">
        <v>15.0</v>
      </c>
      <c r="G13" s="5">
        <v>5.0</v>
      </c>
      <c r="H13" s="5">
        <v>2022.0</v>
      </c>
      <c r="I13" s="6">
        <f t="shared" si="2"/>
        <v>44696</v>
      </c>
      <c r="J13" s="5">
        <f t="shared" si="3"/>
        <v>40</v>
      </c>
    </row>
    <row r="14" ht="14.25" customHeight="1">
      <c r="A14" s="5" t="s">
        <v>22</v>
      </c>
      <c r="B14" s="5">
        <v>6.0</v>
      </c>
      <c r="C14" s="5">
        <v>4.0</v>
      </c>
      <c r="D14" s="5">
        <v>2022.0</v>
      </c>
      <c r="E14" s="6">
        <f t="shared" si="1"/>
        <v>44657</v>
      </c>
      <c r="F14" s="5">
        <v>15.0</v>
      </c>
      <c r="G14" s="5">
        <v>5.0</v>
      </c>
      <c r="H14" s="5">
        <v>2022.0</v>
      </c>
      <c r="I14" s="6">
        <f t="shared" si="2"/>
        <v>44696</v>
      </c>
      <c r="J14" s="5">
        <f t="shared" si="3"/>
        <v>39</v>
      </c>
    </row>
    <row r="15" ht="14.25" customHeight="1">
      <c r="J15" s="70">
        <f>SUM(J2:J14)</f>
        <v>457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C1" s="5" t="s">
        <v>108</v>
      </c>
      <c r="D1" s="5" t="s">
        <v>109</v>
      </c>
      <c r="E1" s="5" t="s">
        <v>110</v>
      </c>
      <c r="F1" s="5" t="s">
        <v>111</v>
      </c>
      <c r="G1" s="5" t="s">
        <v>108</v>
      </c>
      <c r="H1" s="5" t="s">
        <v>109</v>
      </c>
      <c r="I1" s="5" t="s">
        <v>110</v>
      </c>
      <c r="J1" s="5" t="s">
        <v>112</v>
      </c>
      <c r="K1" s="5" t="s">
        <v>113</v>
      </c>
      <c r="L1" s="5" t="s">
        <v>212</v>
      </c>
    </row>
    <row r="2" ht="14.25" customHeight="1">
      <c r="A2" s="5" t="s">
        <v>213</v>
      </c>
      <c r="B2" s="5" t="s">
        <v>9</v>
      </c>
      <c r="C2" s="5">
        <v>15.0</v>
      </c>
      <c r="D2" s="5">
        <v>5.0</v>
      </c>
      <c r="E2" s="5">
        <v>2022.0</v>
      </c>
      <c r="F2" s="6">
        <f t="shared" ref="F2:F27" si="1">DATE(E2,D2,C2)</f>
        <v>44696</v>
      </c>
      <c r="G2" s="5">
        <v>2.0</v>
      </c>
      <c r="H2" s="5">
        <v>8.0</v>
      </c>
      <c r="I2" s="5">
        <v>2022.0</v>
      </c>
      <c r="J2" s="6">
        <f t="shared" ref="J2:J27" si="2">DATE(I2,H2,G2)</f>
        <v>44775</v>
      </c>
      <c r="K2" s="5">
        <f t="shared" ref="K2:K8" si="3">J2-F2</f>
        <v>79</v>
      </c>
    </row>
    <row r="3" ht="14.25" customHeight="1">
      <c r="A3" s="5" t="s">
        <v>213</v>
      </c>
      <c r="B3" s="5" t="s">
        <v>10</v>
      </c>
      <c r="C3" s="5">
        <v>15.0</v>
      </c>
      <c r="D3" s="5">
        <v>5.0</v>
      </c>
      <c r="E3" s="5">
        <v>2022.0</v>
      </c>
      <c r="F3" s="6">
        <f t="shared" si="1"/>
        <v>44696</v>
      </c>
      <c r="G3" s="5">
        <v>12.0</v>
      </c>
      <c r="H3" s="5">
        <v>6.0</v>
      </c>
      <c r="I3" s="5">
        <v>2022.0</v>
      </c>
      <c r="J3" s="6">
        <f t="shared" si="2"/>
        <v>44724</v>
      </c>
      <c r="K3" s="5">
        <f t="shared" si="3"/>
        <v>28</v>
      </c>
    </row>
    <row r="4" ht="14.25" customHeight="1">
      <c r="A4" s="5" t="s">
        <v>213</v>
      </c>
      <c r="B4" s="5" t="s">
        <v>11</v>
      </c>
      <c r="C4" s="5">
        <v>15.0</v>
      </c>
      <c r="D4" s="5">
        <v>5.0</v>
      </c>
      <c r="E4" s="5">
        <v>2022.0</v>
      </c>
      <c r="F4" s="6">
        <f t="shared" si="1"/>
        <v>44696</v>
      </c>
      <c r="G4" s="5">
        <v>2.0</v>
      </c>
      <c r="H4" s="5">
        <v>8.0</v>
      </c>
      <c r="I4" s="5">
        <v>2022.0</v>
      </c>
      <c r="J4" s="6">
        <f t="shared" si="2"/>
        <v>44775</v>
      </c>
      <c r="K4" s="5">
        <f t="shared" si="3"/>
        <v>79</v>
      </c>
    </row>
    <row r="5" ht="14.25" customHeight="1">
      <c r="A5" s="5" t="s">
        <v>213</v>
      </c>
      <c r="B5" s="5" t="s">
        <v>12</v>
      </c>
      <c r="C5" s="5">
        <v>15.0</v>
      </c>
      <c r="D5" s="5">
        <v>5.0</v>
      </c>
      <c r="E5" s="5">
        <v>2022.0</v>
      </c>
      <c r="F5" s="6">
        <f t="shared" si="1"/>
        <v>44696</v>
      </c>
      <c r="G5" s="5">
        <v>2.0</v>
      </c>
      <c r="H5" s="5">
        <v>8.0</v>
      </c>
      <c r="I5" s="5">
        <v>2022.0</v>
      </c>
      <c r="J5" s="6">
        <f t="shared" si="2"/>
        <v>44775</v>
      </c>
      <c r="K5" s="5">
        <f t="shared" si="3"/>
        <v>79</v>
      </c>
    </row>
    <row r="6" ht="14.25" customHeight="1">
      <c r="A6" s="5" t="s">
        <v>213</v>
      </c>
      <c r="B6" s="5" t="s">
        <v>13</v>
      </c>
      <c r="C6" s="5">
        <v>15.0</v>
      </c>
      <c r="D6" s="5">
        <v>5.0</v>
      </c>
      <c r="E6" s="5">
        <v>2022.0</v>
      </c>
      <c r="F6" s="6">
        <f t="shared" si="1"/>
        <v>44696</v>
      </c>
      <c r="G6" s="5">
        <v>2.0</v>
      </c>
      <c r="H6" s="5">
        <v>8.0</v>
      </c>
      <c r="I6" s="5">
        <v>2022.0</v>
      </c>
      <c r="J6" s="6">
        <f t="shared" si="2"/>
        <v>44775</v>
      </c>
      <c r="K6" s="5">
        <f t="shared" si="3"/>
        <v>79</v>
      </c>
    </row>
    <row r="7" ht="14.25" customHeight="1">
      <c r="A7" s="5" t="s">
        <v>213</v>
      </c>
      <c r="B7" s="5" t="s">
        <v>14</v>
      </c>
      <c r="C7" s="5">
        <v>15.0</v>
      </c>
      <c r="D7" s="5">
        <v>5.0</v>
      </c>
      <c r="E7" s="5">
        <v>2022.0</v>
      </c>
      <c r="F7" s="6">
        <f t="shared" si="1"/>
        <v>44696</v>
      </c>
      <c r="G7" s="5">
        <v>2.0</v>
      </c>
      <c r="H7" s="5">
        <v>8.0</v>
      </c>
      <c r="I7" s="5">
        <v>2022.0</v>
      </c>
      <c r="J7" s="6">
        <f t="shared" si="2"/>
        <v>44775</v>
      </c>
      <c r="K7" s="5">
        <f t="shared" si="3"/>
        <v>79</v>
      </c>
    </row>
    <row r="8" ht="14.25" customHeight="1">
      <c r="A8" s="5" t="s">
        <v>213</v>
      </c>
      <c r="B8" s="5" t="s">
        <v>15</v>
      </c>
      <c r="C8" s="5">
        <v>15.0</v>
      </c>
      <c r="D8" s="5">
        <v>5.0</v>
      </c>
      <c r="E8" s="5">
        <v>2022.0</v>
      </c>
      <c r="F8" s="6">
        <f t="shared" si="1"/>
        <v>44696</v>
      </c>
      <c r="G8" s="5">
        <v>2.0</v>
      </c>
      <c r="H8" s="5">
        <v>8.0</v>
      </c>
      <c r="I8" s="5">
        <v>2022.0</v>
      </c>
      <c r="J8" s="6">
        <f t="shared" si="2"/>
        <v>44775</v>
      </c>
      <c r="K8" s="5">
        <f t="shared" si="3"/>
        <v>79</v>
      </c>
      <c r="L8" s="5" t="s">
        <v>214</v>
      </c>
    </row>
    <row r="9" ht="14.25" customHeight="1">
      <c r="A9" s="5" t="s">
        <v>213</v>
      </c>
      <c r="B9" s="5" t="s">
        <v>16</v>
      </c>
      <c r="C9" s="5">
        <v>0.0</v>
      </c>
      <c r="D9" s="5">
        <v>0.0</v>
      </c>
      <c r="E9" s="5">
        <v>0.0</v>
      </c>
      <c r="F9" s="6" t="str">
        <f t="shared" si="1"/>
        <v>#NUM!</v>
      </c>
      <c r="J9" s="6" t="str">
        <f t="shared" si="2"/>
        <v>#NUM!</v>
      </c>
      <c r="K9" s="5">
        <v>0.0</v>
      </c>
    </row>
    <row r="10" ht="14.25" customHeight="1">
      <c r="A10" s="71" t="s">
        <v>213</v>
      </c>
      <c r="B10" s="71" t="s">
        <v>17</v>
      </c>
      <c r="C10" s="71">
        <v>1.0</v>
      </c>
      <c r="D10" s="71">
        <v>1.0</v>
      </c>
      <c r="E10" s="71">
        <v>2016.0</v>
      </c>
      <c r="F10" s="72">
        <f t="shared" si="1"/>
        <v>42370</v>
      </c>
      <c r="G10" s="71">
        <v>8.0</v>
      </c>
      <c r="H10" s="71">
        <v>1.0</v>
      </c>
      <c r="I10" s="71">
        <v>2016.0</v>
      </c>
      <c r="J10" s="72">
        <f t="shared" si="2"/>
        <v>42377</v>
      </c>
      <c r="K10" s="71">
        <f>J10-F10</f>
        <v>7</v>
      </c>
      <c r="L10" s="71" t="s">
        <v>214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4.25" customHeight="1">
      <c r="A11" s="5" t="s">
        <v>213</v>
      </c>
      <c r="B11" s="5" t="s">
        <v>18</v>
      </c>
      <c r="F11" s="6" t="str">
        <f t="shared" si="1"/>
        <v>#NUM!</v>
      </c>
      <c r="J11" s="6" t="str">
        <f t="shared" si="2"/>
        <v>#NUM!</v>
      </c>
      <c r="K11" s="5">
        <v>0.0</v>
      </c>
    </row>
    <row r="12" ht="14.25" customHeight="1">
      <c r="A12" s="5" t="s">
        <v>213</v>
      </c>
      <c r="B12" s="5" t="s">
        <v>19</v>
      </c>
      <c r="F12" s="6" t="str">
        <f t="shared" si="1"/>
        <v>#NUM!</v>
      </c>
      <c r="J12" s="6" t="str">
        <f t="shared" si="2"/>
        <v>#NUM!</v>
      </c>
      <c r="K12" s="5">
        <v>0.0</v>
      </c>
    </row>
    <row r="13" ht="14.25" customHeight="1">
      <c r="A13" s="5" t="s">
        <v>213</v>
      </c>
      <c r="B13" s="5" t="s">
        <v>20</v>
      </c>
      <c r="C13" s="5">
        <v>15.0</v>
      </c>
      <c r="D13" s="5">
        <v>5.0</v>
      </c>
      <c r="E13" s="5">
        <v>2021.0</v>
      </c>
      <c r="F13" s="6">
        <f t="shared" si="1"/>
        <v>44331</v>
      </c>
      <c r="G13" s="5">
        <v>2.0</v>
      </c>
      <c r="H13" s="5">
        <v>8.0</v>
      </c>
      <c r="I13" s="5">
        <v>2021.0</v>
      </c>
      <c r="J13" s="6">
        <f t="shared" si="2"/>
        <v>44410</v>
      </c>
      <c r="K13" s="5">
        <f t="shared" ref="K13:K17" si="4">J13-F13</f>
        <v>79</v>
      </c>
    </row>
    <row r="14" ht="14.25" customHeight="1">
      <c r="A14" s="5" t="s">
        <v>213</v>
      </c>
      <c r="B14" s="5" t="s">
        <v>21</v>
      </c>
      <c r="C14" s="5">
        <v>15.0</v>
      </c>
      <c r="D14" s="5">
        <v>5.0</v>
      </c>
      <c r="E14" s="5">
        <v>2022.0</v>
      </c>
      <c r="F14" s="6">
        <f t="shared" si="1"/>
        <v>44696</v>
      </c>
      <c r="G14" s="5">
        <v>2.0</v>
      </c>
      <c r="H14" s="5">
        <v>8.0</v>
      </c>
      <c r="I14" s="5">
        <v>2022.0</v>
      </c>
      <c r="J14" s="6">
        <f t="shared" si="2"/>
        <v>44775</v>
      </c>
      <c r="K14" s="5">
        <f t="shared" si="4"/>
        <v>79</v>
      </c>
    </row>
    <row r="15" ht="14.25" customHeight="1">
      <c r="A15" s="5" t="s">
        <v>52</v>
      </c>
      <c r="B15" s="5" t="s">
        <v>9</v>
      </c>
      <c r="C15" s="5">
        <v>22.0</v>
      </c>
      <c r="D15" s="5">
        <v>11.0</v>
      </c>
      <c r="E15" s="5">
        <v>2022.0</v>
      </c>
      <c r="F15" s="6">
        <f t="shared" si="1"/>
        <v>44887</v>
      </c>
      <c r="G15" s="5">
        <v>16.0</v>
      </c>
      <c r="H15" s="5">
        <v>12.0</v>
      </c>
      <c r="I15" s="5">
        <v>2022.0</v>
      </c>
      <c r="J15" s="6">
        <f t="shared" si="2"/>
        <v>44911</v>
      </c>
      <c r="K15" s="5">
        <f t="shared" si="4"/>
        <v>24</v>
      </c>
    </row>
    <row r="16" ht="14.25" customHeight="1">
      <c r="A16" s="5" t="s">
        <v>52</v>
      </c>
      <c r="B16" s="5" t="s">
        <v>10</v>
      </c>
      <c r="C16" s="5">
        <v>22.0</v>
      </c>
      <c r="D16" s="5">
        <v>11.0</v>
      </c>
      <c r="E16" s="5">
        <v>2022.0</v>
      </c>
      <c r="F16" s="6">
        <f t="shared" si="1"/>
        <v>44887</v>
      </c>
      <c r="G16" s="5">
        <v>16.0</v>
      </c>
      <c r="H16" s="5">
        <v>12.0</v>
      </c>
      <c r="I16" s="5">
        <v>2022.0</v>
      </c>
      <c r="J16" s="6">
        <f t="shared" si="2"/>
        <v>44911</v>
      </c>
      <c r="K16" s="5">
        <f t="shared" si="4"/>
        <v>24</v>
      </c>
    </row>
    <row r="17" ht="14.25" customHeight="1">
      <c r="A17" s="5" t="s">
        <v>52</v>
      </c>
      <c r="B17" s="5" t="s">
        <v>11</v>
      </c>
      <c r="C17" s="5">
        <v>22.0</v>
      </c>
      <c r="D17" s="5">
        <v>11.0</v>
      </c>
      <c r="E17" s="5">
        <v>2022.0</v>
      </c>
      <c r="F17" s="6">
        <f t="shared" si="1"/>
        <v>44887</v>
      </c>
      <c r="G17" s="5">
        <v>16.0</v>
      </c>
      <c r="H17" s="5">
        <v>12.0</v>
      </c>
      <c r="I17" s="5">
        <v>2022.0</v>
      </c>
      <c r="J17" s="6">
        <f t="shared" si="2"/>
        <v>44911</v>
      </c>
      <c r="K17" s="5">
        <f t="shared" si="4"/>
        <v>24</v>
      </c>
    </row>
    <row r="18" ht="14.25" customHeight="1">
      <c r="A18" s="5" t="s">
        <v>52</v>
      </c>
      <c r="B18" s="5" t="s">
        <v>12</v>
      </c>
      <c r="F18" s="6" t="str">
        <f t="shared" si="1"/>
        <v>#NUM!</v>
      </c>
      <c r="J18" s="6" t="str">
        <f t="shared" si="2"/>
        <v>#NUM!</v>
      </c>
      <c r="K18" s="5">
        <v>0.0</v>
      </c>
    </row>
    <row r="19" ht="14.25" customHeight="1">
      <c r="A19" s="5" t="s">
        <v>52</v>
      </c>
      <c r="B19" s="5" t="s">
        <v>13</v>
      </c>
      <c r="F19" s="6" t="str">
        <f t="shared" si="1"/>
        <v>#NUM!</v>
      </c>
      <c r="J19" s="6" t="str">
        <f t="shared" si="2"/>
        <v>#NUM!</v>
      </c>
      <c r="K19" s="5">
        <v>0.0</v>
      </c>
    </row>
    <row r="20" ht="14.25" customHeight="1">
      <c r="A20" s="5" t="s">
        <v>52</v>
      </c>
      <c r="B20" s="5" t="s">
        <v>14</v>
      </c>
      <c r="C20" s="5">
        <v>22.0</v>
      </c>
      <c r="D20" s="5">
        <v>11.0</v>
      </c>
      <c r="E20" s="5">
        <v>2022.0</v>
      </c>
      <c r="F20" s="6">
        <f t="shared" si="1"/>
        <v>44887</v>
      </c>
      <c r="G20" s="5">
        <v>16.0</v>
      </c>
      <c r="H20" s="5">
        <v>12.0</v>
      </c>
      <c r="I20" s="5">
        <v>2022.0</v>
      </c>
      <c r="J20" s="6">
        <f t="shared" si="2"/>
        <v>44911</v>
      </c>
      <c r="K20" s="5">
        <f t="shared" ref="K20:K27" si="5">J20-F20</f>
        <v>24</v>
      </c>
    </row>
    <row r="21" ht="14.25" customHeight="1">
      <c r="A21" s="5" t="s">
        <v>52</v>
      </c>
      <c r="B21" s="5" t="s">
        <v>15</v>
      </c>
      <c r="C21" s="5">
        <v>22.0</v>
      </c>
      <c r="D21" s="5">
        <v>11.0</v>
      </c>
      <c r="E21" s="5">
        <v>2022.0</v>
      </c>
      <c r="F21" s="6">
        <f t="shared" si="1"/>
        <v>44887</v>
      </c>
      <c r="G21" s="5">
        <v>16.0</v>
      </c>
      <c r="H21" s="5">
        <v>12.0</v>
      </c>
      <c r="I21" s="5">
        <v>2022.0</v>
      </c>
      <c r="J21" s="6">
        <f t="shared" si="2"/>
        <v>44911</v>
      </c>
      <c r="K21" s="5">
        <f t="shared" si="5"/>
        <v>24</v>
      </c>
    </row>
    <row r="22" ht="14.25" customHeight="1">
      <c r="A22" s="5" t="s">
        <v>52</v>
      </c>
      <c r="B22" s="5" t="s">
        <v>16</v>
      </c>
      <c r="C22" s="5">
        <v>23.0</v>
      </c>
      <c r="D22" s="5">
        <v>11.0</v>
      </c>
      <c r="E22" s="5">
        <v>2022.0</v>
      </c>
      <c r="F22" s="6">
        <f t="shared" si="1"/>
        <v>44888</v>
      </c>
      <c r="G22" s="5">
        <v>16.0</v>
      </c>
      <c r="H22" s="5">
        <v>12.0</v>
      </c>
      <c r="I22" s="5">
        <v>2022.0</v>
      </c>
      <c r="J22" s="6">
        <f t="shared" si="2"/>
        <v>44911</v>
      </c>
      <c r="K22" s="5">
        <f t="shared" si="5"/>
        <v>23</v>
      </c>
    </row>
    <row r="23" ht="14.25" customHeight="1">
      <c r="A23" s="5" t="s">
        <v>52</v>
      </c>
      <c r="B23" s="5" t="s">
        <v>17</v>
      </c>
      <c r="C23" s="5">
        <v>23.0</v>
      </c>
      <c r="D23" s="5">
        <v>11.0</v>
      </c>
      <c r="E23" s="5">
        <v>2022.0</v>
      </c>
      <c r="F23" s="6">
        <f t="shared" si="1"/>
        <v>44888</v>
      </c>
      <c r="G23" s="5">
        <v>16.0</v>
      </c>
      <c r="H23" s="5">
        <v>12.0</v>
      </c>
      <c r="I23" s="5">
        <v>2022.0</v>
      </c>
      <c r="J23" s="6">
        <f t="shared" si="2"/>
        <v>44911</v>
      </c>
      <c r="K23" s="5">
        <f t="shared" si="5"/>
        <v>23</v>
      </c>
    </row>
    <row r="24" ht="14.25" customHeight="1">
      <c r="A24" s="5" t="s">
        <v>52</v>
      </c>
      <c r="B24" s="5" t="s">
        <v>18</v>
      </c>
      <c r="C24" s="5">
        <v>23.0</v>
      </c>
      <c r="D24" s="5">
        <v>11.0</v>
      </c>
      <c r="E24" s="5">
        <v>2022.0</v>
      </c>
      <c r="F24" s="6">
        <f t="shared" si="1"/>
        <v>44888</v>
      </c>
      <c r="G24" s="5">
        <v>16.0</v>
      </c>
      <c r="H24" s="5">
        <v>12.0</v>
      </c>
      <c r="I24" s="5">
        <v>2022.0</v>
      </c>
      <c r="J24" s="6">
        <f t="shared" si="2"/>
        <v>44911</v>
      </c>
      <c r="K24" s="5">
        <f t="shared" si="5"/>
        <v>23</v>
      </c>
    </row>
    <row r="25" ht="14.25" customHeight="1">
      <c r="A25" s="5" t="s">
        <v>52</v>
      </c>
      <c r="B25" s="5" t="s">
        <v>19</v>
      </c>
      <c r="C25" s="5">
        <v>23.0</v>
      </c>
      <c r="D25" s="5">
        <v>11.0</v>
      </c>
      <c r="E25" s="5">
        <v>2022.0</v>
      </c>
      <c r="F25" s="6">
        <f t="shared" si="1"/>
        <v>44888</v>
      </c>
      <c r="G25" s="5">
        <v>16.0</v>
      </c>
      <c r="H25" s="5">
        <v>12.0</v>
      </c>
      <c r="I25" s="5">
        <v>2022.0</v>
      </c>
      <c r="J25" s="6">
        <f t="shared" si="2"/>
        <v>44911</v>
      </c>
      <c r="K25" s="5">
        <f t="shared" si="5"/>
        <v>23</v>
      </c>
    </row>
    <row r="26" ht="14.25" customHeight="1">
      <c r="A26" s="5" t="s">
        <v>52</v>
      </c>
      <c r="B26" s="5" t="s">
        <v>20</v>
      </c>
      <c r="C26" s="5">
        <v>22.0</v>
      </c>
      <c r="D26" s="5">
        <v>11.0</v>
      </c>
      <c r="E26" s="5">
        <v>2022.0</v>
      </c>
      <c r="F26" s="6">
        <f t="shared" si="1"/>
        <v>44887</v>
      </c>
      <c r="G26" s="5">
        <v>15.0</v>
      </c>
      <c r="H26" s="5">
        <v>12.0</v>
      </c>
      <c r="I26" s="5">
        <v>2022.0</v>
      </c>
      <c r="J26" s="6">
        <f t="shared" si="2"/>
        <v>44910</v>
      </c>
      <c r="K26" s="5">
        <f t="shared" si="5"/>
        <v>23</v>
      </c>
    </row>
    <row r="27" ht="14.25" customHeight="1">
      <c r="A27" s="5" t="s">
        <v>52</v>
      </c>
      <c r="B27" s="5" t="s">
        <v>21</v>
      </c>
      <c r="C27" s="5">
        <v>23.0</v>
      </c>
      <c r="D27" s="5">
        <v>11.0</v>
      </c>
      <c r="E27" s="5">
        <v>2022.0</v>
      </c>
      <c r="F27" s="6">
        <f t="shared" si="1"/>
        <v>44888</v>
      </c>
      <c r="G27" s="5">
        <v>16.0</v>
      </c>
      <c r="H27" s="5">
        <v>12.0</v>
      </c>
      <c r="I27" s="5">
        <v>2022.0</v>
      </c>
      <c r="J27" s="6">
        <f t="shared" si="2"/>
        <v>44911</v>
      </c>
      <c r="K27" s="5">
        <f t="shared" si="5"/>
        <v>23</v>
      </c>
    </row>
    <row r="28" ht="14.25" customHeight="1">
      <c r="K28" s="70">
        <f>SUM(K2:K27)</f>
        <v>925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2024-01-23T20:18:06Z</dcterms:created>
  <dc:creator>Rubian Camilo Fernandez Rodriguez</dc:creator>
</cp:coreProperties>
</file>