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83f9d0c7cc84fc/1DataBootcamp/Excel Homework/"/>
    </mc:Choice>
  </mc:AlternateContent>
  <xr:revisionPtr revIDLastSave="502" documentId="8_{45F513A0-718E-4CAF-A419-21136B1A5D1E}" xr6:coauthVersionLast="45" xr6:coauthVersionMax="45" xr10:uidLastSave="{3FC3C46D-E691-48EA-A741-73E1663AC354}"/>
  <bookViews>
    <workbookView xWindow="-8550" yWindow="0" windowWidth="15375" windowHeight="7875" tabRatio="631" firstSheet="3" activeTab="5" xr2:uid="{00000000-000D-0000-FFFF-FFFF00000000}"/>
  </bookViews>
  <sheets>
    <sheet name="Initial Spreadsheet" sheetId="1" r:id="rId1"/>
    <sheet name="PIVOT1" sheetId="3" r:id="rId2"/>
    <sheet name="PIVOT2" sheetId="2" r:id="rId3"/>
    <sheet name="PIVOT3" sheetId="4" r:id="rId4"/>
    <sheet name="Bonus1" sheetId="5" r:id="rId5"/>
    <sheet name="Bonus2" sheetId="6" r:id="rId6"/>
  </sheets>
  <definedNames>
    <definedName name="_xlchart.v1.0" hidden="1">Bonus2!$E$3891:$E$4115</definedName>
    <definedName name="_xlchart.v1.1" hidden="1">Bonus2!$E$3:$E$3890</definedName>
    <definedName name="_xlchart.v1.2" hidden="1">Bonus2!$B$3:$B$4115</definedName>
    <definedName name="backers">'Initial Spreadsheet'!$L$2:$L$4115</definedName>
    <definedName name="failed_backers">Bonus2!$E$3:$E$4115</definedName>
    <definedName name="Goal">'Initial Spreadsheet'!$D$2:$D$4115</definedName>
    <definedName name="name">'Initial Spreadsheet'!$B$2:$B$4115</definedName>
    <definedName name="Pledged">'Initial Spreadsheet'!$E$2:$E$4115</definedName>
    <definedName name="State">'Initial Spreadsheet'!$F$2:$F$4115</definedName>
    <definedName name="Success_backers">Bonus2!$B$3:$B$4115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8" i="3" l="1"/>
  <c r="B17" i="3"/>
  <c r="B16" i="3"/>
  <c r="I19" i="6" l="1"/>
  <c r="I18" i="6"/>
  <c r="I17" i="6"/>
  <c r="I16" i="6"/>
  <c r="I15" i="6"/>
  <c r="I14" i="6"/>
  <c r="I10" i="6"/>
  <c r="I9" i="6"/>
  <c r="I8" i="6"/>
  <c r="I7" i="6"/>
  <c r="I6" i="6"/>
  <c r="I5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3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10" i="6"/>
  <c r="D9" i="6"/>
  <c r="D8" i="6"/>
  <c r="D7" i="6"/>
  <c r="D6" i="6"/>
  <c r="D5" i="6"/>
  <c r="D4" i="6"/>
  <c r="D3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4" i="6"/>
  <c r="A5" i="6"/>
  <c r="A6" i="6"/>
  <c r="A7" i="6"/>
  <c r="A8" i="6"/>
  <c r="A9" i="6"/>
  <c r="A10" i="6"/>
  <c r="A3" i="6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G14" i="5"/>
  <c r="H14" i="5"/>
  <c r="F4" i="5"/>
  <c r="F5" i="5"/>
  <c r="F6" i="5"/>
  <c r="F7" i="5"/>
  <c r="F8" i="5"/>
  <c r="F9" i="5"/>
  <c r="F10" i="5"/>
  <c r="F11" i="5"/>
  <c r="F12" i="5"/>
  <c r="F13" i="5"/>
  <c r="F14" i="5"/>
  <c r="F3" i="5"/>
  <c r="E4" i="5"/>
  <c r="E5" i="5"/>
  <c r="E6" i="5"/>
  <c r="E7" i="5"/>
  <c r="E8" i="5"/>
  <c r="E9" i="5"/>
  <c r="E10" i="5"/>
  <c r="E11" i="5"/>
  <c r="E12" i="5"/>
  <c r="E13" i="5"/>
  <c r="E14" i="5"/>
  <c r="E3" i="5"/>
  <c r="D14" i="5"/>
  <c r="D13" i="5"/>
  <c r="D12" i="5"/>
  <c r="D11" i="5"/>
  <c r="D10" i="5"/>
  <c r="D9" i="5"/>
  <c r="D8" i="5"/>
  <c r="D7" i="5"/>
  <c r="D6" i="5"/>
  <c r="D5" i="5"/>
  <c r="D4" i="5"/>
  <c r="C14" i="5"/>
  <c r="C13" i="5"/>
  <c r="C12" i="5"/>
  <c r="C11" i="5"/>
  <c r="C10" i="5"/>
  <c r="C9" i="5"/>
  <c r="C8" i="5"/>
  <c r="C7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B14" i="5"/>
  <c r="D3" i="5"/>
  <c r="C3" i="5"/>
  <c r="B3" i="5"/>
  <c r="S139" i="1" l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<sst xmlns="http://schemas.openxmlformats.org/spreadsheetml/2006/main" count="33040" uniqueCount="8413">
  <si>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</si>
  <si>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</si>
  <si>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</si>
  <si>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</si>
  <si>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</si>
  <si>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</si>
  <si>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</si>
  <si>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</si>
  <si>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</si>
  <si>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</si>
  <si>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</si>
  <si>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</si>
  <si>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</si>
  <si>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</si>
  <si>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</si>
  <si>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</si>
  <si>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</si>
  <si>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</si>
  <si>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</si>
  <si>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</si>
  <si>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</si>
  <si>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</si>
  <si>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</si>
  <si>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</si>
  <si>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</si>
  <si>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</si>
  <si>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</si>
  <si>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</si>
  <si>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</si>
  <si>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</si>
  <si>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</si>
  <si>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</si>
  <si>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</si>
  <si>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</si>
  <si>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</si>
  <si>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</si>
  <si>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</si>
  <si>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</si>
  <si>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</si>
  <si>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</si>
  <si>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</si>
  <si>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</si>
  <si>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</si>
  <si>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</si>
  <si>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</si>
  <si>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</si>
  <si>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</si>
  <si>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</si>
  <si>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</si>
  <si>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</si>
  <si>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</si>
  <si>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</si>
  <si>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</si>
  <si>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</si>
  <si>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</si>
  <si>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</si>
  <si>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</si>
  <si>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</si>
  <si>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</si>
  <si>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</si>
  <si>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</si>
  <si>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</si>
  <si>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</si>
  <si>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</si>
  <si>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</si>
  <si>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</si>
  <si>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</si>
  <si>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</si>
  <si>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</si>
  <si>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</si>
  <si>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</si>
  <si>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</si>
  <si>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</si>
  <si>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</si>
  <si>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</si>
  <si>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</si>
  <si>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</si>
  <si>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</si>
  <si>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</si>
  <si>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</si>
  <si>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</si>
  <si>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</si>
  <si>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</si>
  <si>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</si>
  <si>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</si>
  <si>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</si>
  <si>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</si>
  <si>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</si>
  <si>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</si>
  <si>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</si>
  <si>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</si>
  <si>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</si>
  <si>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</si>
  <si>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</si>
  <si>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</si>
  <si>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</si>
  <si>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</si>
  <si>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</si>
  <si>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</si>
  <si>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</si>
  <si>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</si>
  <si>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</si>
  <si>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</si>
  <si>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</si>
  <si>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</si>
  <si>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</si>
  <si>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</si>
  <si>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</si>
  <si>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</si>
  <si>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</si>
  <si>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</si>
  <si>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</si>
  <si>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</si>
  <si>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</si>
  <si>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</si>
  <si>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</si>
  <si>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</si>
  <si>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</si>
  <si>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</si>
  <si>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</si>
  <si>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</si>
  <si>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</si>
  <si>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</si>
  <si>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</si>
  <si>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</si>
  <si>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</si>
  <si>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</si>
  <si>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</si>
  <si>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</si>
  <si>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</si>
  <si>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</si>
  <si>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</si>
  <si>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</si>
  <si>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</si>
  <si>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</si>
  <si>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</si>
  <si>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</si>
  <si>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</si>
  <si>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</si>
  <si>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</si>
  <si>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</si>
  <si>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</si>
  <si>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</si>
  <si>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</si>
  <si>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</si>
  <si>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</si>
  <si>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</si>
  <si>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</si>
  <si>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</si>
  <si>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</si>
  <si>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</si>
  <si>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</si>
  <si>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</si>
  <si>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</si>
  <si>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</si>
  <si>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</si>
  <si>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</si>
  <si>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</si>
  <si>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</si>
  <si>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</si>
  <si>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</si>
  <si>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</si>
  <si>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</si>
  <si>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</si>
  <si>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</si>
  <si>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</si>
  <si>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</si>
  <si>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</si>
  <si>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</si>
  <si>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</si>
  <si>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</si>
  <si>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</si>
  <si>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</si>
  <si>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</si>
  <si>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</si>
  <si>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</si>
  <si>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</si>
  <si>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</si>
  <si>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</si>
  <si>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</si>
  <si>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</si>
  <si>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</si>
  <si>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</si>
  <si>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</si>
  <si>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</si>
  <si>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</si>
  <si>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</si>
  <si>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</si>
  <si>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</si>
  <si>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</si>
  <si>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</si>
  <si>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</si>
  <si>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</si>
  <si>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</si>
  <si>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</si>
  <si>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</si>
  <si>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</si>
  <si>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</si>
  <si>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</si>
  <si>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</si>
  <si>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</si>
  <si>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</si>
  <si>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</si>
  <si>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</si>
  <si>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</si>
  <si>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</si>
  <si>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</si>
  <si>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</si>
  <si>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</si>
  <si>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</si>
  <si>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</si>
  <si>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</si>
  <si>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</si>
  <si>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</si>
  <si>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</si>
  <si>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</si>
  <si>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</si>
  <si>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</si>
  <si>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</si>
  <si>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</si>
  <si>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</si>
  <si>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</si>
  <si>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</si>
  <si>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</si>
  <si>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</si>
  <si>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</si>
  <si>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</si>
  <si>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</si>
  <si>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</si>
  <si>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</si>
  <si>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</si>
  <si>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</si>
  <si>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</si>
  <si>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</si>
  <si>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</si>
  <si>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</si>
  <si>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</si>
  <si>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</si>
  <si>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</si>
  <si>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</si>
  <si>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</si>
  <si>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</si>
  <si>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</si>
  <si>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</si>
  <si>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</si>
  <si>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</si>
  <si>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</si>
  <si>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</si>
  <si>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</si>
  <si>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</si>
  <si>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</si>
  <si>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</si>
  <si>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</si>
  <si>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</si>
  <si>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</si>
  <si>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</si>
  <si>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</si>
  <si>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</si>
  <si>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</si>
  <si>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</si>
  <si>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</si>
  <si>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</si>
  <si>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</si>
  <si>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</si>
  <si>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</si>
  <si>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</si>
  <si>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</si>
  <si>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</si>
  <si>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</si>
  <si>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</si>
  <si>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</si>
  <si>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</si>
  <si>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</si>
  <si>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</si>
  <si>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</si>
  <si>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</si>
  <si>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</si>
  <si>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</si>
  <si>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</si>
  <si>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</si>
  <si>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</si>
  <si>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</si>
  <si>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</si>
  <si>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</si>
  <si>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</si>
  <si>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</si>
  <si>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</si>
  <si>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</si>
  <si>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</si>
  <si>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</si>
  <si>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</si>
  <si>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</si>
  <si>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</si>
  <si>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</si>
  <si>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</si>
  <si>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</si>
  <si>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</si>
  <si>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</si>
  <si>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</si>
  <si>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</si>
  <si>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</si>
  <si>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</si>
  <si>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</si>
  <si>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</si>
  <si>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</si>
  <si>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</si>
  <si>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</si>
  <si>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</si>
  <si>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</si>
  <si>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</si>
  <si>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</si>
  <si>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</si>
  <si>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</si>
  <si>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</si>
  <si>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</si>
  <si>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</si>
  <si>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</si>
  <si>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</si>
  <si>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</si>
  <si>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</si>
  <si>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</si>
  <si>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</si>
  <si>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</si>
  <si>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</si>
  <si>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</si>
  <si>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</si>
  <si>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</si>
  <si>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</si>
  <si>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</si>
  <si>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</si>
  <si>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</si>
  <si>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</si>
  <si>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</si>
  <si>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</si>
  <si>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</si>
  <si>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</si>
  <si>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</si>
  <si>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</si>
  <si>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</si>
  <si>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</si>
  <si>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</si>
  <si>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</si>
  <si>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</si>
  <si>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</si>
  <si>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</si>
  <si>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</si>
  <si>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</si>
  <si>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</si>
  <si>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</si>
  <si>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</si>
  <si>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</si>
  <si>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</si>
  <si>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</si>
  <si>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</si>
  <si>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</si>
  <si>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</si>
  <si>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</si>
  <si>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</si>
  <si>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</si>
  <si>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</si>
  <si>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</si>
  <si>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</si>
  <si>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</si>
  <si>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</si>
  <si>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</si>
  <si>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</si>
  <si>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</si>
  <si>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</si>
  <si>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</si>
  <si>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</si>
  <si>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</si>
  <si>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</si>
  <si>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</si>
  <si>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</si>
  <si>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</si>
  <si>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</si>
  <si>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</si>
  <si>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</si>
  <si>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</si>
  <si>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</si>
  <si>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</si>
  <si>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</si>
  <si>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</si>
  <si>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</si>
  <si>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</si>
  <si>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</si>
  <si>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</si>
  <si>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</si>
  <si>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</si>
  <si>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</si>
  <si>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</si>
  <si>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</si>
  <si>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</si>
  <si>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</si>
  <si>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</si>
  <si>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</si>
  <si>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</si>
  <si>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</si>
  <si>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</si>
  <si>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</si>
  <si>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</si>
  <si>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</si>
  <si>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</si>
  <si>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</si>
  <si>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</si>
  <si>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</si>
  <si>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</si>
  <si>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</si>
  <si>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</si>
  <si>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</si>
  <si>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</si>
  <si>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</si>
  <si>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</si>
  <si>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</si>
  <si>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</si>
  <si>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</si>
  <si>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</si>
  <si>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</si>
  <si>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</si>
  <si>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</si>
  <si>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</si>
  <si>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</si>
  <si>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</si>
  <si>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</si>
  <si>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</si>
  <si>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</si>
  <si>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</si>
  <si>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</si>
  <si>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</si>
  <si>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</si>
  <si>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</si>
  <si>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</si>
  <si>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</si>
  <si>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</si>
  <si>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</si>
  <si>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</si>
  <si>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</si>
  <si>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</si>
  <si>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</si>
  <si>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</si>
  <si>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</si>
  <si>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</si>
  <si>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</si>
  <si>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</si>
  <si>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</si>
  <si>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</si>
  <si>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</si>
  <si>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</si>
  <si>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</si>
  <si>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</si>
  <si>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</si>
  <si>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</si>
  <si>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</si>
  <si>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</si>
  <si>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</si>
  <si>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</si>
  <si>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</si>
  <si>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</si>
  <si>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</si>
  <si>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</si>
  <si>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</si>
  <si>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</si>
  <si>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</si>
  <si>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</si>
  <si>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</si>
  <si>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</si>
  <si>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</si>
  <si>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</si>
  <si>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</si>
  <si>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</si>
  <si>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</si>
  <si>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</si>
  <si>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</si>
  <si>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</si>
  <si>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</si>
  <si>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</si>
  <si>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</si>
  <si>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</si>
  <si>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</si>
  <si>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</si>
  <si>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</si>
  <si>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</si>
  <si>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</si>
  <si>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</si>
  <si>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</si>
  <si>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</si>
  <si>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</si>
  <si>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</si>
  <si>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</si>
  <si>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</si>
  <si>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</si>
  <si>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</si>
  <si>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</si>
  <si>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</si>
  <si>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</si>
  <si>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</si>
  <si>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</si>
  <si>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</si>
  <si>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</si>
  <si>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</si>
  <si>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</si>
  <si>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</si>
  <si>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</si>
  <si>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</si>
  <si>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</si>
  <si>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</si>
  <si>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</si>
  <si>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</si>
  <si>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</si>
  <si>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</si>
  <si>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</si>
  <si>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</si>
  <si>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</si>
  <si>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</si>
  <si>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</si>
  <si>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</si>
  <si>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</si>
  <si>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</si>
  <si>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</si>
  <si>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</si>
  <si>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</si>
  <si>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</si>
  <si>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</si>
  <si>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</si>
  <si>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</si>
  <si>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</si>
  <si>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</si>
  <si>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</si>
  <si>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</si>
  <si>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</si>
  <si>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</si>
  <si>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</si>
  <si>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</si>
  <si>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</si>
  <si>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</si>
  <si>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</si>
  <si>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</si>
  <si>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</si>
  <si>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</si>
  <si>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</si>
  <si>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</si>
  <si>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</si>
  <si>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</si>
  <si>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</si>
  <si>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</si>
  <si>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</si>
  <si>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</si>
  <si>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</si>
  <si>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</si>
  <si>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</si>
  <si>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</si>
  <si>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</si>
  <si>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</si>
  <si>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</si>
  <si>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</si>
  <si>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</si>
  <si>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</si>
  <si>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</si>
  <si>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</si>
  <si>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</si>
  <si>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</si>
  <si>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</si>
  <si>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</si>
  <si>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</si>
  <si>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</si>
  <si>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</si>
  <si>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</si>
  <si>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</si>
  <si>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</si>
  <si>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</si>
  <si>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</si>
  <si>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</si>
  <si>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</si>
  <si>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</si>
  <si>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</si>
  <si>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</si>
  <si>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</si>
  <si>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</si>
  <si>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</si>
  <si>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</si>
  <si>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</si>
  <si>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</si>
  <si>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</si>
  <si>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</si>
  <si>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</si>
  <si>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</si>
  <si>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</si>
  <si>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</si>
  <si>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</si>
  <si>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</si>
  <si>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</si>
  <si>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</si>
  <si>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</si>
  <si>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</si>
  <si>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</si>
  <si>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</si>
  <si>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</si>
  <si>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</si>
  <si>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</si>
  <si>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</si>
  <si>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</si>
  <si>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</si>
  <si>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</si>
  <si>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</si>
  <si>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</si>
  <si>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</si>
  <si>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</si>
  <si>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</si>
  <si>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</si>
  <si>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</si>
  <si>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</si>
  <si>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</si>
  <si>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</si>
  <si>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</si>
  <si>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</si>
  <si>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</si>
  <si>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</si>
  <si>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</si>
  <si>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</si>
  <si>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</si>
  <si>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</si>
  <si>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</si>
  <si>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</si>
  <si>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</si>
  <si>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</si>
  <si>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</si>
  <si>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</si>
  <si>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</si>
  <si>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</si>
  <si>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</si>
  <si>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</si>
  <si>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</si>
  <si>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</si>
  <si>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</si>
  <si>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</si>
  <si>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</si>
  <si>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</si>
  <si>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</si>
  <si>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</si>
  <si>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</si>
  <si>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</si>
  <si>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</si>
  <si>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</si>
  <si>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</si>
  <si>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</si>
  <si>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</si>
  <si>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</si>
  <si>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</si>
  <si>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</si>
  <si>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</si>
  <si>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</si>
  <si>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</si>
  <si>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</si>
  <si>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</si>
  <si>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</si>
  <si>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</si>
  <si>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</si>
  <si>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</si>
  <si>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</si>
  <si>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</si>
  <si>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</si>
  <si>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</si>
  <si>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</si>
  <si>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</si>
  <si>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</si>
  <si>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</si>
  <si>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</si>
  <si>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</si>
  <si>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</si>
  <si>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</si>
  <si>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</si>
  <si>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</si>
  <si>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</si>
  <si>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</si>
  <si>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</si>
  <si>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</si>
  <si>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</si>
  <si>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</si>
  <si>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</si>
  <si>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</si>
  <si>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</si>
  <si>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</si>
  <si>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</si>
  <si>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</si>
  <si>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</si>
  <si>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</si>
  <si>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</si>
  <si>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</si>
  <si>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</si>
  <si>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</si>
  <si>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</si>
  <si>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</si>
  <si>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</si>
  <si>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</si>
  <si>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</si>
  <si>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</si>
  <si>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</si>
  <si>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</si>
  <si>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</si>
  <si>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</si>
  <si>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</si>
  <si>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</si>
  <si>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</si>
  <si>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</si>
  <si>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</si>
  <si>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</si>
  <si>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</si>
  <si>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</si>
  <si>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</si>
  <si>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</si>
  <si>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</si>
  <si>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</si>
  <si>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</si>
  <si>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</si>
  <si>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</si>
  <si>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</si>
  <si>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</si>
  <si>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</si>
  <si>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</si>
  <si>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</si>
  <si>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</si>
  <si>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</si>
  <si>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</si>
  <si>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</si>
  <si>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</si>
  <si>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</si>
  <si>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</si>
  <si>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</si>
  <si>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</si>
  <si>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</si>
  <si>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</si>
  <si>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</si>
  <si>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</si>
  <si>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</si>
  <si>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</si>
  <si>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</si>
  <si>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</si>
  <si>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</si>
  <si>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</si>
  <si>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</si>
  <si>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</si>
  <si>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</si>
  <si>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</si>
  <si>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</si>
  <si>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</si>
  <si>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</si>
  <si>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</si>
  <si>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</si>
  <si>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</si>
  <si>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</si>
  <si>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</si>
  <si>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</si>
  <si>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</si>
  <si>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</si>
  <si>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</si>
  <si>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</si>
  <si>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</si>
  <si>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</si>
  <si>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</si>
  <si>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</si>
  <si>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</si>
  <si>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</si>
  <si>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</si>
  <si>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</si>
  <si>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</si>
  <si>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</si>
  <si>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</si>
  <si>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</si>
  <si>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</si>
  <si>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</si>
  <si>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</si>
  <si>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</si>
  <si>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</si>
  <si>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</si>
  <si>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</si>
  <si>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</si>
  <si>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</si>
  <si>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</si>
  <si>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</si>
  <si>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</si>
  <si>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</si>
  <si>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</si>
  <si>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</si>
  <si>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</si>
  <si>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</si>
  <si>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</si>
  <si>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</si>
  <si>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</si>
  <si>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</si>
  <si>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</si>
  <si>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</si>
  <si>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</si>
  <si>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</si>
  <si>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</si>
  <si>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</si>
  <si>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</si>
  <si>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</si>
  <si>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</si>
  <si>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</si>
  <si>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</si>
  <si>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</si>
  <si>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</si>
  <si>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</si>
  <si>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</si>
  <si>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</si>
  <si>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</si>
  <si>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</si>
  <si>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</si>
  <si>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</si>
  <si>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</si>
  <si>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</si>
  <si>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</si>
  <si>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</si>
  <si>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</si>
  <si>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</si>
  <si>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</si>
  <si>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</si>
  <si>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</si>
  <si>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</si>
  <si>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</si>
  <si>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</si>
  <si>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</si>
  <si>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</si>
  <si>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</si>
  <si>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</si>
  <si>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</si>
  <si>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</si>
  <si>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</si>
  <si>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</si>
  <si>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</si>
  <si>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</si>
  <si>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</si>
  <si>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</si>
  <si>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</si>
  <si>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</si>
  <si>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</si>
  <si>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</si>
  <si>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</si>
  <si>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</si>
  <si>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</si>
  <si>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</si>
  <si>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</si>
  <si>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</si>
  <si>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</si>
  <si>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</si>
  <si>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</si>
  <si>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</si>
  <si>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</si>
  <si>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</si>
  <si>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</si>
  <si>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</si>
  <si>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</si>
  <si>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</si>
  <si>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</si>
  <si>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</si>
  <si>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</si>
  <si>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</si>
  <si>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</si>
  <si>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</si>
  <si>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</si>
  <si>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</si>
  <si>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</si>
  <si>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</si>
  <si>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</si>
  <si>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</si>
  <si>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</si>
  <si>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</si>
  <si>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</si>
  <si>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</si>
  <si>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</si>
  <si>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</si>
  <si>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</si>
  <si>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</si>
  <si>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</si>
  <si>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</si>
  <si>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</si>
  <si>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</si>
  <si>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</si>
  <si>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</si>
  <si>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</si>
  <si>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</si>
  <si>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</si>
  <si>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</si>
  <si>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</si>
  <si>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</si>
  <si>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</si>
  <si>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</si>
  <si>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</si>
  <si>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</si>
  <si>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</si>
  <si>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</si>
  <si>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</si>
  <si>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</si>
  <si>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</si>
  <si>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</si>
  <si>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</si>
  <si>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</si>
  <si>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</si>
  <si>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</si>
  <si>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</si>
  <si>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</si>
  <si>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</si>
  <si>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</si>
  <si>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</si>
  <si>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</si>
  <si>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</si>
  <si>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</si>
  <si>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</si>
  <si>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</si>
  <si>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</si>
  <si>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</si>
  <si>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</si>
  <si>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</si>
  <si>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</si>
  <si>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</si>
  <si>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</si>
  <si>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</si>
  <si>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</si>
  <si>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</si>
  <si>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</si>
  <si>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</si>
  <si>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</si>
  <si>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</si>
  <si>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</si>
  <si>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</si>
  <si>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</si>
  <si>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</si>
  <si>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</si>
  <si>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</si>
  <si>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</si>
  <si>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</si>
  <si>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</si>
  <si>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</si>
  <si>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</si>
  <si>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</si>
  <si>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</si>
  <si>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</si>
  <si>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</si>
  <si>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</si>
  <si>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</si>
  <si>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</si>
  <si>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</si>
  <si>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</si>
  <si>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</si>
  <si>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</si>
  <si>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</si>
  <si>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</si>
  <si>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</si>
  <si>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</si>
  <si>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</si>
  <si>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</si>
  <si>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</si>
  <si>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</si>
  <si>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</si>
  <si>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</si>
  <si>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</si>
  <si>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</si>
  <si>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</si>
  <si>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</si>
  <si>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</si>
  <si>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</si>
  <si>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</si>
  <si>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</si>
  <si>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</si>
  <si>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</si>
  <si>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</si>
  <si>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</si>
  <si>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</si>
  <si>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</si>
  <si>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</si>
  <si>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</si>
  <si>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</si>
  <si>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</si>
  <si>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</si>
  <si>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</si>
  <si>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</si>
  <si>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</si>
  <si>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</si>
  <si>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</si>
  <si>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</si>
  <si>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</si>
  <si>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</si>
  <si>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</si>
  <si>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</si>
  <si>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</si>
  <si>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</si>
  <si>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</si>
  <si>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</si>
  <si>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</si>
  <si>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</si>
  <si>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</si>
  <si>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</si>
  <si>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</si>
  <si>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</si>
  <si>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</si>
  <si>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</si>
  <si>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</si>
  <si>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</si>
  <si>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</si>
  <si>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</si>
  <si>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</si>
  <si>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</si>
  <si>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</si>
  <si>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</si>
  <si>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</si>
  <si>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</si>
  <si>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</si>
  <si>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</si>
  <si>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</si>
  <si>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</si>
  <si>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</si>
  <si>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</si>
  <si>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</si>
  <si>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</si>
  <si>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</si>
  <si>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</si>
  <si>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</si>
  <si>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</si>
  <si>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</si>
  <si>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</si>
  <si>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</si>
  <si>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</si>
  <si>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</si>
  <si>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</si>
  <si>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</si>
  <si>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</si>
  <si>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</si>
  <si>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</si>
  <si>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</si>
  <si>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</si>
  <si>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</si>
  <si>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</si>
  <si>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</si>
  <si>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</si>
  <si>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</si>
  <si>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</si>
  <si>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</si>
  <si>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</si>
  <si>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</si>
  <si>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</si>
  <si>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</si>
  <si>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</si>
  <si>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</si>
  <si>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</si>
  <si>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</si>
  <si>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</si>
  <si>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</si>
  <si>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</si>
  <si>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</si>
  <si>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</si>
  <si>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</si>
  <si>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</si>
  <si>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</si>
  <si>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</si>
  <si>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</si>
  <si>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</si>
  <si>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</si>
  <si>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</si>
  <si>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</si>
  <si>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</si>
  <si>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</si>
  <si>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</si>
  <si>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</si>
  <si>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</si>
  <si>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</si>
  <si>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</si>
  <si>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</si>
  <si>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</si>
  <si>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</si>
  <si>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</si>
  <si>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</si>
  <si>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</si>
  <si>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</si>
  <si>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</si>
  <si>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</si>
  <si>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</si>
  <si>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</si>
  <si>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</si>
  <si>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</si>
  <si>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</si>
  <si>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</si>
  <si>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</si>
  <si>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</si>
  <si>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</si>
  <si>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</si>
  <si>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</si>
  <si>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</si>
  <si>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</si>
  <si>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</si>
  <si>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</si>
  <si>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</si>
  <si>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</si>
  <si>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</si>
  <si>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</si>
  <si>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</si>
  <si>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</si>
  <si>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</si>
  <si>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</si>
  <si>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</si>
  <si>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</si>
  <si>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</si>
  <si>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</si>
  <si>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</si>
  <si>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</si>
  <si>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</si>
  <si>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</si>
  <si>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</si>
  <si>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</si>
  <si>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</si>
  <si>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</si>
  <si>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</si>
  <si>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</si>
  <si>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</si>
  <si>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</si>
  <si>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</si>
  <si>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</si>
  <si>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</si>
  <si>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</si>
  <si>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</si>
  <si>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</si>
  <si>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</si>
  <si>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</si>
  <si>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</si>
  <si>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</si>
  <si>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</si>
  <si>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</si>
  <si>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</si>
  <si>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</si>
  <si>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</si>
  <si>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</si>
  <si>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</si>
  <si>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</si>
  <si>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</si>
  <si>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</si>
  <si>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</si>
  <si>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</si>
  <si>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</si>
  <si>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</si>
  <si>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</si>
  <si>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</si>
  <si>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</si>
  <si>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</si>
  <si>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</si>
  <si>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</si>
  <si>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</si>
  <si>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</si>
  <si>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</si>
  <si>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</si>
  <si>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</si>
  <si>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</si>
  <si>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</si>
  <si>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</si>
  <si>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</si>
  <si>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</si>
  <si>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</si>
  <si>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</si>
  <si>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</si>
  <si>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</si>
  <si>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</si>
  <si>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</si>
  <si>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</si>
  <si>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</si>
  <si>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</si>
  <si>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</si>
  <si>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</si>
  <si>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</si>
  <si>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</si>
  <si>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</si>
  <si>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</si>
  <si>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</si>
  <si>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</si>
  <si>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</si>
  <si>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</si>
  <si>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</si>
  <si>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</si>
  <si>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</si>
  <si>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</si>
  <si>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</si>
  <si>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</si>
  <si>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</si>
  <si>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</si>
  <si>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</si>
  <si>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</si>
  <si>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</si>
  <si>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</si>
  <si>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</si>
  <si>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</si>
  <si>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</si>
  <si>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</si>
  <si>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</si>
  <si>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</si>
  <si>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</si>
  <si>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</si>
  <si>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</si>
  <si>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</si>
  <si>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</si>
  <si>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</si>
  <si>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</si>
  <si>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</si>
  <si>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</si>
  <si>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</si>
  <si>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</si>
  <si>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</si>
  <si>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</si>
  <si>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</si>
  <si>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</si>
  <si>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</si>
  <si>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</si>
  <si>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</si>
  <si>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</si>
  <si>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</si>
  <si>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</si>
  <si>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</si>
  <si>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</si>
  <si>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</si>
  <si>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</si>
  <si>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</si>
  <si>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</si>
  <si>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</si>
  <si>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</si>
  <si>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</si>
  <si>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</si>
  <si>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</si>
  <si>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</si>
  <si>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</si>
  <si>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</si>
  <si>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</si>
  <si>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</si>
  <si>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</si>
  <si>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</si>
  <si>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</si>
  <si>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</si>
  <si>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</si>
  <si>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</si>
  <si>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</si>
  <si>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</si>
  <si>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</si>
  <si>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</si>
  <si>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</si>
  <si>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</si>
  <si>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</si>
  <si>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</si>
  <si>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</si>
  <si>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</si>
  <si>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</si>
  <si>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</si>
  <si>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</si>
  <si>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</si>
  <si>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</si>
  <si>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</si>
  <si>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</si>
  <si>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</si>
  <si>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</si>
  <si>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</si>
  <si>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</si>
  <si>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</si>
  <si>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</si>
  <si>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</si>
  <si>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</si>
  <si>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</si>
  <si>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</si>
  <si>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</si>
  <si>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</si>
  <si>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</si>
  <si>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</si>
  <si>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</si>
  <si>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</si>
  <si>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</si>
  <si>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</si>
  <si>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</si>
  <si>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</si>
  <si>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</si>
  <si>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</si>
  <si>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</si>
  <si>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</si>
  <si>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</si>
  <si>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</si>
  <si>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</si>
  <si>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</si>
  <si>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</si>
  <si>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</si>
  <si>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</si>
  <si>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</si>
  <si>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</si>
  <si>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</si>
  <si>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</si>
  <si>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</si>
  <si>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</si>
  <si>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</si>
  <si>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</si>
  <si>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</si>
  <si>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</si>
  <si>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</si>
  <si>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</si>
  <si>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</si>
  <si>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</si>
  <si>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</si>
  <si>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</si>
  <si>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</si>
  <si>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</si>
  <si>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</si>
  <si>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</si>
  <si>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</si>
  <si>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</si>
  <si>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</si>
  <si>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</si>
  <si>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</si>
  <si>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</si>
  <si>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</si>
  <si>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</si>
  <si>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</si>
  <si>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</si>
  <si>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</si>
  <si>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</si>
  <si>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</si>
  <si>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</si>
  <si>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</si>
  <si>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</si>
  <si>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</si>
  <si>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</si>
  <si>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</si>
  <si>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</si>
  <si>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</si>
  <si>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</si>
  <si>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</si>
  <si>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</si>
  <si>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</si>
  <si>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</si>
  <si>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</si>
  <si>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</si>
  <si>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</si>
  <si>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</si>
  <si>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</si>
  <si>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</si>
  <si>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</si>
  <si>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</si>
  <si>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</si>
  <si>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</si>
  <si>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</si>
  <si>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</si>
  <si>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</si>
  <si>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</si>
  <si>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</si>
  <si>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</si>
  <si>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</si>
  <si>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</si>
  <si>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</si>
  <si>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</si>
  <si>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</si>
  <si>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</si>
  <si>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</si>
  <si>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</si>
  <si>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</si>
  <si>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</si>
  <si>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</si>
  <si>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</si>
  <si>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</si>
  <si>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</si>
  <si>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</si>
  <si>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</si>
  <si>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</si>
  <si>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</si>
  <si>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</si>
  <si>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</si>
  <si>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</si>
  <si>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</si>
  <si>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</si>
  <si>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</si>
  <si>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</si>
  <si>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</si>
  <si>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</si>
  <si>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</si>
  <si>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</si>
  <si>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</si>
  <si>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</si>
  <si>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</si>
  <si>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</si>
  <si>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</si>
  <si>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</si>
  <si>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</si>
  <si>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</si>
  <si>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</si>
  <si>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</si>
  <si>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</si>
  <si>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</si>
  <si>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</si>
  <si>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</si>
  <si>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</si>
  <si>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</si>
  <si>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</si>
  <si>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</si>
  <si>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</si>
  <si>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</si>
  <si>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</si>
  <si>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</si>
  <si>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</si>
  <si>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</si>
  <si>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</si>
  <si>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</si>
  <si>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</si>
  <si>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</si>
  <si>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</si>
  <si>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</si>
  <si>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</si>
  <si>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</si>
  <si>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</si>
  <si>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</si>
  <si>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</si>
  <si>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</si>
  <si>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</si>
  <si>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</si>
  <si>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</si>
  <si>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</si>
  <si>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</si>
  <si>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</si>
  <si>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</si>
  <si>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</si>
  <si>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</si>
  <si>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</si>
  <si>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</si>
  <si>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</si>
  <si>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</si>
  <si>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</si>
  <si>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</si>
  <si>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</si>
  <si>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</si>
  <si>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</si>
  <si>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</si>
  <si>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</si>
  <si>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</si>
  <si>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</si>
  <si>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</si>
  <si>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</si>
  <si>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</si>
  <si>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</si>
  <si>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</si>
  <si>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</si>
  <si>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</si>
  <si>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</si>
  <si>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</si>
  <si>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</si>
  <si>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</si>
  <si>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</si>
  <si>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</si>
  <si>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</si>
  <si>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</si>
  <si>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</si>
  <si>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</si>
  <si>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</si>
  <si>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</si>
  <si>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</si>
  <si>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</si>
  <si>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</si>
  <si>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</si>
  <si>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</si>
  <si>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</si>
  <si>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</si>
  <si>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</si>
  <si>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</si>
  <si>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</si>
  <si>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</si>
  <si>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</si>
  <si>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</si>
  <si>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</si>
  <si>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</si>
  <si>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</si>
  <si>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</si>
  <si>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</si>
  <si>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</si>
  <si>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</si>
  <si>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</si>
  <si>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</si>
  <si>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</si>
  <si>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</si>
  <si>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</si>
  <si>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</si>
  <si>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</si>
  <si>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</si>
  <si>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</si>
  <si>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</si>
  <si>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</si>
  <si>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</si>
  <si>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</si>
  <si>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</si>
  <si>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</si>
  <si>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</si>
  <si>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</si>
  <si>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</si>
  <si>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</si>
  <si>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</si>
  <si>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</si>
  <si>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</si>
  <si>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</si>
  <si>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</si>
  <si>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</si>
  <si>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</si>
  <si>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</si>
  <si>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</si>
  <si>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</si>
  <si>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</si>
  <si>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</si>
  <si>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</si>
  <si>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</si>
  <si>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</si>
  <si>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</si>
  <si>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</si>
  <si>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</si>
  <si>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</si>
  <si>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</si>
  <si>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</si>
  <si>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</si>
  <si>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</si>
  <si>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</si>
  <si>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</si>
  <si>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</si>
  <si>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</si>
  <si>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</si>
  <si>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</si>
  <si>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</si>
  <si>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</si>
  <si>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</si>
  <si>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</si>
  <si>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</si>
  <si>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</si>
  <si>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</si>
  <si>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</si>
  <si>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</si>
  <si>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</si>
  <si>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</si>
  <si>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</si>
  <si>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</si>
  <si>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</si>
  <si>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</si>
  <si>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</si>
  <si>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</si>
  <si>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</si>
  <si>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</si>
  <si>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</si>
  <si>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</si>
  <si>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</si>
  <si>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</si>
  <si>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</si>
  <si>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</si>
  <si>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</si>
  <si>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</si>
  <si>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</si>
  <si>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</si>
  <si>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</si>
  <si>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</si>
  <si>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</si>
  <si>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</si>
  <si>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</si>
  <si>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</si>
  <si>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</si>
  <si>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</si>
  <si>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</si>
  <si>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</si>
  <si>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</si>
  <si>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</si>
  <si>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</si>
  <si>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</si>
  <si>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</si>
  <si>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</si>
  <si>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</si>
  <si>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</si>
  <si>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</si>
  <si>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</si>
  <si>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</si>
  <si>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</si>
  <si>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</si>
  <si>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</si>
  <si>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</si>
  <si>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</si>
  <si>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</si>
  <si>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</si>
  <si>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</si>
  <si>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</si>
  <si>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</si>
  <si>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</si>
  <si>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</si>
  <si>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</si>
  <si>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</si>
  <si>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</si>
  <si>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</si>
  <si>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</si>
  <si>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</si>
  <si>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</si>
  <si>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</si>
  <si>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</si>
  <si>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</si>
  <si>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</si>
  <si>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</si>
  <si>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</si>
  <si>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</si>
  <si>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</si>
  <si>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</si>
  <si>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</si>
  <si>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</si>
  <si>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</si>
  <si>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</si>
  <si>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</si>
  <si>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</si>
  <si>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</si>
  <si>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</si>
  <si>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</si>
  <si>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</si>
  <si>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</si>
  <si>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</si>
  <si>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</si>
  <si>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</si>
  <si>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</si>
  <si>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</si>
  <si>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</si>
  <si>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</si>
  <si>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</si>
  <si>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</si>
  <si>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</si>
  <si>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</si>
  <si>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</si>
  <si>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</si>
  <si>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</si>
  <si>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</si>
  <si>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</si>
  <si>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</si>
  <si>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</si>
  <si>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</si>
  <si>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</si>
  <si>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</si>
  <si>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</si>
  <si>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</si>
  <si>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</si>
  <si>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</si>
  <si>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</si>
  <si>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</si>
  <si>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</si>
  <si>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</si>
  <si>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</si>
  <si>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</si>
  <si>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</si>
  <si>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</si>
  <si>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</si>
  <si>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</si>
  <si>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</si>
  <si>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</si>
  <si>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</si>
  <si>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</si>
  <si>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</si>
  <si>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</si>
  <si>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</si>
  <si>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</si>
  <si>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</si>
  <si>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</si>
  <si>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</si>
  <si>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</si>
  <si>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</si>
  <si>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</si>
  <si>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</si>
  <si>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</si>
  <si>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</si>
  <si>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</si>
  <si>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</si>
  <si>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</si>
  <si>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</si>
  <si>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</si>
  <si>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</si>
  <si>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</si>
  <si>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</si>
  <si>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</si>
  <si>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</si>
  <si>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</si>
  <si>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</si>
  <si>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</si>
  <si>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</si>
  <si>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</si>
  <si>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</si>
  <si>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</si>
  <si>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</si>
  <si>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</si>
  <si>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</si>
  <si>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</si>
  <si>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</si>
  <si>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</si>
  <si>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</si>
  <si>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</si>
  <si>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</si>
  <si>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</si>
  <si>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</si>
  <si>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</si>
  <si>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</si>
  <si>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</si>
  <si>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</si>
  <si>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</si>
  <si>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</si>
  <si>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</si>
  <si>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</si>
  <si>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</si>
  <si>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</si>
  <si>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</si>
  <si>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</si>
  <si>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</si>
  <si>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</si>
  <si>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</si>
  <si>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</si>
  <si>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</si>
  <si>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</si>
  <si>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</si>
  <si>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</si>
  <si>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</si>
  <si>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</si>
  <si>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</si>
  <si>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</si>
  <si>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</si>
  <si>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</si>
  <si>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</si>
  <si>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</si>
  <si>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</si>
  <si>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</si>
  <si>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</si>
  <si>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</si>
  <si>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</si>
  <si>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</si>
  <si>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</si>
  <si>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</si>
  <si>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</si>
  <si>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</si>
  <si>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</si>
  <si>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</si>
  <si>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</si>
  <si>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</si>
  <si>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</si>
  <si>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</si>
  <si>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</si>
  <si>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</si>
  <si>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</si>
  <si>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</si>
  <si>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</si>
  <si>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</si>
  <si>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</si>
  <si>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</si>
  <si>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</si>
  <si>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</si>
  <si>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</si>
  <si>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</si>
  <si>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</si>
  <si>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</si>
  <si>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</si>
  <si>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</si>
  <si>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</si>
  <si>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</si>
  <si>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</si>
  <si>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</si>
  <si>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</si>
  <si>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</si>
  <si>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</si>
  <si>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</si>
  <si>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</si>
  <si>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</si>
  <si>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</si>
  <si>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</si>
  <si>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</si>
  <si>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</si>
  <si>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</si>
  <si>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</si>
  <si>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</si>
  <si>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</si>
  <si>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</si>
  <si>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</si>
  <si>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</si>
  <si>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</si>
  <si>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</si>
  <si>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</si>
  <si>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</si>
  <si>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</si>
  <si>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</si>
  <si>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</si>
  <si>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</si>
  <si>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</si>
  <si>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</si>
  <si>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</si>
  <si>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</si>
  <si>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</si>
  <si>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</si>
  <si>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</si>
  <si>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</si>
  <si>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</si>
  <si>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</si>
  <si>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</si>
  <si>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</si>
  <si>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</si>
  <si>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</si>
  <si>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</si>
  <si>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</si>
  <si>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</si>
  <si>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</si>
  <si>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</si>
  <si>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</si>
  <si>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</si>
  <si>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</si>
  <si>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</si>
  <si>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</si>
  <si>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</si>
  <si>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</si>
  <si>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</si>
  <si>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</si>
  <si>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</si>
  <si>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</si>
  <si>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</si>
  <si>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</si>
  <si>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</si>
  <si>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</si>
  <si>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</si>
  <si>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</si>
  <si>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</si>
  <si>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</si>
  <si>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</si>
  <si>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</si>
  <si>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</si>
  <si>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</si>
  <si>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</si>
  <si>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</si>
  <si>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</si>
  <si>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</si>
  <si>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</si>
  <si>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</si>
  <si>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</si>
  <si>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</si>
  <si>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</si>
  <si>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</si>
  <si>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</si>
  <si>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</si>
  <si>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</si>
  <si>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</si>
  <si>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</si>
  <si>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</si>
  <si>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</si>
  <si>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</si>
  <si>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</si>
  <si>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</si>
  <si>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</si>
  <si>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</si>
  <si>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</si>
  <si>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</si>
  <si>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</si>
  <si>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</si>
  <si>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</si>
  <si>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</si>
  <si>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</si>
  <si>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</si>
  <si>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</si>
  <si>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</si>
  <si>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</si>
  <si>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</si>
  <si>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</si>
  <si>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</si>
  <si>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</si>
  <si>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</si>
  <si>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</si>
  <si>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</si>
  <si>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</si>
  <si>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</si>
  <si>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</si>
  <si>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</si>
  <si>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</si>
  <si>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</si>
  <si>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</si>
  <si>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</si>
  <si>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</si>
  <si>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</si>
  <si>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</si>
  <si>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</si>
  <si>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</si>
  <si>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</si>
  <si>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</si>
  <si>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</si>
  <si>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</si>
  <si>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</si>
  <si>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</si>
  <si>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</si>
  <si>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</si>
  <si>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</si>
  <si>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</si>
  <si>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</si>
  <si>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</si>
  <si>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</si>
  <si>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</si>
  <si>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</si>
  <si>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</si>
  <si>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</si>
  <si>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</si>
  <si>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</si>
  <si>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</si>
  <si>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</si>
  <si>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</si>
  <si>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</si>
  <si>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</si>
  <si>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</si>
  <si>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</si>
  <si>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</si>
  <si>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</si>
  <si>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</si>
  <si>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</si>
  <si>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</si>
  <si>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</si>
  <si>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</si>
  <si>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</si>
  <si>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</si>
  <si>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</si>
  <si>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</si>
  <si>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</si>
  <si>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</si>
  <si>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</si>
  <si>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</si>
  <si>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</si>
  <si>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</si>
  <si>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</si>
  <si>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</si>
  <si>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</si>
  <si>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</si>
  <si>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</si>
  <si>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</si>
  <si>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</si>
  <si>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</si>
  <si>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</si>
  <si>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</si>
  <si>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</si>
  <si>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</si>
  <si>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</si>
  <si>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</si>
  <si>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</si>
  <si>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</si>
  <si>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</si>
  <si>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</si>
  <si>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</si>
  <si>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</si>
  <si>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</si>
  <si>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</si>
  <si>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</si>
  <si>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</si>
  <si>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</si>
  <si>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</si>
  <si>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</si>
  <si>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</si>
  <si>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</si>
  <si>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</si>
  <si>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</si>
  <si>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</si>
  <si>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</si>
  <si>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</si>
  <si>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</si>
  <si>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</si>
  <si>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</si>
  <si>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</si>
  <si>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</si>
  <si>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</si>
  <si>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</si>
  <si>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</si>
  <si>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</si>
  <si>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</si>
  <si>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</si>
  <si>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</si>
  <si>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</si>
  <si>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</si>
  <si>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</si>
  <si>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</si>
  <si>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</si>
  <si>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</si>
  <si>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</si>
  <si>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</si>
  <si>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</si>
  <si>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</si>
  <si>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</si>
  <si>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</si>
  <si>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</si>
  <si>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</si>
  <si>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</si>
  <si>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</si>
  <si>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</si>
  <si>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</si>
  <si>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</si>
  <si>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</si>
  <si>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</si>
  <si>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</si>
  <si>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</si>
  <si>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</si>
  <si>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</si>
  <si>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</si>
  <si>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</si>
  <si>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</si>
  <si>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</si>
  <si>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</si>
  <si>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</si>
  <si>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</si>
  <si>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</si>
  <si>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</si>
  <si>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</si>
  <si>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</si>
  <si>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</si>
  <si>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</si>
  <si>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</si>
  <si>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</si>
  <si>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</si>
  <si>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</si>
  <si>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</si>
  <si>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</si>
  <si>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</si>
  <si>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</si>
  <si>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</si>
  <si>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</si>
  <si>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</si>
  <si>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</si>
  <si>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</si>
  <si>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</si>
  <si>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</si>
  <si>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</si>
  <si>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</si>
  <si>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</si>
  <si>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</si>
  <si>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</si>
  <si>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</si>
  <si>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</si>
  <si>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</si>
  <si>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</si>
  <si>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</si>
  <si>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</si>
  <si>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</si>
  <si>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</si>
  <si>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</si>
  <si>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</si>
  <si>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</si>
  <si>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</si>
  <si>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</si>
  <si>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</si>
  <si>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</si>
  <si>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</si>
  <si>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</si>
  <si>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</si>
  <si>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</si>
  <si>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</si>
  <si>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</si>
  <si>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</si>
  <si>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</si>
  <si>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</si>
  <si>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</si>
  <si>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</si>
  <si>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</si>
  <si>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</si>
  <si>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</si>
  <si>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</si>
  <si>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</si>
  <si>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</si>
  <si>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</si>
  <si>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</si>
  <si>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</si>
  <si>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</si>
  <si>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</si>
  <si>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</si>
  <si>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</si>
  <si>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</si>
  <si>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</si>
  <si>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</si>
  <si>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</si>
  <si>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</si>
  <si>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</si>
  <si>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</si>
  <si>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</si>
  <si>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</si>
  <si>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</si>
  <si>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</si>
  <si>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</si>
  <si>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</si>
  <si>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</si>
  <si>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</si>
  <si>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</si>
  <si>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</si>
  <si>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</si>
  <si>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</si>
  <si>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</si>
  <si>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</si>
  <si>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</si>
  <si>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</si>
  <si>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</si>
  <si>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</si>
  <si>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</si>
  <si>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</si>
  <si>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</si>
  <si>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</si>
  <si>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</si>
  <si>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</si>
  <si>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</si>
  <si>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</si>
  <si>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</si>
  <si>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</si>
  <si>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</si>
  <si>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</si>
  <si>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</si>
  <si>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</si>
  <si>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</si>
  <si>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</si>
  <si>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</si>
  <si>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</si>
  <si>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</si>
  <si>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</si>
  <si>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</si>
  <si>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</si>
  <si>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</si>
  <si>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</si>
  <si>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</si>
  <si>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</si>
  <si>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</si>
  <si>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</si>
  <si>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</si>
  <si>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</si>
  <si>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</si>
  <si>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</si>
  <si>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</si>
  <si>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</si>
  <si>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</si>
  <si>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</si>
  <si>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</si>
  <si>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</si>
  <si>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</si>
  <si>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</si>
  <si>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</si>
  <si>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</si>
  <si>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</si>
  <si>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</si>
  <si>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</si>
  <si>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</si>
  <si>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</si>
  <si>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</si>
  <si>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</si>
  <si>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</si>
  <si>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</si>
  <si>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</si>
  <si>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</si>
  <si>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</si>
  <si>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</si>
  <si>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</si>
  <si>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</si>
  <si>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</si>
  <si>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</si>
  <si>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</si>
  <si>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</si>
  <si>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</si>
  <si>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</si>
  <si>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</si>
  <si>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</si>
  <si>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</si>
  <si>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</si>
  <si>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</si>
  <si>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</si>
  <si>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</si>
  <si>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</si>
  <si>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</si>
  <si>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</si>
  <si>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</si>
  <si>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</si>
  <si>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</si>
  <si>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</si>
  <si>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</si>
  <si>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</si>
  <si>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</si>
  <si>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</si>
  <si>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</si>
  <si>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</si>
  <si>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</si>
  <si>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</si>
  <si>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</si>
  <si>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</si>
  <si>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</si>
  <si>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</si>
  <si>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</si>
  <si>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</si>
  <si>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</si>
  <si>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</si>
  <si>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</si>
  <si>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</si>
  <si>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</si>
  <si>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</si>
  <si>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</si>
  <si>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</si>
  <si>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</si>
  <si>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</si>
  <si>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</si>
  <si>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</si>
  <si>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</si>
  <si>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</si>
  <si>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</si>
  <si>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</si>
  <si>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</si>
  <si>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</si>
  <si>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</si>
  <si>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</si>
  <si>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</si>
  <si>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</si>
  <si>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</si>
  <si>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</si>
  <si>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</si>
  <si>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</si>
  <si>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</si>
  <si>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</si>
  <si>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</si>
  <si>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</si>
  <si>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</si>
  <si>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</si>
  <si>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</si>
  <si>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</si>
  <si>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</si>
  <si>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</si>
  <si>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</si>
  <si>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</si>
  <si>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</si>
  <si>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</si>
  <si>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</si>
  <si>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</si>
  <si>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</si>
  <si>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</si>
  <si>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</si>
  <si>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</si>
  <si>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</si>
  <si>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</si>
  <si>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</si>
  <si>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</si>
  <si>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</si>
  <si>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</si>
  <si>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</si>
  <si>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</si>
  <si>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</si>
  <si>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</si>
  <si>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</si>
  <si>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</si>
  <si>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</si>
  <si>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</si>
  <si>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</si>
  <si>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</si>
  <si>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</si>
  <si>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</si>
  <si>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</si>
  <si>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</si>
  <si>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</si>
  <si>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</si>
  <si>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</si>
  <si>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</si>
  <si>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</si>
  <si>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</si>
  <si>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</si>
  <si>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</si>
  <si>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</si>
  <si>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</si>
  <si>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</si>
  <si>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</si>
  <si>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</si>
  <si>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</si>
  <si>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</si>
  <si>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</si>
  <si>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</si>
  <si>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</si>
  <si>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</si>
  <si>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</si>
  <si>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</si>
  <si>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</si>
  <si>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</si>
  <si>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</si>
  <si>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</si>
  <si>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</si>
  <si>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</si>
  <si>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</si>
  <si>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</si>
  <si>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</si>
  <si>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</si>
  <si>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</si>
  <si>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</si>
  <si>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</si>
  <si>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</si>
  <si>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</si>
  <si>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</si>
  <si>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</si>
  <si>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</si>
  <si>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</si>
  <si>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</si>
  <si>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</si>
  <si>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</si>
  <si>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</si>
  <si>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</si>
  <si>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</si>
  <si>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</si>
  <si>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</si>
  <si>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</si>
  <si>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</si>
  <si>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</si>
  <si>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</si>
  <si>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</si>
  <si>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</si>
  <si>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</si>
  <si>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</si>
  <si>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</si>
  <si>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</si>
  <si>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</si>
  <si>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</si>
  <si>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</si>
  <si>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</si>
  <si>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</si>
  <si>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</si>
  <si>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</si>
  <si>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</si>
  <si>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</si>
  <si>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</si>
  <si>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</si>
  <si>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</si>
  <si>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</si>
  <si>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</si>
  <si>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</si>
  <si>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</si>
  <si>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</si>
  <si>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</si>
  <si>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</si>
  <si>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</si>
  <si>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</si>
  <si>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</si>
  <si>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</si>
  <si>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</si>
  <si>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</si>
  <si>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</si>
  <si>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</si>
  <si>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</si>
  <si>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</si>
  <si>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</si>
  <si>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</si>
  <si>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</si>
  <si>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</si>
  <si>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</si>
  <si>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</si>
  <si>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</si>
  <si>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</si>
  <si>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</si>
  <si>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</si>
  <si>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</si>
  <si>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</si>
  <si>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</si>
  <si>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</si>
  <si>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</si>
  <si>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</si>
  <si>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</si>
  <si>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</si>
  <si>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</si>
  <si>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</si>
  <si>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</si>
  <si>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</si>
  <si>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</si>
  <si>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</si>
  <si>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</si>
  <si>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</si>
  <si>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</si>
  <si>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</si>
  <si>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</si>
  <si>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</si>
  <si>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</si>
  <si>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</si>
  <si>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</si>
  <si>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</si>
  <si>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</si>
  <si>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</si>
  <si>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</si>
  <si>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</si>
  <si>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</si>
  <si>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</si>
  <si>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</si>
  <si>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</si>
  <si>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</si>
  <si>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</si>
  <si>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</si>
  <si>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</si>
  <si>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</si>
  <si>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</si>
  <si>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</si>
  <si>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</si>
  <si>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</si>
  <si>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</si>
  <si>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</si>
  <si>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</si>
  <si>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</si>
  <si>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</si>
  <si>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</si>
  <si>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</si>
  <si>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</si>
  <si>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</si>
  <si>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</si>
  <si>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</si>
  <si>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</si>
  <si>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</si>
  <si>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</si>
  <si>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</si>
  <si>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</si>
  <si>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</si>
  <si>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</si>
  <si>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</si>
  <si>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</si>
  <si>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</si>
  <si>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</si>
  <si>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</si>
  <si>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</si>
  <si>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</si>
  <si>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</si>
  <si>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</si>
  <si>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</si>
  <si>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</si>
  <si>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</si>
  <si>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</si>
  <si>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</si>
  <si>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</si>
  <si>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</si>
  <si>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</si>
  <si>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</si>
  <si>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</si>
  <si>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</si>
  <si>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</si>
  <si>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</si>
  <si>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</si>
  <si>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</si>
  <si>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</si>
  <si>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</si>
  <si>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</si>
  <si>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</si>
  <si>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</si>
  <si>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</si>
  <si>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</si>
  <si>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</si>
  <si>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</si>
  <si>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</si>
  <si>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</si>
  <si>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</si>
  <si>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</si>
  <si>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</si>
  <si>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</si>
  <si>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</si>
  <si>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</si>
  <si>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</si>
  <si>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</si>
  <si>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</si>
  <si>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</si>
  <si>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</si>
  <si>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</si>
  <si>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</si>
  <si>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</si>
  <si>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</si>
  <si>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</si>
  <si>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</si>
  <si>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</si>
  <si>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</si>
  <si>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</si>
  <si>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</si>
  <si>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</si>
  <si>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</si>
  <si>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</si>
  <si>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</si>
  <si>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</si>
  <si>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</si>
  <si>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</si>
  <si>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</si>
  <si>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</si>
  <si>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</si>
  <si>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</si>
  <si>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</si>
  <si>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</si>
  <si>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</si>
  <si>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</si>
  <si>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</si>
  <si>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</si>
  <si>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</si>
  <si>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</si>
  <si>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</si>
  <si>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</si>
  <si>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</si>
  <si>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</si>
  <si>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</si>
  <si>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</si>
  <si>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</si>
  <si>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</si>
  <si>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</si>
  <si>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</si>
  <si>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</si>
  <si>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</si>
  <si>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</si>
  <si>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</si>
  <si>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</si>
  <si>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</si>
  <si>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</si>
  <si>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</si>
  <si>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</si>
  <si>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</si>
  <si>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</si>
  <si>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</si>
  <si>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</si>
  <si>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</si>
  <si>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</si>
  <si>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</si>
  <si>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</si>
  <si>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</si>
  <si>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</si>
  <si>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</si>
  <si>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</si>
  <si>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</si>
  <si>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</si>
  <si>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</si>
  <si>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</si>
  <si>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</si>
  <si>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</si>
  <si>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</si>
  <si>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</si>
  <si>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</si>
  <si>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</si>
  <si>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</si>
  <si>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</si>
  <si>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</si>
  <si>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</si>
  <si>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</si>
  <si>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</si>
  <si>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</si>
  <si>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</si>
  <si>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</si>
  <si>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</si>
  <si>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</si>
  <si>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</si>
  <si>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</si>
  <si>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</si>
  <si>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</si>
  <si>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</si>
  <si>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</si>
  <si>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</si>
  <si>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</si>
  <si>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</si>
  <si>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</si>
  <si>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</si>
  <si>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</si>
  <si>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</si>
  <si>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</si>
  <si>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</si>
  <si>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</si>
  <si>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</si>
  <si>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</si>
  <si>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</si>
  <si>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</si>
  <si>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</si>
  <si>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</si>
  <si>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</si>
  <si>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</si>
  <si>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</si>
  <si>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</si>
  <si>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</si>
  <si>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</si>
  <si>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</si>
  <si>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</si>
  <si>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</si>
  <si>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</si>
  <si>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</si>
  <si>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</si>
  <si>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</si>
  <si>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</si>
  <si>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</si>
  <si>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</si>
  <si>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</si>
  <si>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</si>
  <si>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</si>
  <si>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</si>
  <si>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</si>
  <si>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</si>
  <si>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</si>
  <si>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</si>
  <si>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</si>
  <si>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</si>
  <si>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</si>
  <si>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</si>
  <si>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</si>
  <si>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</si>
  <si>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</si>
  <si>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</si>
  <si>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</si>
  <si>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</si>
  <si>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</si>
  <si>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</si>
  <si>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</si>
  <si>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</si>
  <si>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</si>
  <si>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</si>
  <si>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</si>
  <si>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</si>
  <si>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</si>
  <si>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</si>
  <si>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</si>
  <si>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</si>
  <si>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</si>
  <si>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</si>
  <si>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</si>
  <si>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</si>
  <si>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</si>
  <si>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</si>
  <si>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</si>
  <si>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</si>
  <si>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</si>
  <si>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</si>
  <si>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</si>
  <si>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</si>
  <si>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</si>
  <si>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</si>
  <si>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</si>
  <si>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</si>
  <si>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</si>
  <si>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</si>
  <si>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</si>
  <si>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</si>
  <si>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</si>
  <si>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</si>
  <si>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</si>
  <si>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</si>
  <si>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</si>
  <si>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</si>
  <si>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</si>
  <si>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</si>
  <si>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</si>
  <si>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</si>
  <si>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</si>
  <si>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</si>
  <si>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</si>
  <si>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</si>
  <si>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</si>
  <si>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</si>
  <si>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</si>
  <si>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</si>
  <si>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</si>
  <si>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</si>
  <si>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</si>
  <si>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</si>
  <si>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</si>
  <si>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</si>
  <si>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</si>
  <si>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</si>
  <si>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</si>
  <si>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</si>
  <si>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</si>
  <si>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</si>
  <si>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</si>
  <si>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</si>
  <si>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</si>
  <si>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</si>
  <si>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</si>
  <si>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</si>
  <si>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</si>
  <si>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</si>
  <si>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</si>
  <si>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</si>
  <si>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</si>
  <si>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</si>
  <si>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</si>
  <si>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</si>
  <si>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</si>
  <si>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</si>
  <si>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</si>
  <si>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</si>
  <si>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</si>
  <si>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</si>
  <si>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</si>
  <si>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</si>
  <si>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</si>
  <si>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</si>
  <si>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</si>
  <si>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</si>
  <si>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</si>
  <si>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</si>
  <si>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</si>
  <si>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</si>
  <si>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</si>
  <si>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</si>
  <si>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</si>
  <si>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</si>
  <si>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</si>
  <si>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</si>
  <si>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</si>
  <si>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</si>
  <si>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</si>
  <si>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</si>
  <si>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</si>
  <si>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</si>
  <si>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</si>
  <si>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</si>
  <si>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</si>
  <si>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</si>
  <si>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</si>
  <si>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</si>
  <si>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</si>
  <si>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</si>
  <si>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</si>
  <si>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</si>
  <si>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</si>
  <si>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</si>
  <si>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</si>
  <si>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</si>
  <si>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</si>
  <si>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</si>
  <si>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</si>
  <si>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</si>
  <si>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</si>
  <si>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</si>
  <si>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</si>
  <si>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</si>
  <si>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</si>
  <si>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</si>
  <si>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</si>
  <si>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</si>
  <si>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</si>
  <si>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</si>
  <si>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</si>
  <si>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</si>
  <si>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</si>
  <si>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</si>
  <si>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</si>
  <si>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</si>
  <si>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</si>
  <si>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</si>
  <si>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</si>
  <si>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</si>
  <si>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</si>
  <si>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</si>
  <si>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</si>
  <si>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</si>
  <si>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</si>
  <si>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</si>
  <si>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</si>
  <si>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</si>
  <si>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</si>
  <si>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</si>
  <si>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</si>
  <si>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</si>
  <si>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</si>
  <si>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</si>
  <si>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</si>
  <si>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</si>
  <si>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</si>
  <si>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</si>
  <si>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</si>
  <si>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</si>
  <si>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</si>
  <si>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</si>
  <si>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</si>
  <si>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</si>
  <si>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</si>
  <si>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</si>
  <si>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</si>
  <si>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</si>
  <si>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</si>
  <si>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</si>
  <si>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</si>
  <si>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</si>
  <si>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</si>
  <si>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</si>
  <si>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</si>
  <si>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</si>
  <si>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</si>
  <si>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</si>
  <si>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</si>
  <si>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</si>
  <si>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</si>
  <si>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</si>
  <si>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</si>
  <si>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</si>
  <si>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</si>
  <si>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</si>
  <si>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</si>
  <si>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</si>
  <si>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</si>
  <si>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</si>
  <si>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</si>
  <si>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</si>
  <si>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</si>
  <si>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</si>
  <si>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</si>
  <si>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</si>
  <si>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</si>
  <si>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</si>
  <si>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</si>
  <si>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</si>
  <si>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</si>
  <si>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</si>
  <si>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</si>
  <si>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</si>
  <si>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</si>
  <si>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</si>
  <si>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</si>
  <si>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</si>
  <si>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</si>
  <si>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</si>
  <si>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</si>
  <si>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</si>
  <si>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</si>
  <si>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</si>
  <si>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</si>
  <si>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</si>
  <si>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</si>
  <si>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</si>
  <si>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</si>
  <si>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</si>
  <si>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</si>
  <si>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</si>
  <si>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</si>
  <si>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</si>
  <si>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</si>
  <si>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</si>
  <si>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</si>
  <si>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</si>
  <si>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</si>
  <si>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</si>
  <si>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</si>
  <si>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</si>
  <si>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</si>
  <si>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</si>
  <si>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</si>
  <si>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</si>
  <si>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</si>
  <si>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</si>
  <si>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</si>
  <si>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</si>
  <si>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</si>
  <si>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</si>
  <si>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</si>
  <si>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</si>
  <si>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</si>
  <si>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</si>
  <si>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</si>
  <si>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</si>
  <si>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</si>
  <si>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</si>
  <si>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</si>
  <si>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</si>
  <si>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</si>
  <si>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</si>
  <si>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</si>
  <si>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</si>
  <si>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</si>
  <si>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</si>
  <si>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</si>
  <si>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</si>
  <si>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</si>
  <si>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</si>
  <si>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</si>
  <si>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</si>
  <si>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</si>
  <si>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</si>
  <si>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</si>
  <si>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</si>
  <si>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</si>
  <si>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</si>
  <si>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</si>
  <si>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</si>
  <si>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</si>
  <si>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</si>
  <si>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</si>
  <si>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</si>
  <si>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</si>
  <si>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</si>
  <si>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</si>
  <si>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</si>
  <si>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</si>
  <si>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</si>
  <si>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</si>
  <si>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</si>
  <si>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</si>
  <si>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</si>
  <si>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</si>
  <si>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</si>
  <si>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</si>
  <si>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</si>
  <si>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</si>
  <si>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</si>
  <si>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</si>
  <si>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</si>
  <si>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</si>
  <si>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</si>
  <si>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</si>
  <si>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</si>
  <si>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</si>
  <si>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</si>
  <si>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</si>
  <si>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</si>
  <si>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</si>
  <si>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</si>
  <si>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</si>
  <si>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</si>
  <si>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</si>
  <si>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</si>
  <si>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</si>
  <si>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</si>
  <si>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</si>
  <si>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</si>
  <si>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</si>
  <si>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</si>
  <si>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</si>
  <si>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</si>
  <si>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</si>
  <si>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</si>
  <si>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</si>
  <si>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</si>
  <si>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</si>
  <si>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</si>
  <si>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</si>
  <si>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</si>
  <si>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</si>
  <si>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</si>
  <si>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</si>
  <si>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</si>
  <si>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</si>
  <si>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</si>
  <si>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</si>
  <si>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</si>
  <si>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</si>
  <si>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</si>
  <si>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</si>
  <si>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</si>
  <si>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</si>
  <si>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</si>
  <si>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</si>
  <si>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</si>
  <si>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</si>
  <si>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</si>
  <si>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</si>
  <si>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</si>
  <si>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</si>
  <si>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</si>
  <si>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</si>
  <si>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</si>
  <si>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</si>
  <si>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</si>
  <si>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</si>
  <si>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</si>
  <si>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</si>
  <si>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</si>
  <si>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</si>
  <si>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</si>
  <si>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</si>
  <si>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</si>
  <si>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</si>
  <si>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</si>
  <si>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</si>
  <si>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</si>
  <si>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</si>
  <si>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</si>
  <si>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</si>
  <si>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</si>
  <si>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</si>
  <si>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</si>
  <si>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</si>
  <si>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</si>
  <si>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</si>
  <si>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</si>
  <si>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</si>
  <si>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</si>
  <si>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</si>
  <si>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</si>
  <si>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</si>
  <si>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</si>
  <si>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</si>
  <si>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</si>
  <si>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</si>
  <si>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</si>
  <si>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</si>
  <si>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</si>
  <si>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</si>
  <si>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</si>
  <si>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</si>
  <si>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</si>
  <si>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</si>
  <si>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</si>
  <si>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</si>
  <si>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</si>
  <si>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</si>
  <si>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</si>
  <si>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</si>
  <si>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</si>
  <si>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</si>
  <si>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</si>
  <si>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</si>
  <si>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</si>
  <si>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</si>
  <si>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</si>
  <si>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</si>
  <si>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</si>
  <si>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</si>
  <si>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</si>
  <si>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</si>
  <si>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</si>
  <si>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</si>
  <si>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</si>
  <si>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</si>
  <si>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</si>
  <si>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</si>
  <si>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</si>
  <si>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</si>
  <si>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</si>
  <si>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</si>
  <si>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</si>
  <si>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</si>
  <si>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</si>
  <si>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</si>
  <si>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</si>
  <si>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</si>
  <si>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</si>
  <si>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</si>
  <si>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</si>
  <si>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</si>
  <si>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</si>
  <si>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</si>
  <si>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</si>
  <si>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</si>
  <si>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</si>
  <si>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</si>
  <si>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</si>
  <si>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</si>
  <si>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</si>
  <si>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</si>
  <si>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</si>
  <si>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</si>
  <si>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</si>
  <si>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</si>
  <si>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</si>
  <si>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</si>
  <si>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</si>
  <si>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</si>
  <si>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</si>
  <si>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</si>
  <si>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</si>
  <si>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</si>
  <si>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</si>
  <si>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</si>
  <si>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</si>
  <si>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</si>
  <si>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</si>
  <si>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</si>
  <si>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</si>
  <si>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</si>
  <si>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</si>
  <si>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</si>
  <si>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</si>
  <si>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</si>
  <si>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</si>
  <si>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</si>
  <si>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</si>
  <si>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</si>
  <si>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</si>
  <si>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</si>
  <si>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</si>
  <si>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</si>
  <si>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</si>
  <si>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</si>
  <si>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</si>
  <si>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</si>
  <si>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</si>
  <si>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</si>
  <si>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</si>
  <si>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</si>
  <si>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</si>
  <si>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</si>
  <si>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</si>
  <si>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</si>
  <si>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</si>
  <si>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</si>
  <si>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</si>
  <si>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</si>
  <si>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</si>
  <si>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</si>
  <si>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</si>
  <si>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</si>
  <si>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</si>
  <si>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</si>
  <si>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</si>
  <si>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</si>
  <si>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</si>
  <si>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</si>
  <si>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</si>
  <si>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</si>
  <si>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</si>
  <si>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</si>
  <si>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</si>
  <si>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</si>
  <si>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</si>
  <si>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</si>
  <si>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</si>
  <si>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</si>
  <si>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</si>
  <si>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</si>
  <si>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</si>
  <si>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</si>
  <si>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</si>
  <si>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</si>
  <si>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</si>
  <si>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</si>
  <si>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</si>
  <si>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</si>
  <si>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</si>
  <si>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</si>
  <si>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</si>
  <si>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</si>
  <si>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</si>
  <si>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</si>
  <si>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</si>
  <si>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</si>
  <si>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</si>
  <si>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</si>
  <si>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</si>
  <si>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</si>
  <si>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</si>
  <si>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</si>
  <si>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</si>
  <si>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</si>
  <si>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</si>
  <si>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</si>
  <si>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</si>
  <si>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</si>
  <si>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</si>
  <si>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</si>
  <si>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</si>
  <si>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</si>
  <si>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</si>
  <si>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</si>
  <si>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</si>
  <si>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</si>
  <si>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</si>
  <si>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</si>
  <si>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</si>
  <si>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</si>
  <si>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</si>
  <si>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</si>
  <si>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</si>
  <si>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</si>
  <si>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</si>
  <si>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</si>
  <si>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</si>
  <si>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</si>
  <si>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</si>
  <si>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</si>
  <si>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</si>
  <si>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</si>
  <si>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</si>
  <si>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</si>
  <si>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</si>
  <si>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</si>
  <si>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</si>
  <si>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</si>
  <si>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</si>
  <si>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</si>
  <si>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</si>
  <si>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</si>
  <si>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</si>
  <si>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</si>
  <si>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</si>
  <si>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</si>
  <si>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</si>
  <si>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</si>
  <si>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</si>
  <si>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</si>
  <si>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</si>
  <si>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</si>
  <si>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</si>
  <si>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</si>
  <si>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</si>
  <si>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</si>
  <si>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</si>
  <si>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</si>
  <si>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</si>
  <si>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</si>
  <si>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</si>
  <si>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</si>
  <si>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</si>
  <si>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</si>
  <si>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</si>
  <si>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</si>
  <si>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</si>
  <si>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</si>
  <si>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</si>
  <si>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</si>
  <si>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</si>
  <si>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</si>
  <si>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</si>
  <si>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</si>
  <si>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</si>
  <si>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</si>
  <si>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</si>
  <si>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</si>
  <si>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</si>
  <si>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</si>
  <si>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</si>
  <si>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</si>
  <si>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</si>
  <si>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</si>
  <si>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</si>
  <si>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</si>
  <si>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</si>
  <si>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</si>
  <si>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</si>
  <si>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</si>
  <si>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</si>
  <si>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</si>
  <si>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</si>
  <si>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</si>
  <si>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</si>
  <si>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</si>
  <si>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</si>
  <si>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</si>
  <si>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</si>
  <si>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</si>
  <si>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</si>
  <si>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</si>
  <si>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</si>
  <si>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</si>
  <si>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</si>
  <si>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</si>
  <si>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</si>
  <si>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</si>
  <si>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</si>
  <si>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</si>
  <si>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</si>
  <si>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</si>
  <si>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</si>
  <si>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</si>
  <si>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</si>
  <si>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</si>
  <si>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</si>
  <si>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</si>
  <si>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</si>
  <si>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</si>
  <si>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</si>
  <si>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</si>
  <si>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</si>
  <si>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</si>
  <si>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</si>
  <si>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</si>
  <si>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</si>
  <si>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</si>
  <si>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</si>
  <si>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</si>
  <si>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</si>
  <si>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</si>
  <si>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</si>
  <si>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</si>
  <si>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</si>
  <si>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</si>
  <si>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</si>
  <si>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</si>
  <si>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</si>
  <si>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</si>
  <si>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</si>
  <si>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</si>
  <si>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</si>
  <si>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</si>
  <si>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</si>
  <si>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</si>
  <si>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</si>
  <si>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</si>
  <si>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</si>
  <si>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</si>
  <si>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</si>
  <si>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</si>
  <si>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</si>
  <si>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</si>
  <si>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</si>
  <si>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</si>
  <si>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</si>
  <si>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</si>
  <si>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</si>
  <si>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</si>
  <si>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</si>
  <si>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</si>
  <si>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</si>
  <si>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</si>
  <si>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</si>
  <si>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</si>
  <si>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</si>
  <si>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</si>
  <si>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</si>
  <si>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</si>
  <si>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</si>
  <si>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</si>
  <si>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</si>
  <si>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</si>
  <si>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</si>
  <si>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</si>
  <si>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</si>
  <si>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</si>
  <si>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</si>
  <si>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</si>
  <si>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</si>
  <si>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</si>
  <si>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</si>
  <si>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</si>
  <si>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</si>
  <si>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</si>
  <si>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</si>
  <si>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</si>
  <si>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</si>
  <si>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</si>
  <si>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</si>
  <si>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</si>
  <si>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</si>
  <si>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</si>
  <si>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</si>
  <si>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</si>
  <si>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</si>
  <si>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</si>
  <si>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</si>
  <si>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</si>
  <si>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</si>
  <si>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</si>
  <si>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</si>
  <si>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</si>
  <si>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</si>
  <si>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</si>
  <si>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</si>
  <si>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</si>
  <si>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</si>
  <si>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</si>
  <si>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</si>
  <si>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</si>
  <si>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</si>
  <si>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</si>
  <si>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</si>
  <si>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</si>
  <si>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</si>
  <si>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</si>
  <si>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</si>
  <si>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</si>
  <si>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</si>
  <si>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</si>
  <si>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</si>
  <si>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</si>
  <si>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</si>
  <si>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</si>
  <si>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</si>
  <si>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</si>
  <si>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</si>
  <si>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</si>
  <si>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</si>
  <si>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</si>
  <si>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</si>
  <si>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</si>
  <si>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</si>
  <si>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</si>
  <si>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</si>
  <si>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</si>
  <si>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</si>
  <si>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</si>
  <si>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</si>
  <si>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</si>
  <si>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</si>
  <si>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</si>
  <si>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</si>
  <si>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</si>
  <si>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</si>
  <si>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</si>
  <si>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</si>
  <si>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</si>
  <si>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</si>
  <si>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</si>
  <si>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</si>
  <si>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</si>
  <si>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</si>
  <si>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</si>
  <si>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</si>
  <si>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</si>
  <si>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</si>
  <si>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</si>
  <si>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</si>
  <si>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</si>
  <si>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</si>
  <si>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</si>
  <si>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</si>
  <si>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</si>
  <si>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</si>
  <si>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</si>
  <si>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</si>
  <si>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</si>
  <si>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</si>
  <si>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</si>
  <si>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</si>
  <si>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</si>
  <si>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</si>
  <si>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</si>
  <si>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</si>
  <si>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</si>
  <si>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</si>
  <si>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</si>
  <si>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</si>
  <si>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</si>
  <si>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</si>
  <si>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</si>
  <si>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</si>
  <si>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</si>
  <si>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</si>
  <si>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</si>
  <si>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</si>
  <si>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</si>
  <si>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</si>
  <si>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</si>
  <si>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</si>
  <si>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</si>
  <si>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</si>
  <si>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</si>
  <si>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</si>
  <si>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</si>
  <si>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</si>
  <si>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</si>
  <si>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</si>
  <si>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</si>
  <si>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</si>
  <si>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</si>
  <si>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</si>
  <si>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</si>
  <si>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</si>
  <si>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</si>
  <si>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</si>
  <si>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</si>
  <si>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</si>
  <si>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</si>
  <si>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</si>
  <si>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</si>
  <si>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</si>
  <si>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</si>
  <si>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</si>
  <si>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</si>
  <si>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</si>
  <si>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</si>
  <si>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</si>
  <si>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</si>
  <si>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</si>
  <si>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</si>
  <si>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</si>
  <si>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</si>
  <si>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</si>
  <si>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</si>
  <si>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</si>
  <si>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</si>
  <si>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</si>
  <si>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</si>
  <si>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</si>
  <si>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</si>
  <si>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</si>
  <si>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</si>
  <si>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</si>
  <si>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</si>
  <si>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</si>
  <si>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</si>
  <si>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</si>
  <si>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</si>
  <si>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</si>
  <si>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</si>
  <si>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</si>
  <si>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</si>
  <si>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</si>
  <si>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</si>
  <si>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</si>
  <si>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</si>
  <si>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</si>
  <si>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</si>
  <si>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</si>
  <si>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</si>
  <si>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</si>
  <si>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</si>
  <si>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</si>
  <si>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</si>
  <si>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</si>
  <si>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</si>
  <si>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</si>
  <si>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</si>
  <si>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</si>
  <si>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</si>
  <si>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</si>
  <si>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</si>
  <si>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</si>
  <si>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</si>
  <si>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</si>
  <si>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</si>
  <si>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</si>
  <si>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</si>
  <si>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</si>
  <si>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</si>
  <si>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</si>
  <si>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</si>
  <si>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</si>
  <si>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</si>
  <si>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</si>
  <si>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</si>
  <si>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</si>
  <si>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</si>
  <si>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</si>
  <si>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</si>
  <si>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</si>
  <si>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</si>
  <si>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</si>
  <si>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</si>
  <si>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</si>
  <si>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</si>
  <si>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</si>
  <si>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</si>
  <si>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</si>
  <si>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</si>
  <si>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</si>
  <si>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</si>
  <si>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</si>
  <si>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</si>
  <si>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</si>
  <si>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</si>
  <si>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</si>
  <si>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</si>
  <si>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</si>
  <si>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</si>
  <si>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</si>
  <si>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</si>
  <si>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</si>
  <si>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</si>
  <si>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</si>
  <si>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</si>
  <si>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</si>
  <si>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</si>
  <si>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</si>
  <si>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</si>
  <si>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</si>
  <si>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</si>
  <si>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</si>
  <si>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</si>
  <si>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</si>
  <si>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</si>
  <si>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</si>
  <si>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</si>
  <si>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</si>
  <si>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</si>
  <si>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</si>
  <si>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</si>
  <si>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</si>
  <si>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</si>
  <si>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</si>
  <si>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</si>
  <si>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</si>
  <si>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</si>
  <si>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</si>
  <si>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</si>
  <si>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</si>
  <si>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</si>
  <si>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</si>
  <si>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</si>
  <si>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</si>
  <si>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</si>
  <si>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</si>
  <si>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</si>
  <si>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</si>
  <si>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</si>
  <si>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</si>
  <si>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</si>
  <si>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</si>
  <si>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</si>
  <si>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</si>
  <si>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</si>
  <si>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</si>
  <si>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</si>
  <si>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</si>
  <si>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</si>
  <si>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</si>
  <si>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</si>
  <si>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</si>
  <si>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</si>
  <si>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</si>
  <si>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</si>
  <si>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</si>
  <si>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</si>
  <si>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</si>
  <si>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</si>
  <si>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</si>
  <si>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</si>
  <si>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</si>
  <si>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</si>
  <si>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</si>
  <si>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</si>
  <si>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</si>
  <si>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</si>
  <si>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</si>
  <si>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</si>
  <si>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</si>
  <si>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</si>
  <si>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</si>
  <si>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</si>
  <si>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</si>
  <si>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</si>
  <si>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</si>
  <si>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</si>
  <si>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</si>
  <si>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</si>
  <si>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</si>
  <si>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</si>
  <si>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</si>
  <si>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</si>
  <si>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</si>
  <si>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</si>
  <si>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</si>
  <si>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</si>
  <si>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</si>
  <si>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</si>
  <si>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</si>
  <si>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</si>
  <si>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</si>
  <si>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</si>
  <si>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</si>
  <si>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</si>
  <si>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</si>
  <si>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</si>
  <si>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</si>
  <si>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</si>
  <si>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</si>
  <si>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</si>
  <si>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</si>
  <si>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</si>
  <si>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</si>
  <si>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</si>
  <si>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</si>
  <si>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</si>
  <si>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</si>
  <si>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</si>
  <si>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</si>
  <si>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</si>
  <si>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</si>
  <si>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</si>
  <si>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</si>
  <si>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</si>
  <si>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</si>
  <si>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</si>
  <si>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</si>
  <si>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</si>
  <si>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</si>
  <si>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</si>
  <si>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</si>
  <si>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</si>
  <si>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</si>
  <si>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</si>
  <si>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</si>
  <si>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</si>
  <si>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</si>
  <si>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</si>
  <si>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</si>
  <si>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</si>
  <si>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</si>
  <si>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</si>
  <si>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</si>
  <si>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</si>
  <si>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</si>
  <si>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</si>
  <si>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</si>
  <si>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</si>
  <si>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</si>
  <si>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</si>
  <si>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</si>
  <si>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</si>
  <si>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</si>
  <si>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</si>
  <si>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</si>
  <si>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</si>
  <si>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</si>
  <si>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</si>
  <si>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</si>
  <si>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</si>
  <si>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</si>
  <si>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</si>
  <si>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</si>
  <si>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</si>
  <si>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</si>
  <si>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</si>
  <si>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</si>
  <si>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</si>
  <si>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</si>
  <si>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</si>
  <si>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</si>
  <si>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</si>
  <si>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</si>
  <si>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</si>
  <si>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</si>
  <si>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</si>
  <si>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</si>
  <si>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</si>
  <si>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</si>
  <si>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</si>
  <si>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</si>
  <si>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</si>
  <si>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</si>
  <si>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</si>
  <si>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</si>
  <si>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</si>
  <si>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</si>
  <si>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</si>
  <si>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</si>
  <si>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</si>
  <si>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</si>
  <si>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</si>
  <si>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</si>
  <si>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</si>
  <si>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</si>
  <si>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</si>
  <si>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</si>
  <si>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</si>
  <si>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</si>
  <si>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</si>
  <si>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</si>
  <si>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</si>
  <si>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</si>
  <si>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</si>
  <si>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</si>
  <si>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</si>
  <si>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</si>
  <si>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</si>
  <si>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</si>
  <si>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</si>
  <si>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</si>
  <si>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</si>
  <si>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</si>
  <si>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</si>
  <si>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</si>
  <si>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</si>
  <si>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</si>
  <si>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</si>
  <si>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</si>
  <si>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</si>
  <si>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</si>
  <si>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</si>
  <si>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</si>
  <si>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</si>
  <si>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</si>
  <si>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</si>
  <si>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</si>
  <si>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</si>
  <si>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</si>
  <si>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</si>
  <si>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</si>
  <si>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</si>
  <si>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</si>
  <si>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</si>
  <si>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</si>
  <si>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</si>
  <si>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</si>
  <si>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</si>
  <si>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</si>
  <si>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</si>
  <si>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</si>
  <si>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</si>
  <si>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</si>
  <si>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</si>
  <si>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</si>
  <si>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</si>
  <si>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</si>
  <si>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</si>
  <si>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</si>
  <si>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</si>
  <si>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</si>
  <si>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</si>
  <si>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</si>
  <si>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</si>
  <si>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</si>
  <si>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</si>
  <si>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</si>
  <si>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</si>
  <si>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</si>
  <si>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</si>
  <si>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</si>
  <si>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</si>
  <si>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</si>
  <si>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</si>
  <si>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</si>
  <si>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</si>
  <si>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</si>
  <si>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</si>
  <si>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</si>
  <si>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</si>
  <si>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</si>
  <si>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</si>
  <si>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</si>
  <si>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</si>
  <si>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</si>
  <si>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</si>
  <si>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</si>
  <si>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</si>
  <si>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</si>
  <si>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</si>
  <si>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</si>
  <si>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</si>
  <si>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</si>
  <si>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</si>
  <si>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</si>
  <si>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</si>
  <si>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</si>
  <si>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</si>
  <si>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</si>
  <si>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</si>
  <si>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</si>
  <si>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</si>
  <si>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</si>
  <si>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</si>
  <si>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</si>
  <si>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</si>
  <si>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</si>
  <si>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</si>
  <si>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</si>
  <si>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</si>
  <si>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</si>
  <si>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</si>
  <si>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</si>
  <si>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</si>
  <si>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</si>
  <si>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</si>
  <si>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</si>
  <si>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</si>
  <si>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</si>
  <si>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</si>
  <si>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</si>
  <si>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</si>
  <si>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</si>
  <si>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</si>
  <si>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</si>
  <si>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</si>
  <si>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</si>
  <si>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</si>
  <si>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</si>
  <si>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</si>
  <si>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</si>
  <si>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</si>
  <si>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</si>
  <si>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</si>
  <si>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</si>
  <si>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</si>
  <si>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</si>
  <si>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</si>
  <si>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</si>
  <si>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</si>
  <si>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</si>
  <si>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</si>
  <si>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</si>
  <si>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</si>
  <si>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</si>
  <si>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</si>
  <si>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</si>
  <si>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</si>
  <si>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</si>
  <si>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</si>
  <si>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</si>
  <si>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</si>
  <si>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</si>
  <si>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</si>
  <si>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</si>
  <si>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</si>
  <si>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</si>
  <si>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</si>
  <si>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</si>
  <si>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</si>
  <si>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</si>
  <si>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</si>
  <si>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</si>
  <si>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</si>
  <si>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</si>
  <si>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</si>
  <si>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</si>
  <si>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</si>
  <si>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</si>
  <si>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</si>
  <si>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</si>
  <si>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</si>
  <si>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</si>
  <si>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</si>
  <si>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</si>
  <si>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</si>
  <si>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</si>
  <si>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</si>
  <si>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</si>
  <si>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</si>
  <si>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</si>
  <si>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</si>
  <si>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</si>
  <si>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</si>
  <si>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</si>
  <si>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</si>
  <si>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</si>
  <si>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</si>
  <si>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</si>
  <si>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</si>
  <si>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</si>
  <si>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</si>
  <si>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</si>
  <si>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</si>
  <si>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</si>
  <si>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</si>
  <si>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</si>
  <si>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</si>
  <si>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</si>
  <si>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</si>
  <si>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</si>
  <si>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</si>
  <si>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</si>
  <si>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</si>
  <si>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</si>
  <si>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</si>
  <si>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</si>
  <si>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</si>
  <si>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</si>
  <si>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</si>
  <si>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</si>
  <si>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</si>
  <si>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</si>
  <si>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</si>
  <si>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</si>
  <si>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</si>
  <si>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</si>
  <si>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</si>
  <si>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</si>
  <si>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</si>
  <si>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</si>
  <si>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</si>
  <si>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</si>
  <si>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</si>
  <si>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</si>
  <si>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</si>
  <si>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</si>
  <si>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</si>
  <si>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</si>
  <si>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</si>
  <si>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</si>
  <si>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</si>
  <si>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</si>
  <si>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</si>
  <si>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</si>
  <si>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</si>
  <si>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</si>
  <si>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</si>
  <si>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</si>
  <si>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</si>
  <si>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</si>
  <si>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</si>
  <si>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</si>
  <si>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</si>
  <si>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</si>
  <si>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</si>
  <si>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</si>
  <si>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</si>
  <si>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</si>
  <si>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</si>
  <si>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</si>
  <si>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</si>
  <si>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</si>
  <si>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</si>
  <si>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</si>
  <si>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</si>
  <si>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</si>
  <si>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</si>
  <si>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</si>
  <si>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</si>
  <si>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</si>
  <si>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</si>
  <si>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</si>
  <si>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</si>
  <si>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</si>
  <si>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</si>
  <si>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</si>
  <si>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</si>
  <si>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</si>
  <si>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</si>
  <si>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</si>
  <si>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</si>
  <si>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</si>
  <si>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</si>
  <si>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</si>
  <si>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</si>
  <si>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</si>
  <si>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</si>
  <si>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</si>
  <si>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</si>
  <si>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</si>
  <si>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</si>
  <si>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</si>
  <si>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</si>
  <si>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</si>
  <si>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</si>
  <si>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</si>
  <si>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</si>
  <si>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</si>
  <si>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</si>
  <si>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</si>
  <si>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</si>
  <si>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</si>
  <si>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</si>
  <si>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</si>
  <si>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</si>
  <si>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</si>
  <si>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</si>
  <si>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</si>
  <si>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</si>
  <si>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</si>
  <si>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</si>
  <si>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</si>
  <si>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</si>
  <si>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</si>
  <si>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</si>
  <si>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</si>
  <si>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</si>
  <si>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</si>
  <si>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</si>
  <si>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</si>
  <si>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</si>
  <si>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</si>
  <si>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</si>
  <si>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</si>
  <si>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</si>
  <si>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</si>
  <si>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</si>
  <si>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</si>
  <si>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</si>
  <si>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</si>
  <si>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</si>
  <si>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</si>
  <si>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</si>
  <si>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</si>
  <si>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</si>
  <si>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</si>
  <si>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</si>
  <si>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</si>
  <si>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</si>
  <si>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</si>
  <si>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</si>
  <si>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</si>
  <si>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</si>
  <si>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</si>
  <si>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</si>
  <si>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</si>
  <si>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</si>
  <si>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</si>
  <si>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</si>
  <si>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</si>
  <si>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</si>
  <si>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</si>
  <si>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</si>
  <si>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</si>
  <si>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</si>
  <si>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</si>
  <si>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</si>
  <si>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</si>
  <si>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</si>
  <si>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</si>
  <si>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</si>
  <si>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</si>
  <si>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</si>
  <si>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</si>
  <si>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</si>
  <si>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</si>
  <si>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</si>
  <si>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</si>
  <si>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</si>
  <si>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</si>
  <si>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</si>
  <si>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</si>
  <si>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</si>
  <si>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</si>
  <si>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</si>
  <si>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</si>
  <si>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</si>
  <si>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</si>
  <si>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</si>
  <si>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</si>
  <si>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</si>
  <si>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</si>
  <si>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</si>
  <si>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</si>
  <si>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</si>
  <si>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</si>
  <si>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</si>
  <si>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</si>
  <si>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</si>
  <si>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</si>
  <si>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</si>
  <si>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</si>
  <si>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</si>
  <si>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</si>
  <si>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</si>
  <si>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</si>
  <si>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</si>
  <si>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</si>
  <si>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</si>
  <si>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</si>
  <si>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</si>
  <si>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</si>
  <si>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</si>
  <si>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</si>
  <si>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</si>
  <si>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</si>
  <si>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</si>
  <si>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</si>
  <si>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</si>
  <si>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</si>
  <si>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</si>
  <si>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</si>
  <si>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</si>
  <si>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</si>
  <si>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</si>
  <si>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</si>
  <si>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</si>
  <si>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</si>
  <si>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</si>
  <si>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</si>
  <si>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</si>
  <si>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</si>
  <si>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</si>
  <si>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</si>
  <si>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</si>
  <si>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</si>
  <si>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</si>
  <si>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</si>
  <si>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</si>
  <si>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</si>
  <si>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</si>
  <si>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</si>
  <si>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</si>
  <si>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</si>
  <si>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</si>
  <si>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</si>
  <si>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</si>
  <si>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</si>
  <si>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</si>
  <si>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</si>
  <si>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</si>
  <si>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</si>
  <si>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</si>
  <si>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</si>
  <si>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</si>
  <si>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</si>
  <si>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</si>
  <si>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</si>
  <si>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</si>
  <si>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</si>
  <si>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</si>
  <si>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</si>
  <si>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</si>
  <si>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</si>
  <si>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</si>
  <si>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</si>
  <si>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</si>
  <si>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</si>
  <si>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</si>
  <si>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</si>
  <si>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</si>
  <si>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</si>
  <si>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</si>
  <si>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</si>
  <si>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</si>
  <si>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</si>
  <si>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</si>
  <si>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</si>
  <si>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</si>
  <si>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</si>
  <si>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</si>
  <si>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</si>
  <si>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</si>
  <si>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</si>
  <si>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</si>
  <si>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</si>
  <si>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</si>
  <si>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</si>
  <si>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</si>
  <si>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</si>
  <si>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</si>
  <si>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</si>
  <si>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</si>
  <si>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</si>
  <si>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</si>
  <si>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</si>
  <si>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</si>
  <si>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</si>
  <si>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</si>
  <si>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</si>
  <si>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</si>
  <si>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</si>
  <si>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</si>
  <si>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</si>
  <si>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</si>
  <si>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</si>
  <si>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</si>
  <si>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</si>
  <si>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</si>
  <si>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</si>
  <si>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</si>
  <si>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</si>
  <si>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</si>
  <si>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</si>
  <si>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</si>
  <si>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</si>
  <si>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</si>
  <si>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</si>
  <si>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</si>
  <si>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</si>
  <si>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</si>
  <si>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</si>
  <si>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</si>
  <si>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</si>
  <si>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</si>
  <si>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</si>
  <si>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</si>
  <si>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</si>
  <si>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</si>
  <si>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</si>
  <si>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</si>
  <si>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</si>
  <si>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</si>
  <si>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</si>
  <si>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</si>
  <si>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</si>
  <si>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</si>
  <si>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</si>
  <si>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</si>
  <si>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</si>
  <si>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</si>
  <si>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</si>
  <si>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</si>
  <si>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</si>
  <si>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</si>
  <si>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</si>
  <si>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</si>
  <si>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</si>
  <si>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</si>
  <si>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</si>
  <si>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</si>
  <si>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</si>
  <si>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</si>
  <si>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</si>
  <si>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</si>
  <si>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</si>
  <si>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</si>
  <si>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</si>
  <si>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</si>
  <si>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</si>
  <si>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</si>
  <si>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</si>
  <si>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</si>
  <si>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</si>
  <si>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</si>
  <si>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</si>
  <si>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</si>
  <si>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</si>
  <si>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</si>
  <si>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</si>
  <si>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</si>
  <si>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</si>
  <si>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</si>
  <si>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</si>
  <si>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</si>
  <si>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</si>
  <si>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</si>
  <si>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</si>
  <si>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</si>
  <si>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</si>
  <si>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</si>
  <si>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</si>
  <si>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</si>
  <si>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</si>
  <si>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</si>
  <si>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</si>
  <si>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</si>
  <si>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</si>
  <si>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</si>
  <si>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</si>
  <si>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</si>
  <si>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</si>
  <si>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</si>
  <si>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</si>
  <si>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</si>
  <si>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</si>
  <si>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</si>
  <si>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</si>
  <si>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</si>
  <si>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</si>
  <si>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</si>
  <si>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</si>
  <si>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</si>
  <si>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</si>
  <si>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</si>
  <si>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</si>
  <si>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</si>
  <si>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</si>
  <si>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</si>
  <si>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</si>
  <si>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</si>
  <si>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</si>
  <si>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</si>
  <si>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</si>
  <si>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</si>
  <si>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</si>
  <si>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</si>
  <si>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</si>
  <si>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</si>
  <si>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</si>
  <si>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</si>
  <si>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</si>
  <si>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</si>
  <si>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</si>
  <si>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</si>
  <si>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</si>
  <si>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</si>
  <si>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</si>
  <si>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</si>
  <si>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</si>
  <si>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</si>
  <si>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</si>
  <si>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</si>
  <si>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</si>
  <si>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</si>
  <si>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</si>
  <si>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</si>
  <si>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</si>
  <si>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</si>
  <si>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</si>
  <si>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</si>
  <si>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</si>
  <si>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</si>
  <si>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</si>
  <si>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</si>
  <si>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</si>
  <si>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</si>
  <si>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</si>
  <si>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</si>
  <si>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</si>
  <si>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</si>
  <si>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</si>
  <si>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</si>
  <si>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</si>
  <si>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</si>
  <si>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</si>
  <si>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</si>
  <si>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</si>
  <si>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</si>
  <si>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</si>
  <si>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</si>
  <si>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</si>
  <si>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</si>
  <si>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</si>
  <si>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</si>
  <si>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</si>
  <si>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</si>
  <si>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</si>
  <si>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</si>
  <si>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</si>
  <si>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</si>
  <si>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</si>
  <si>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</si>
  <si>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</si>
  <si>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</si>
  <si>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</si>
  <si>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</si>
  <si>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</si>
  <si>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</si>
  <si>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</si>
  <si>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</si>
  <si>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</si>
  <si>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</si>
  <si>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</si>
  <si>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</si>
  <si>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</si>
  <si>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</si>
  <si>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</si>
  <si>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</si>
  <si>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</si>
  <si>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</si>
  <si>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</si>
  <si>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</si>
  <si>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</si>
  <si>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</si>
  <si>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</si>
  <si>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</si>
  <si>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</si>
  <si>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</si>
  <si>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</si>
  <si>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</si>
  <si>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</si>
  <si>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</si>
  <si>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</si>
  <si>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</si>
  <si>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</si>
  <si>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</si>
  <si>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</si>
  <si>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</si>
  <si>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</si>
  <si>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</si>
  <si>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</si>
  <si>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</si>
  <si>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</si>
  <si>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</si>
  <si>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</si>
  <si>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</si>
  <si>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</si>
  <si>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</si>
  <si>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</si>
  <si>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</si>
  <si>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</si>
  <si>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</si>
  <si>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</si>
  <si>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</si>
  <si>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</si>
  <si>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</si>
  <si>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</si>
  <si>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</si>
  <si>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</si>
  <si>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</si>
  <si>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</si>
  <si>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</si>
  <si>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</si>
  <si>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</si>
  <si>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</si>
  <si>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</si>
  <si>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</si>
  <si>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</si>
  <si>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</si>
  <si>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</si>
  <si>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</si>
  <si>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</si>
  <si>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</si>
  <si>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</si>
  <si>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</si>
  <si>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</si>
  <si>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</si>
  <si>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</si>
  <si>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</si>
  <si>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</si>
  <si>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</si>
  <si>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</si>
  <si>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</si>
  <si>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</si>
  <si>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</si>
  <si>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</si>
  <si>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</si>
  <si>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</si>
  <si>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</si>
  <si>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</si>
  <si>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</si>
  <si>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</si>
  <si>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</si>
  <si>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</si>
  <si>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</si>
  <si>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</si>
  <si>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</si>
  <si>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</si>
  <si>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</si>
  <si>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</si>
  <si>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</si>
  <si>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</si>
  <si>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</si>
  <si>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</si>
  <si>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</si>
  <si>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</si>
  <si>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</si>
  <si>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</si>
  <si>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</si>
  <si>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</si>
  <si>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</si>
  <si>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</si>
  <si>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</si>
  <si>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</si>
  <si>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</si>
  <si>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</si>
  <si>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</si>
  <si>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</si>
  <si>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</si>
  <si>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</si>
  <si>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</si>
  <si>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</si>
  <si>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</si>
  <si>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</si>
  <si>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</si>
  <si>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</si>
  <si>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</si>
  <si>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</si>
  <si>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</si>
  <si>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</si>
  <si>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</si>
  <si>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</si>
  <si>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</si>
  <si>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</si>
  <si>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</si>
  <si>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</si>
  <si>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</si>
  <si>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</si>
  <si>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</si>
  <si>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</si>
  <si>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</si>
  <si>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</si>
  <si>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</si>
  <si>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</si>
  <si>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</si>
  <si>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</si>
  <si>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</si>
  <si>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</si>
  <si>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</si>
  <si>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</si>
  <si>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</si>
  <si>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</si>
  <si>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</si>
  <si>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</si>
  <si>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</si>
  <si>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</si>
  <si>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</si>
  <si>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</si>
  <si>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</si>
  <si>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</si>
  <si>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</si>
  <si>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</si>
  <si>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</si>
  <si>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</si>
  <si>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</si>
  <si>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</si>
  <si>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</si>
  <si>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</si>
  <si>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</si>
  <si>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</si>
  <si>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</si>
  <si>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</si>
  <si>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</si>
  <si>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</si>
  <si>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</si>
  <si>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</si>
  <si>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</si>
  <si>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</si>
  <si>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</si>
  <si>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</si>
  <si>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</si>
  <si>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</si>
  <si>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</si>
  <si>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</si>
  <si>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</si>
  <si>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</si>
  <si>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</si>
  <si>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</si>
  <si>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</si>
  <si>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</si>
  <si>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</si>
  <si>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</si>
  <si>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</si>
  <si>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</si>
  <si>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</si>
  <si>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</si>
  <si>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</si>
  <si>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</si>
  <si>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</si>
  <si>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</si>
  <si>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</si>
  <si>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</si>
  <si>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</si>
  <si>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</si>
  <si>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</si>
  <si>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</si>
  <si>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</si>
  <si>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</si>
  <si>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</si>
  <si>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</si>
  <si>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</si>
  <si>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</si>
  <si>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</si>
  <si>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</si>
  <si>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</si>
  <si>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</si>
  <si>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</si>
  <si>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</si>
  <si>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</si>
  <si>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</si>
  <si>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</si>
  <si>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</si>
  <si>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</si>
  <si>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</si>
  <si>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</si>
  <si>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</si>
  <si>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</si>
  <si>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</si>
  <si>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</si>
  <si>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</si>
  <si>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</si>
  <si>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</si>
  <si>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</si>
  <si>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</si>
  <si>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</si>
  <si>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</si>
  <si>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</si>
  <si>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</si>
  <si>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</si>
  <si>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</si>
  <si>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</si>
  <si>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</si>
  <si>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</si>
  <si>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</si>
  <si>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</si>
  <si>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</si>
  <si>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</si>
  <si>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</si>
  <si>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</si>
  <si>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</si>
  <si>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</si>
  <si>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</si>
  <si>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</si>
  <si>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</si>
  <si>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</si>
  <si>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</si>
  <si>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</si>
  <si>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</si>
  <si>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</si>
  <si>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</si>
  <si>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</si>
  <si>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</si>
  <si>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</si>
  <si>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</si>
  <si>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</si>
  <si>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</si>
  <si>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</si>
  <si>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</si>
  <si>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</si>
  <si>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</si>
  <si>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</si>
  <si>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</si>
  <si>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</si>
  <si>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</si>
  <si>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</si>
  <si>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</si>
  <si>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</si>
  <si>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</si>
  <si>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</si>
  <si>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</si>
  <si>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</si>
  <si>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</si>
  <si>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</si>
  <si>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</si>
  <si>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</si>
  <si>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</si>
  <si>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</si>
  <si>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</si>
  <si>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</si>
  <si>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</si>
  <si>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</si>
  <si>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</si>
  <si>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</si>
  <si>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</si>
  <si>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</si>
  <si>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</si>
  <si>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</si>
  <si>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</si>
  <si>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</si>
  <si>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</si>
  <si>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</si>
  <si>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</si>
  <si>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</si>
  <si>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</si>
  <si>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</si>
  <si>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</si>
  <si>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</si>
  <si>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</si>
  <si>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</si>
  <si>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</si>
  <si>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</si>
  <si>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</si>
  <si>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</si>
  <si>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</si>
  <si>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</si>
  <si>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</si>
  <si>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</si>
  <si>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</si>
  <si>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</si>
  <si>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</si>
  <si>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</si>
  <si>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</si>
  <si>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</si>
  <si>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</si>
  <si>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</si>
  <si>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</si>
  <si>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</si>
  <si>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</si>
  <si>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</si>
  <si>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</si>
  <si>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</si>
  <si>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</si>
  <si>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</si>
  <si>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</si>
  <si>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</si>
  <si>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</si>
  <si>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</si>
  <si>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</si>
  <si>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</si>
  <si>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</si>
  <si>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</si>
  <si>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</si>
  <si>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</si>
  <si>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</si>
  <si>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</si>
  <si>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</si>
  <si>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</si>
  <si>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</si>
  <si>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</si>
  <si>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</si>
  <si>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</si>
  <si>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</si>
  <si>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</si>
  <si>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</si>
  <si>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</si>
  <si>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</si>
  <si>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</si>
  <si>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</si>
  <si>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</si>
  <si>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</si>
  <si>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</si>
  <si>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</si>
  <si>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</si>
  <si>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</si>
  <si>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</si>
  <si>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</si>
  <si>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</si>
  <si>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</si>
  <si>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</si>
  <si>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</si>
  <si>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</si>
  <si>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</si>
  <si>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</si>
  <si>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</si>
  <si>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</si>
  <si>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</si>
  <si>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</si>
  <si>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</si>
  <si>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</si>
  <si>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</si>
  <si>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</si>
  <si>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</si>
  <si>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</si>
  <si>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</si>
  <si>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</si>
  <si>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</si>
  <si>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</si>
  <si>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</si>
  <si>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</si>
  <si>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</si>
  <si>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</si>
  <si>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</si>
  <si>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</si>
  <si>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</si>
  <si>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</si>
  <si>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</si>
  <si>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</si>
  <si>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</si>
  <si>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</si>
  <si>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</si>
  <si>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</si>
  <si>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</si>
  <si>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</si>
  <si>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</si>
  <si>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</si>
  <si>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</si>
  <si>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</si>
  <si>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</si>
  <si>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</si>
  <si>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</si>
  <si>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</si>
  <si>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</si>
  <si>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</si>
  <si>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</si>
  <si>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</si>
  <si>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</si>
  <si>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</si>
  <si>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</si>
  <si>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</si>
  <si>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</si>
  <si>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</si>
  <si>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</si>
  <si>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</si>
  <si>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</si>
  <si>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</si>
  <si>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</si>
  <si>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</si>
  <si>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</si>
  <si>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</si>
  <si>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</si>
  <si>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</si>
  <si>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</si>
  <si>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</si>
  <si>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</si>
  <si>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</si>
  <si>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</si>
  <si>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</si>
  <si>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</si>
  <si>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</si>
  <si>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</si>
  <si>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</si>
  <si>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</si>
  <si>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</si>
  <si>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</si>
  <si>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</si>
  <si>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</si>
  <si>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</si>
  <si>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</si>
  <si>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</si>
  <si>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</si>
  <si>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</si>
  <si>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</si>
  <si>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</si>
  <si>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</si>
  <si>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</si>
  <si>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</si>
  <si>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</si>
  <si>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</si>
  <si>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</si>
  <si>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</si>
  <si>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</si>
  <si>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</si>
  <si>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</si>
  <si>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</si>
  <si>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</si>
  <si>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</si>
  <si>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</si>
  <si>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</si>
  <si>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</si>
  <si>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</si>
  <si>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</si>
  <si>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</si>
  <si>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</si>
  <si>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</si>
  <si>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</si>
  <si>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</si>
  <si>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</si>
  <si>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</si>
  <si>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</si>
  <si>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</si>
  <si>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</si>
  <si>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</si>
  <si>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</si>
  <si>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</si>
  <si>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</si>
  <si>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</si>
  <si>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</si>
  <si>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</si>
  <si>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</si>
  <si>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</si>
  <si>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</si>
  <si>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</si>
  <si>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</si>
  <si>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</si>
  <si>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</si>
  <si>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</si>
  <si>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</si>
  <si>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</si>
  <si>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</si>
  <si>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</si>
  <si>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</si>
  <si>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</si>
  <si>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</si>
  <si>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</si>
  <si>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</si>
  <si>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</si>
  <si>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</si>
  <si>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</si>
  <si>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</si>
  <si>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</si>
  <si>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</si>
  <si>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</si>
  <si>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</si>
  <si>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</si>
  <si>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</si>
  <si>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</si>
  <si>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</si>
  <si>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</si>
  <si>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</si>
  <si>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</si>
  <si>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</si>
  <si>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</si>
  <si>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</si>
  <si>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</si>
  <si>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</si>
  <si>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</si>
  <si>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</si>
  <si>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</si>
  <si>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</si>
  <si>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</si>
  <si>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</si>
  <si>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</si>
  <si>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</si>
  <si>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</si>
  <si>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</si>
  <si>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</si>
  <si>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</si>
  <si>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</si>
  <si>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</si>
  <si>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</si>
  <si>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</si>
  <si>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</si>
  <si>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</si>
  <si>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</si>
  <si>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</si>
  <si>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</si>
  <si>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</si>
  <si>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</si>
  <si>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</si>
  <si>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</si>
  <si>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</si>
  <si>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</si>
  <si>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</si>
  <si>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</si>
  <si>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</si>
  <si>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</si>
  <si>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</si>
  <si>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</si>
  <si>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</si>
  <si>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</si>
  <si>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</si>
  <si>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</si>
  <si>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</si>
  <si>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</si>
  <si>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</si>
  <si>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</si>
  <si>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</si>
  <si>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</si>
  <si>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</si>
  <si>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</si>
  <si>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</si>
  <si>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</si>
  <si>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</si>
  <si>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</si>
  <si>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</si>
  <si>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</si>
  <si>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</si>
  <si>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</si>
  <si>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</si>
  <si>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</si>
  <si>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</si>
  <si>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</si>
  <si>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</si>
  <si>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</si>
  <si>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</si>
  <si>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</si>
  <si>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</si>
  <si>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</si>
  <si>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</si>
  <si>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</si>
  <si>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</si>
  <si>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</si>
  <si>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</si>
  <si>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</si>
  <si>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</si>
  <si>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</si>
  <si>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</si>
  <si>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</si>
  <si>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</si>
  <si>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</si>
  <si>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</si>
  <si>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</si>
  <si>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</si>
  <si>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</si>
  <si>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</si>
  <si>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</si>
  <si>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</si>
  <si>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</si>
  <si>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</si>
  <si>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</si>
  <si>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</si>
  <si>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</si>
  <si>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</si>
  <si>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</si>
  <si>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</si>
  <si>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</si>
  <si>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</si>
  <si>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</si>
  <si>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</si>
  <si>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</si>
  <si>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</si>
  <si>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</si>
  <si>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</si>
  <si>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</si>
  <si>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</si>
  <si>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</si>
  <si>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</si>
  <si>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</si>
  <si>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</si>
  <si>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</si>
  <si>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</si>
  <si>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</si>
  <si>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</si>
  <si>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</si>
  <si>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</si>
  <si>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</si>
  <si>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</si>
  <si>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</si>
  <si>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</si>
  <si>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</si>
  <si>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</si>
  <si>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</si>
  <si>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</si>
  <si>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</si>
  <si>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</si>
  <si>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</si>
  <si>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</si>
  <si>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</si>
  <si>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</si>
  <si>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</si>
  <si>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</si>
  <si>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</si>
  <si>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</si>
  <si>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</si>
  <si>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</si>
  <si>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</si>
  <si>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</si>
  <si>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</si>
  <si>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</si>
  <si>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</si>
  <si>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</si>
  <si>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</si>
  <si>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</si>
  <si>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</si>
  <si>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</si>
  <si>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</si>
  <si>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</si>
  <si>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</si>
  <si>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</si>
  <si>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</si>
  <si>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</si>
  <si>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</si>
  <si>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</si>
  <si>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</si>
  <si>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</si>
  <si>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</si>
  <si>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</si>
  <si>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</si>
  <si>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</si>
  <si>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</si>
  <si>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</si>
  <si>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</si>
  <si>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</si>
  <si>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</si>
  <si>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</si>
  <si>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</si>
  <si>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</si>
  <si>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</si>
  <si>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</si>
  <si>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</si>
  <si>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</si>
  <si>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</si>
  <si>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</si>
  <si>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</si>
  <si>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</si>
  <si>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</si>
  <si>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</si>
  <si>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</si>
  <si>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</si>
  <si>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</si>
  <si>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</si>
  <si>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</si>
  <si>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</si>
  <si>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</si>
  <si>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</si>
  <si>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</si>
  <si>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</si>
  <si>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</si>
  <si>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</si>
  <si>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</si>
  <si>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</si>
  <si>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</si>
  <si>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</si>
  <si>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</si>
  <si>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</si>
  <si>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</si>
  <si>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</si>
  <si>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</si>
  <si>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</si>
  <si>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</si>
  <si>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</si>
  <si>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</si>
  <si>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</si>
  <si>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</si>
  <si>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</si>
  <si>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</si>
  <si>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</si>
  <si>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</si>
  <si>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</si>
  <si>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</si>
  <si>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</si>
  <si>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</si>
  <si>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</si>
  <si>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</si>
  <si>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</si>
  <si>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</si>
  <si>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</si>
  <si>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</si>
  <si>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</si>
  <si>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</si>
  <si>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</si>
  <si>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</si>
  <si>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</si>
  <si>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</si>
  <si>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</si>
  <si>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</si>
  <si>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</si>
  <si>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</si>
  <si>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</si>
  <si>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</si>
  <si>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</si>
  <si>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</si>
  <si>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</si>
  <si>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</si>
  <si>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</si>
  <si>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</si>
  <si>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</si>
  <si>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</si>
  <si>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</si>
  <si>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</si>
  <si>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</si>
  <si>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</si>
  <si>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</si>
  <si>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</si>
  <si>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</si>
  <si>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</si>
  <si>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</si>
  <si>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</si>
  <si>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</si>
  <si>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</si>
  <si>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</si>
  <si>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</si>
  <si>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</si>
  <si>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</si>
  <si>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</si>
  <si>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</si>
  <si>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</si>
  <si>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</si>
  <si>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</si>
  <si>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</si>
  <si>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</si>
  <si>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</si>
  <si>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</si>
  <si>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</si>
  <si>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</si>
  <si>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</si>
  <si>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</si>
  <si>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</si>
  <si>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</si>
  <si>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</si>
  <si>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</si>
  <si>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</si>
  <si>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</si>
  <si>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</si>
  <si>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</si>
  <si>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</si>
  <si>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</si>
  <si>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</si>
  <si>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</si>
  <si>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</si>
  <si>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</si>
  <si>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</si>
  <si>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</si>
  <si>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</si>
  <si>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</si>
  <si>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</si>
  <si>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</si>
  <si>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</si>
  <si>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</si>
  <si>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</si>
  <si>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</si>
  <si>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</si>
  <si>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</si>
  <si>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</si>
  <si>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</si>
  <si>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</si>
  <si>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</si>
  <si>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</si>
  <si>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</si>
  <si>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</si>
  <si>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</si>
  <si>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</si>
  <si>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</si>
  <si>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</si>
  <si>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</si>
  <si>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</si>
  <si>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</si>
  <si>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</si>
  <si>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</si>
  <si>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</si>
  <si>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</si>
  <si>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</si>
  <si>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</si>
  <si>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</si>
  <si>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</si>
  <si>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</si>
  <si>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</si>
  <si>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</si>
  <si>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</si>
  <si>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</si>
  <si>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</si>
  <si>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</si>
  <si>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</si>
  <si>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</si>
  <si>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</si>
  <si>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</si>
  <si>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</si>
  <si>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</si>
  <si>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</si>
  <si>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</si>
  <si>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</si>
  <si>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</si>
  <si>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</si>
  <si>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</si>
  <si>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</si>
  <si>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</si>
  <si>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</si>
  <si>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</si>
  <si>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</si>
  <si>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</si>
  <si>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</si>
  <si>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</si>
  <si>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</si>
  <si>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</si>
  <si>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</si>
  <si>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</si>
  <si>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</si>
  <si>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</si>
  <si>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</si>
  <si>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</si>
  <si>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</si>
  <si>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</si>
  <si>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</si>
  <si>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</si>
  <si>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</si>
  <si>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</si>
  <si>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</si>
  <si>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</si>
  <si>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</si>
  <si>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</si>
  <si>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</si>
  <si>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</si>
  <si>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</si>
  <si>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</si>
  <si>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</si>
  <si>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</si>
  <si>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</si>
  <si>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</si>
  <si>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</si>
  <si>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</si>
  <si>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</si>
  <si>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</si>
  <si>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</si>
  <si>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</si>
  <si>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</si>
  <si>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</si>
  <si>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</si>
  <si>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</si>
  <si>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</si>
  <si>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</si>
  <si>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</si>
  <si>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</si>
  <si>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</si>
  <si>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</si>
  <si>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</si>
  <si>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</si>
  <si>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</si>
  <si>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</si>
  <si>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</si>
  <si>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</si>
  <si>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</si>
  <si>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</si>
  <si>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</si>
  <si>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</si>
  <si>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</si>
  <si>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</si>
  <si>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</si>
  <si>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</si>
  <si>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</si>
  <si>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</si>
  <si>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</si>
  <si>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</si>
  <si>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</si>
  <si>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</si>
  <si>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</si>
  <si>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</si>
  <si>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</si>
  <si>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</si>
  <si>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</si>
  <si>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</si>
  <si>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</si>
  <si>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</si>
  <si>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</si>
  <si>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</si>
  <si>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</si>
  <si>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</si>
  <si>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</si>
  <si>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</si>
  <si>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</si>
  <si>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</si>
  <si>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</si>
  <si>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</si>
  <si>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</si>
  <si>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</si>
  <si>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</si>
  <si>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</si>
  <si>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</si>
  <si>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</si>
  <si>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</si>
  <si>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</si>
  <si>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</si>
  <si>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</si>
  <si>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</si>
  <si>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</si>
  <si>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</si>
  <si>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</si>
  <si>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</si>
  <si>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</si>
  <si>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</si>
  <si>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</si>
  <si>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</si>
  <si>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</si>
  <si>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</si>
  <si>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</si>
  <si>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</si>
  <si>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</si>
  <si>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</si>
  <si>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</si>
  <si>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</si>
  <si>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</si>
  <si>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</si>
  <si>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</si>
  <si>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</si>
  <si>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</si>
  <si>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</si>
  <si>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</si>
  <si>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</si>
  <si>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</si>
  <si>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</si>
  <si>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</si>
  <si>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</si>
  <si>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</si>
  <si>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</si>
  <si>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</si>
  <si>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</si>
  <si>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</si>
  <si>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</si>
  <si>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</si>
  <si>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</si>
  <si>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</si>
  <si>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</si>
  <si>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</si>
  <si>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</si>
  <si>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</si>
  <si>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</si>
  <si>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</si>
  <si>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</si>
  <si>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</si>
  <si>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</si>
  <si>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</si>
  <si>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</si>
  <si>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</si>
  <si>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</si>
  <si>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</si>
  <si>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</si>
  <si>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</si>
  <si>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</si>
  <si>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</si>
  <si>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</si>
  <si>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</si>
  <si>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</si>
  <si>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</si>
  <si>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</si>
  <si>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</si>
  <si>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</si>
  <si>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</si>
  <si>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</si>
  <si>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</si>
  <si>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</si>
  <si>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</si>
  <si>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</si>
  <si>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</si>
  <si>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</si>
  <si>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</si>
  <si>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</si>
  <si>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</si>
  <si>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</si>
  <si>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</si>
  <si>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</si>
  <si>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</si>
  <si>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</si>
  <si>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</si>
  <si>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</si>
  <si>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</si>
  <si>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</si>
  <si>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</si>
  <si>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</si>
  <si>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</si>
  <si>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</si>
  <si>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</si>
  <si>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</si>
  <si>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</si>
  <si>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</si>
  <si>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</si>
  <si>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</si>
  <si>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</si>
  <si>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</si>
  <si>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</si>
  <si>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</si>
  <si>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</si>
  <si>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</si>
  <si>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</si>
  <si>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</si>
  <si>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</si>
  <si>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</si>
  <si>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</si>
  <si>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</si>
  <si>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</si>
  <si>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</si>
  <si>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</si>
  <si>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</si>
  <si>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</si>
  <si>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</si>
  <si>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</si>
  <si>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</si>
  <si>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</si>
  <si>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</si>
  <si>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</si>
  <si>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</si>
  <si>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</si>
  <si>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</si>
  <si>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</si>
  <si>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</si>
  <si>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</si>
  <si>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</si>
  <si>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</si>
  <si>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</si>
  <si>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</si>
  <si>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</si>
  <si>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</si>
  <si>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</si>
  <si>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</si>
  <si>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</si>
  <si>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</si>
  <si>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</si>
  <si>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</si>
  <si>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</si>
  <si>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</si>
  <si>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</si>
  <si>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</si>
  <si>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</si>
  <si>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</si>
  <si>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</si>
  <si>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</si>
  <si>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</si>
  <si>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</si>
  <si>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</si>
  <si>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</si>
  <si>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</si>
  <si>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</si>
  <si>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</si>
  <si>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</si>
  <si>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</si>
  <si>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</si>
  <si>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</si>
  <si>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</si>
  <si>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</si>
  <si>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</si>
  <si>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</si>
  <si>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</si>
  <si>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</si>
  <si>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</si>
  <si>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</si>
  <si>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</si>
  <si>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</si>
  <si>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</si>
  <si>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</si>
  <si>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</si>
  <si>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</si>
  <si>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</si>
  <si>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</si>
  <si>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</si>
  <si>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</si>
  <si>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</si>
  <si>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</si>
  <si>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</si>
  <si>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</si>
  <si>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</si>
  <si>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</si>
  <si>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</si>
  <si>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</si>
  <si>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</si>
  <si>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</si>
  <si>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</si>
  <si>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</si>
  <si>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</si>
  <si>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</si>
  <si>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</si>
  <si>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</si>
  <si>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</si>
  <si>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</si>
  <si>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</si>
  <si>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</si>
  <si>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</si>
  <si>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</si>
  <si>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</si>
  <si>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</si>
  <si>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</si>
  <si>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</si>
  <si>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</si>
  <si>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</si>
  <si>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</si>
  <si>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</si>
  <si>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</si>
  <si>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</si>
  <si>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</si>
  <si>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</si>
  <si>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</si>
  <si>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</si>
  <si>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</si>
  <si>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</si>
  <si>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</si>
  <si>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</si>
  <si>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</si>
  <si>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</si>
  <si>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</si>
  <si>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</si>
  <si>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</si>
  <si>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</si>
  <si>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</si>
  <si>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</si>
  <si>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</si>
  <si>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</si>
  <si>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</si>
  <si>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</si>
  <si>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</si>
  <si>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</si>
  <si>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</si>
  <si>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</si>
  <si>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</si>
  <si>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</si>
  <si>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</si>
  <si>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</si>
  <si>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</si>
  <si>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</si>
  <si>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</si>
  <si>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</si>
  <si>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</si>
  <si>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</si>
  <si>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</si>
  <si>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</si>
  <si>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</si>
  <si>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</si>
  <si>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</si>
  <si>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</si>
  <si>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</si>
  <si>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</si>
  <si>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</si>
  <si>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</si>
  <si>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</si>
  <si>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</si>
  <si>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</si>
  <si>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</si>
  <si>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</si>
  <si>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</si>
  <si>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</si>
  <si>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</si>
  <si>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</si>
  <si>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</si>
  <si>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</si>
  <si>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</si>
  <si>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</si>
  <si>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</si>
  <si>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</si>
  <si>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</si>
  <si>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</si>
  <si>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</si>
  <si>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</si>
  <si>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</si>
  <si>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</si>
  <si>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</si>
  <si>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</si>
  <si>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</si>
  <si>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</si>
  <si>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</si>
  <si>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</si>
  <si>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</si>
  <si>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</si>
  <si>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</si>
  <si>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</si>
  <si>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</si>
  <si>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</si>
  <si>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</si>
  <si>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</si>
  <si>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</si>
  <si>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</si>
  <si>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</si>
  <si>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</si>
  <si>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</si>
  <si>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</si>
  <si>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</si>
  <si>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</si>
  <si>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</si>
  <si>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</si>
  <si>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</si>
  <si>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</si>
  <si>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</si>
  <si>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</si>
  <si>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</si>
  <si>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</si>
  <si>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</si>
  <si>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</si>
  <si>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</si>
  <si>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</si>
  <si>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</si>
  <si>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</si>
  <si>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</si>
  <si>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</si>
  <si>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</si>
  <si>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</si>
  <si>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</si>
  <si>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</si>
  <si>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</si>
  <si>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</si>
  <si>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</si>
  <si>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</si>
  <si>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</si>
  <si>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</si>
  <si>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</si>
  <si>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</si>
  <si>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</si>
  <si>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</si>
  <si>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</si>
  <si>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</si>
  <si>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</si>
  <si>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</si>
  <si>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</si>
  <si>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</si>
  <si>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</si>
  <si>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</si>
  <si>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</si>
  <si>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</si>
  <si>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</si>
  <si>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</si>
  <si>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</si>
  <si>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</si>
  <si>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</si>
  <si>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</si>
  <si>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</si>
  <si>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</si>
  <si>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</si>
  <si>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</si>
  <si>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</si>
  <si>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</si>
  <si>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</si>
  <si>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</si>
  <si>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</si>
  <si>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</si>
  <si>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</si>
  <si>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</si>
  <si>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</si>
  <si>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</si>
  <si>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</si>
  <si>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</si>
  <si>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</si>
  <si>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</si>
  <si>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</si>
  <si>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</si>
  <si>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</si>
  <si>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</si>
  <si>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</si>
  <si>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</si>
  <si>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</si>
  <si>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</si>
  <si>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</si>
  <si>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</si>
  <si>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</si>
  <si>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</si>
  <si>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</si>
  <si>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</si>
  <si>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</si>
  <si>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</si>
  <si>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</si>
  <si>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</si>
  <si>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</si>
  <si>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</si>
  <si>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</si>
  <si>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</si>
  <si>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</si>
  <si>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</si>
  <si>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</si>
  <si>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</si>
  <si>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</si>
  <si>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</si>
  <si>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</si>
  <si>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</si>
  <si>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</si>
  <si>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</si>
  <si>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</si>
  <si>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</si>
  <si>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</si>
  <si>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</si>
  <si>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</si>
  <si>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</si>
  <si>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</si>
  <si>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</si>
  <si>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</si>
  <si>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</si>
  <si>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</si>
  <si>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</si>
  <si>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</si>
  <si>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</si>
  <si>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</si>
  <si>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</si>
  <si>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</si>
  <si>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</si>
  <si>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</si>
  <si>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</si>
  <si>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</si>
  <si>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</si>
  <si>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</si>
  <si>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</si>
  <si>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</si>
  <si>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</si>
  <si>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</si>
  <si>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</si>
  <si>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</si>
  <si>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</si>
  <si>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</si>
  <si>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</si>
  <si>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</si>
  <si>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</si>
  <si>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</si>
  <si>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</si>
  <si>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</si>
  <si>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</si>
  <si>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</si>
  <si>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</si>
  <si>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</si>
  <si>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</si>
  <si>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</si>
  <si>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</si>
  <si>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</si>
  <si>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</si>
  <si>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</si>
  <si>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</si>
  <si>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</si>
  <si>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</si>
  <si>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</si>
  <si>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</si>
  <si>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</si>
  <si>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</si>
  <si>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</si>
  <si>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</si>
  <si>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</si>
  <si>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</si>
  <si>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</si>
  <si>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</si>
  <si>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</si>
  <si>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</si>
  <si>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</si>
  <si>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</si>
  <si>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</si>
  <si>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</si>
  <si>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</si>
  <si>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</si>
  <si>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</si>
  <si>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</si>
  <si>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</si>
  <si>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</si>
  <si>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</si>
  <si>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</si>
  <si>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</si>
  <si>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</si>
  <si>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</si>
  <si>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</si>
  <si>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</si>
  <si>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</si>
  <si>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</si>
  <si>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</si>
  <si>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</si>
  <si>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</si>
  <si>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</si>
  <si>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</si>
  <si>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</si>
  <si>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</si>
  <si>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</si>
  <si>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</si>
  <si>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</si>
  <si>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</si>
  <si>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</si>
  <si>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</si>
  <si>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</si>
  <si>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</si>
  <si>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</si>
  <si>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</si>
  <si>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</si>
  <si>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</si>
  <si>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</si>
  <si>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</si>
  <si>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</si>
  <si>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</si>
  <si>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</si>
  <si>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</si>
  <si>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</si>
  <si>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</si>
  <si>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</si>
  <si>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</si>
  <si>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</si>
  <si>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</si>
  <si>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</si>
  <si>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</si>
  <si>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</si>
  <si>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</si>
  <si>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</si>
  <si>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</si>
  <si>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</si>
  <si>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</si>
  <si>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</si>
  <si>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</si>
  <si>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</si>
  <si>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</si>
  <si>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</si>
  <si>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</si>
  <si>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</si>
  <si>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</si>
  <si>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</si>
  <si>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</si>
  <si>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</si>
  <si>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</si>
  <si>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</si>
  <si>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</si>
  <si>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</si>
  <si>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</si>
  <si>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</si>
  <si>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</si>
  <si>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</si>
  <si>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</si>
  <si>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</si>
  <si>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</si>
  <si>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</si>
  <si>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</si>
  <si>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</si>
  <si>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</si>
  <si>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</si>
  <si>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</si>
  <si>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</si>
  <si>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</si>
  <si>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</si>
  <si>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</si>
  <si>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</si>
  <si>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</si>
  <si>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</si>
  <si>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</si>
  <si>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</si>
  <si>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</si>
  <si>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</si>
  <si>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</si>
  <si>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</si>
  <si>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</si>
  <si>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</si>
  <si>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</si>
  <si>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</si>
  <si>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</si>
  <si>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</si>
  <si>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</si>
  <si>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</si>
  <si>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</si>
  <si>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</si>
  <si>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</si>
  <si>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</si>
  <si>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</si>
  <si>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</si>
  <si>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</si>
  <si>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</si>
  <si>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</si>
  <si>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</si>
  <si>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</si>
  <si>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</si>
  <si>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</si>
  <si>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</si>
  <si>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</si>
  <si>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</si>
  <si>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</si>
  <si>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</si>
  <si>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</si>
  <si>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</si>
  <si>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</si>
  <si>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</si>
  <si>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</si>
  <si>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</si>
  <si>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</si>
  <si>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</si>
  <si>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</si>
  <si>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</si>
  <si>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</si>
  <si>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</si>
  <si>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</si>
  <si>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</si>
  <si>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</si>
  <si>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</si>
  <si>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</si>
  <si>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</si>
  <si>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</si>
  <si>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</si>
  <si>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</si>
  <si>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</si>
  <si>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</si>
  <si>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</si>
  <si>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</si>
  <si>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</si>
  <si>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</si>
  <si>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</si>
  <si>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</si>
  <si>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</si>
  <si>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</si>
  <si>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</si>
  <si>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</si>
  <si>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</si>
  <si>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</si>
  <si>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</si>
  <si>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</si>
  <si>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</si>
  <si>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</si>
  <si>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</si>
  <si>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</si>
  <si>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</si>
  <si>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</si>
  <si>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</si>
  <si>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</si>
  <si>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</si>
  <si>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</si>
  <si>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</si>
  <si>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</si>
  <si>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</si>
  <si>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</si>
  <si>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</si>
  <si>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</si>
  <si>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</si>
  <si>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</si>
  <si>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</si>
  <si>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</si>
  <si>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</si>
  <si>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</si>
  <si>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</si>
  <si>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</si>
  <si>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</si>
  <si>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</si>
  <si>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</si>
  <si>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</si>
  <si>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</si>
  <si>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</si>
  <si>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</si>
  <si>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</si>
  <si>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</si>
  <si>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</si>
  <si>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</si>
  <si>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</si>
  <si>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</si>
  <si>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</si>
  <si>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</si>
  <si>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</si>
  <si>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</si>
  <si>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</si>
  <si>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</si>
  <si>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</si>
  <si>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</si>
  <si>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</si>
  <si>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</si>
  <si>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</si>
  <si>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</si>
  <si>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</si>
  <si>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</si>
  <si>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</si>
  <si>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</si>
  <si>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</si>
  <si>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</si>
  <si>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</si>
  <si>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</si>
  <si>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</si>
  <si>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</si>
  <si>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</si>
  <si>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</si>
  <si>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</si>
  <si>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</si>
  <si>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</si>
  <si>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</si>
  <si>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</si>
  <si>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</si>
  <si>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</si>
  <si>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</si>
  <si>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</si>
  <si>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</si>
  <si>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</si>
  <si>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</si>
  <si>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</si>
  <si>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</si>
  <si>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</si>
  <si>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</si>
  <si>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</si>
  <si>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</si>
  <si>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</si>
  <si>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</si>
  <si>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</si>
  <si>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</si>
  <si>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</si>
  <si>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</si>
  <si>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</si>
  <si>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</si>
  <si>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</si>
  <si>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</si>
  <si>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</si>
  <si>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</si>
  <si>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</si>
  <si>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</si>
  <si>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</si>
  <si>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</si>
  <si>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</si>
  <si>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</si>
  <si>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</si>
  <si>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</si>
  <si>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</si>
  <si>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</si>
  <si>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</si>
  <si>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</si>
  <si>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</si>
  <si>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</si>
  <si>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</si>
  <si>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</si>
  <si>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</si>
  <si>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</si>
  <si>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</si>
  <si>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</si>
  <si>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</si>
  <si>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</si>
  <si>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</si>
  <si>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</si>
  <si>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</si>
  <si>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</si>
  <si>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</si>
  <si>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</si>
  <si>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</si>
  <si>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</si>
  <si>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</si>
  <si>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</si>
  <si>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</si>
  <si>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</si>
  <si>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</si>
  <si>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</si>
  <si>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</si>
  <si>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</si>
  <si>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</si>
  <si>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</si>
  <si>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</si>
  <si>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</si>
  <si>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</si>
  <si>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</si>
  <si>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</si>
  <si>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</si>
  <si>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</si>
  <si>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</si>
  <si>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</si>
  <si>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</si>
  <si>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</si>
  <si>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</si>
  <si>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</si>
  <si>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</si>
  <si>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</si>
  <si>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</si>
  <si>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</si>
  <si>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</si>
  <si>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</si>
  <si>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</si>
  <si>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</si>
  <si>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</si>
  <si>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</si>
  <si>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</si>
  <si>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</si>
  <si>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</si>
  <si>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</si>
  <si>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</si>
  <si>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</si>
  <si>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</si>
  <si>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</si>
  <si>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</si>
  <si>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</si>
  <si>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</si>
  <si>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</si>
  <si>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</si>
  <si>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</si>
  <si>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</si>
  <si>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</si>
  <si>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</si>
  <si>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</si>
  <si>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</si>
  <si>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</si>
  <si>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</si>
  <si>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</si>
  <si>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</si>
  <si>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</si>
  <si>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</si>
  <si>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</si>
  <si>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</si>
  <si>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</si>
  <si>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</si>
  <si>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</si>
  <si>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</si>
  <si>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</si>
  <si>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</si>
  <si>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</si>
  <si>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</si>
  <si>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</si>
  <si>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</si>
  <si>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</si>
  <si>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</si>
  <si>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</si>
  <si>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</si>
  <si>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</si>
  <si>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</si>
  <si>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</si>
  <si>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</si>
  <si>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</si>
  <si>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</si>
  <si>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</si>
  <si>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</si>
  <si>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</si>
  <si>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</si>
  <si>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</si>
  <si>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</si>
  <si>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</si>
  <si>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</si>
  <si>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</si>
  <si>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</si>
  <si>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</si>
  <si>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</si>
  <si>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</si>
  <si>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</si>
  <si>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</si>
  <si>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</si>
  <si>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</si>
  <si>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</si>
  <si>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</si>
  <si>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</si>
  <si>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</si>
  <si>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</si>
  <si>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</si>
  <si>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</si>
  <si>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</si>
  <si>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</si>
  <si>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</si>
  <si>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</si>
  <si>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</si>
  <si>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</si>
  <si>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</si>
  <si>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</si>
  <si>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</si>
  <si>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</si>
  <si>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</si>
  <si>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</si>
  <si>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</si>
  <si>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</si>
  <si>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</si>
  <si>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</si>
  <si>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</si>
  <si>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</si>
  <si>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</si>
  <si>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</si>
  <si>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</si>
  <si>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</si>
  <si>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</si>
  <si>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</si>
  <si>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</si>
  <si>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</si>
  <si>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</si>
  <si>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</si>
  <si>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</si>
  <si>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</si>
  <si>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</si>
  <si>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</si>
  <si>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</si>
  <si>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</si>
  <si>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</si>
  <si>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</si>
  <si>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</si>
  <si>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</si>
  <si>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</si>
  <si>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</si>
  <si>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</si>
  <si>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</si>
  <si>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</si>
  <si>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</si>
  <si>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</si>
  <si>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</si>
  <si>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</si>
  <si>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</si>
  <si>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</si>
  <si>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</si>
  <si>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</si>
  <si>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</si>
  <si>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</si>
  <si>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</si>
  <si>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</si>
  <si>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</si>
  <si>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</si>
  <si>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</si>
  <si>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</si>
  <si>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</si>
  <si>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</si>
  <si>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</si>
  <si>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</si>
  <si>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</si>
  <si>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</si>
  <si>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</si>
  <si>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</si>
  <si>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</si>
  <si>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</si>
  <si>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</si>
  <si>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</si>
  <si>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</si>
  <si>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</si>
  <si>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</si>
  <si>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</si>
  <si>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</si>
  <si>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</si>
  <si>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</si>
  <si>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</si>
  <si>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</si>
  <si>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</si>
  <si>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</si>
  <si>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</si>
  <si>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</si>
  <si>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</si>
  <si>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</si>
  <si>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</si>
  <si>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</si>
  <si>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</si>
  <si>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</si>
  <si>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</si>
  <si>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</si>
  <si>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</si>
  <si>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</si>
  <si>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</si>
  <si>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</si>
  <si>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</si>
  <si>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</si>
  <si>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</si>
  <si>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</si>
  <si>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</si>
  <si>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</si>
  <si>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</si>
  <si>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</si>
  <si>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</si>
  <si>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</si>
  <si>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</si>
  <si>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</si>
  <si>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</si>
  <si>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</si>
  <si>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</si>
  <si>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</si>
  <si>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</si>
  <si>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</si>
  <si>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</si>
  <si>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</si>
  <si>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</si>
  <si>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</si>
  <si>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</si>
  <si>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</si>
  <si>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</si>
  <si>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</si>
  <si>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</si>
  <si>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</si>
  <si>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</si>
  <si>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</si>
  <si>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</si>
  <si>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</si>
  <si>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</si>
  <si>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</si>
  <si>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</si>
  <si>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</si>
  <si>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</si>
  <si>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</si>
  <si>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</si>
  <si>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</si>
  <si>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</si>
  <si>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</si>
  <si>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</si>
  <si>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</si>
  <si>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</si>
  <si>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</si>
  <si>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</si>
  <si>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</si>
  <si>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</si>
  <si>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</si>
  <si>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</si>
  <si>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</si>
  <si>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</si>
  <si>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</si>
  <si>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</si>
  <si>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</si>
  <si>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</si>
  <si>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</si>
  <si>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</si>
  <si>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</si>
  <si>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</si>
  <si>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</si>
  <si>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</si>
  <si>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</si>
  <si>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</si>
  <si>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</si>
  <si>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</si>
  <si>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</si>
  <si>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</si>
  <si>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</si>
  <si>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</si>
  <si>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</si>
  <si>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</si>
  <si>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</si>
  <si>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</si>
  <si>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</si>
  <si>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</si>
  <si>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</si>
  <si>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</si>
  <si>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</si>
  <si>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</si>
  <si>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</si>
  <si>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</si>
  <si>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</si>
  <si>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</si>
  <si>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</si>
  <si>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</si>
  <si>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</si>
  <si>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</si>
  <si>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</si>
  <si>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</si>
  <si>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</si>
  <si>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</si>
  <si>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</si>
  <si>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</si>
  <si>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</si>
  <si>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</si>
  <si>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</si>
  <si>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</si>
  <si>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</si>
  <si>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</si>
  <si>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</si>
  <si>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</si>
  <si>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</si>
  <si>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</si>
  <si>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</si>
  <si>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</si>
  <si>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</si>
  <si>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</si>
  <si>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</si>
  <si>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</si>
  <si>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</si>
  <si>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</si>
  <si>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</si>
  <si>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</si>
  <si>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</si>
  <si>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</si>
  <si>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</si>
  <si>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</si>
  <si>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</si>
  <si>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</si>
  <si>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</si>
  <si>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</si>
  <si>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</si>
  <si>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</si>
  <si>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</si>
  <si>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</si>
  <si>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</si>
  <si>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</si>
  <si>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</si>
  <si>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</si>
  <si>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</si>
  <si>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</si>
  <si>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</si>
  <si>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</si>
  <si>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</si>
  <si>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</si>
  <si>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</si>
  <si>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</si>
  <si>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</si>
  <si>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</si>
  <si>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</si>
  <si>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</si>
  <si>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</si>
  <si>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</si>
  <si>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</si>
  <si>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</si>
  <si>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</si>
  <si>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</si>
  <si>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</si>
  <si>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</si>
  <si>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</si>
  <si>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</si>
  <si>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</si>
  <si>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</si>
  <si>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</si>
  <si>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</si>
  <si>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</si>
  <si>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</si>
  <si>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</si>
  <si>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</si>
  <si>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</si>
  <si>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</si>
  <si>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</si>
  <si>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</si>
  <si>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</si>
  <si>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</si>
  <si>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</si>
  <si>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</si>
  <si>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</si>
  <si>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</si>
  <si>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</si>
  <si>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</si>
  <si>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</si>
  <si>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</si>
  <si>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</si>
  <si>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</si>
  <si>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</si>
  <si>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</si>
  <si>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</si>
  <si>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</si>
  <si>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</si>
  <si>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</si>
  <si>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</si>
  <si>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</si>
  <si>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</si>
  <si>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</si>
  <si>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</si>
  <si>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</si>
  <si>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</si>
  <si>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</si>
  <si>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</si>
  <si>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</si>
  <si>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</si>
  <si>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</si>
  <si>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</si>
  <si>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</si>
  <si>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</si>
  <si>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</si>
  <si>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</si>
  <si>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</si>
  <si>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</si>
  <si>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</si>
  <si>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</si>
  <si>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</si>
  <si>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</si>
  <si>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</si>
  <si>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</si>
  <si>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</si>
  <si>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</si>
  <si>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</si>
  <si>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</si>
  <si>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</si>
  <si>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</si>
  <si>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</si>
  <si>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</si>
  <si>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</si>
  <si>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</si>
  <si>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</si>
  <si>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</si>
  <si>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</si>
  <si>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</si>
  <si>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</si>
  <si>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</si>
  <si>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</si>
  <si>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</si>
  <si>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</si>
  <si>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</si>
  <si>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</si>
  <si>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</si>
  <si>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</si>
  <si>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</si>
  <si>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</si>
  <si>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</si>
  <si>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</si>
  <si>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</si>
  <si>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</si>
  <si>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</si>
  <si>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</si>
  <si>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</si>
  <si>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</si>
  <si>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</si>
  <si>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</si>
  <si>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</si>
  <si>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</si>
  <si>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</si>
  <si>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</si>
  <si>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</si>
  <si>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</si>
  <si>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</si>
  <si>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</si>
  <si>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</si>
  <si>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</si>
  <si>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</si>
  <si>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</si>
  <si>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</si>
  <si>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</si>
  <si>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</si>
  <si>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</si>
  <si>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</si>
  <si>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</si>
  <si>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</si>
  <si>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</si>
  <si>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</si>
  <si>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</si>
  <si>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</si>
  <si>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</si>
  <si>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</si>
  <si>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</si>
  <si>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</si>
  <si>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</si>
  <si>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</si>
  <si>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</si>
  <si>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</si>
  <si>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</si>
  <si>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</si>
  <si>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</si>
  <si>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</si>
  <si>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</si>
  <si>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</si>
  <si>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</si>
  <si>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</si>
  <si>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</si>
  <si>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</si>
  <si>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</si>
  <si>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</si>
  <si>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</si>
  <si>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</si>
  <si>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</si>
  <si>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</si>
  <si>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</si>
  <si>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</si>
  <si>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</si>
  <si>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</si>
  <si>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</si>
  <si>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</si>
  <si>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</si>
  <si>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</si>
  <si>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</si>
  <si>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</si>
  <si>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</si>
  <si>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</si>
  <si>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</si>
  <si>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</si>
  <si>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</si>
  <si>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</si>
  <si>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</si>
  <si>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</si>
  <si>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</si>
  <si>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</si>
  <si>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</si>
  <si>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</si>
  <si>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</si>
  <si>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</si>
  <si>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</si>
  <si>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</si>
  <si>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</si>
  <si>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</si>
  <si>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</si>
  <si>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</si>
  <si>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</si>
  <si>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</si>
  <si>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</si>
  <si>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</si>
  <si>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</si>
  <si>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</si>
  <si>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</si>
  <si>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</si>
  <si>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</si>
  <si>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</si>
  <si>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</si>
  <si>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</si>
  <si>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</si>
  <si>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</si>
  <si>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</si>
  <si>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</si>
  <si>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</si>
  <si>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</si>
  <si>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</si>
  <si>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</si>
  <si>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</si>
  <si>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</si>
  <si>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</si>
  <si>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</si>
  <si>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</si>
  <si>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</si>
  <si>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</si>
  <si>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</si>
  <si>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</si>
  <si>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</si>
  <si>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</si>
  <si>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</si>
  <si>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</si>
  <si>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</si>
  <si>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</si>
  <si>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</si>
  <si>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</si>
  <si>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</si>
  <si>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</si>
  <si>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</si>
  <si>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</si>
  <si>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</si>
  <si>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</si>
  <si>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</si>
  <si>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</si>
  <si>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</si>
  <si>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</si>
  <si>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</si>
  <si>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</si>
  <si>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</si>
  <si>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</si>
  <si>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</si>
  <si>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</si>
  <si>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</si>
  <si>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</si>
  <si>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</si>
  <si>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</si>
  <si>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</si>
  <si>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</si>
  <si>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</si>
  <si>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</si>
  <si>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</si>
  <si>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</si>
  <si>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</si>
  <si>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</si>
  <si>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</si>
  <si>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</si>
  <si>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</si>
  <si>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</si>
  <si>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</si>
  <si>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</si>
  <si>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</si>
  <si>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</si>
  <si>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</si>
  <si>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</si>
  <si>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</si>
  <si>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</si>
  <si>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</si>
  <si>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</si>
  <si>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</si>
  <si>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</si>
  <si>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</si>
  <si>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</si>
  <si>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</si>
  <si>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</si>
  <si>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</si>
  <si>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</si>
  <si>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</si>
  <si>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</si>
  <si>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</si>
  <si>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</si>
  <si>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</si>
  <si>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</si>
  <si>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</si>
  <si>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</si>
  <si>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</si>
  <si>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</si>
  <si>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</si>
  <si>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</si>
  <si>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</si>
  <si>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</si>
  <si>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</si>
  <si>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</si>
  <si>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</si>
  <si>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</si>
  <si>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</si>
  <si>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</si>
  <si>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</si>
  <si>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</si>
  <si>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</si>
  <si>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</si>
  <si>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</si>
  <si>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</si>
  <si>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</si>
  <si>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</si>
  <si>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</si>
  <si>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</si>
  <si>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</si>
  <si>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</si>
  <si>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</si>
  <si>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</si>
  <si>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</si>
  <si>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</si>
  <si>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</si>
  <si>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</si>
  <si>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</si>
  <si>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</si>
  <si>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</si>
  <si>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</si>
  <si>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</si>
  <si>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</si>
  <si>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</si>
  <si>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</si>
  <si>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</si>
  <si>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</si>
  <si>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</si>
  <si>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</si>
  <si>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</si>
  <si>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</si>
  <si>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</si>
  <si>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</si>
  <si>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</si>
  <si>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</si>
  <si>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</si>
  <si>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</si>
  <si>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</si>
  <si>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</si>
  <si>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</si>
  <si>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</si>
  <si>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</si>
  <si>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</si>
  <si>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</si>
  <si>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</si>
  <si>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</si>
  <si>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</si>
  <si>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</si>
  <si>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</si>
  <si>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</si>
  <si>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</si>
  <si>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</si>
  <si>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</si>
  <si>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</si>
  <si>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</si>
  <si>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</si>
  <si>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</si>
  <si>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</si>
  <si>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</si>
  <si>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</si>
  <si>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</si>
  <si>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</si>
  <si>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</si>
  <si>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</si>
  <si>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</si>
  <si>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</si>
  <si>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</si>
  <si>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</si>
  <si>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</si>
  <si>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</si>
  <si>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</si>
  <si>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</si>
  <si>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</si>
  <si>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</si>
  <si>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</si>
  <si>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</si>
  <si>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</si>
  <si>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</si>
  <si>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</si>
  <si>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</si>
  <si>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</si>
  <si>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</si>
  <si>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</si>
  <si>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</si>
  <si>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</si>
  <si>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</si>
  <si>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</si>
  <si>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</si>
  <si>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</si>
  <si>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</si>
  <si>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</si>
  <si>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</si>
  <si>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</si>
  <si>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</si>
  <si>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</si>
  <si>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</si>
  <si>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</si>
  <si>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</si>
  <si>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</si>
  <si>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</si>
  <si>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</si>
  <si>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</si>
  <si>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</si>
  <si>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</si>
  <si>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</si>
  <si>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</si>
  <si>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</si>
  <si>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</si>
  <si>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</si>
  <si>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</si>
  <si>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</si>
  <si>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</si>
  <si>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</si>
  <si>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</si>
  <si>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</si>
  <si>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</si>
  <si>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</si>
  <si>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</si>
  <si>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</si>
  <si>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</si>
  <si>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</si>
  <si>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</si>
  <si>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</si>
  <si>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</si>
  <si>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</si>
  <si>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</si>
  <si>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</si>
  <si>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</si>
  <si>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</si>
  <si>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</si>
  <si>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</si>
  <si>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</si>
  <si>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</si>
  <si>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</si>
  <si>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</si>
  <si>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</si>
  <si>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</si>
  <si>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</si>
  <si>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</si>
  <si>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</si>
  <si>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</si>
  <si>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</si>
  <si>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</si>
  <si>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</si>
  <si>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</si>
  <si>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</si>
  <si>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</si>
  <si>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</si>
  <si>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</si>
  <si>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</si>
  <si>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</si>
  <si>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</si>
  <si>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</si>
  <si>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</si>
  <si>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</si>
  <si>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</si>
  <si>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</si>
  <si>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</si>
  <si>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</si>
  <si>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</si>
  <si>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</si>
  <si>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</si>
  <si>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</si>
  <si>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</si>
  <si>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</si>
  <si>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</si>
  <si>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</si>
  <si>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</si>
  <si>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</si>
  <si>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</si>
  <si>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</si>
  <si>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</si>
  <si>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</si>
  <si>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</si>
  <si>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</si>
  <si>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</si>
  <si>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</si>
  <si>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</si>
  <si>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</si>
  <si>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</si>
  <si>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</si>
  <si>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</si>
  <si>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</si>
  <si>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</si>
  <si>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</si>
  <si>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</si>
  <si>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</si>
  <si>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</si>
  <si>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</si>
  <si>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</si>
  <si>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</si>
  <si>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</si>
  <si>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</si>
  <si>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</si>
  <si>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</si>
  <si>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</si>
  <si>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</si>
  <si>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</si>
  <si>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</si>
  <si>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</si>
  <si>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</si>
  <si>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</si>
  <si>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</si>
  <si>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</si>
  <si>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</si>
  <si>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</si>
  <si>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</si>
  <si>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</si>
  <si>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</si>
  <si>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</si>
  <si>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</si>
  <si>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</si>
  <si>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</si>
  <si>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</si>
  <si>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</si>
  <si>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</si>
  <si>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</si>
  <si>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</si>
  <si>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</si>
  <si>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</si>
  <si>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</si>
  <si>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</si>
  <si>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</si>
  <si>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</si>
  <si>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</si>
  <si>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</si>
  <si>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</si>
  <si>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</si>
  <si>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</si>
  <si>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</si>
  <si>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</si>
  <si>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</si>
  <si>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</si>
  <si>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</si>
  <si>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</si>
  <si>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</si>
  <si>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</si>
  <si>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</si>
  <si>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</si>
  <si>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</si>
  <si>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</si>
  <si>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</si>
  <si>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</si>
  <si>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</si>
  <si>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</si>
  <si>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</si>
  <si>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</si>
  <si>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</si>
  <si>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</si>
  <si>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</si>
  <si>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</si>
  <si>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</si>
  <si>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</si>
  <si>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</si>
  <si>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</si>
  <si>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</si>
  <si>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</si>
  <si>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</si>
  <si>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</si>
  <si>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</si>
  <si>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</si>
  <si>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</si>
  <si>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</si>
  <si>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</si>
  <si>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</si>
  <si>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</si>
  <si>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</si>
  <si>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</si>
  <si>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</si>
  <si>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</si>
  <si>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</si>
  <si>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</si>
  <si>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</si>
  <si>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</si>
  <si>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</si>
  <si>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</si>
  <si>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</si>
  <si>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</si>
  <si>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</si>
  <si>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</si>
  <si>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</si>
  <si>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</si>
  <si>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</si>
  <si>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</si>
  <si>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</si>
  <si>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</si>
  <si>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</si>
  <si>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</si>
  <si>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</si>
  <si>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</si>
  <si>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</si>
  <si>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</si>
  <si>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</si>
  <si>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</si>
  <si>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</si>
  <si>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</si>
  <si>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</si>
  <si>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</si>
  <si>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</si>
  <si>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</si>
  <si>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</si>
  <si>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</si>
  <si>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</si>
  <si>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</si>
  <si>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</si>
  <si>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</si>
  <si>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</si>
  <si>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</si>
  <si>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</si>
  <si>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</si>
  <si>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</si>
  <si>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</si>
  <si>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</si>
  <si>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</si>
  <si>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</si>
  <si>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</si>
  <si>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</si>
  <si>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</si>
  <si>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</si>
  <si>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</si>
  <si>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</si>
  <si>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</si>
  <si>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</si>
  <si>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</si>
  <si>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</si>
  <si>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</si>
  <si>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</si>
  <si>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</si>
  <si>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</si>
  <si>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</si>
  <si>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</si>
  <si>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</si>
  <si>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</si>
  <si>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</si>
  <si>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</si>
  <si>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</si>
  <si>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</si>
  <si>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</si>
  <si>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</si>
  <si>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</si>
  <si>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</si>
  <si>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</si>
  <si>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</si>
  <si>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</si>
  <si>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</si>
  <si>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</si>
  <si>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</si>
  <si>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</si>
  <si>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</si>
  <si>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</si>
  <si>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</si>
  <si>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</si>
  <si>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</si>
  <si>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</si>
  <si>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</si>
  <si>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</si>
  <si>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</si>
  <si>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</si>
  <si>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</si>
  <si>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</si>
  <si>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</si>
  <si>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</si>
  <si>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</si>
  <si>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</si>
  <si>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</si>
  <si>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</si>
  <si>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</si>
  <si>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</si>
  <si>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</si>
  <si>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</si>
  <si>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</si>
  <si>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</si>
  <si>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</si>
  <si>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</si>
  <si>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</si>
  <si>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</si>
  <si>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</si>
  <si>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</si>
  <si>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</si>
  <si>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</si>
  <si>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</si>
  <si>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</si>
  <si>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</si>
  <si>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</si>
  <si>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</si>
  <si>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</si>
  <si>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</si>
  <si>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</si>
  <si>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</si>
  <si>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</si>
  <si>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</si>
  <si>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</si>
  <si>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</si>
  <si>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</si>
  <si>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</si>
  <si>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</si>
  <si>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</si>
  <si>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</si>
  <si>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</si>
  <si>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</si>
  <si>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</si>
  <si>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</si>
  <si>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</si>
  <si>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</si>
  <si>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</si>
  <si>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</si>
  <si>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</si>
  <si>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</si>
  <si>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</si>
  <si>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</si>
  <si>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</si>
  <si>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</si>
  <si>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</si>
  <si>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</si>
  <si>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</si>
  <si>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</si>
  <si>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</si>
  <si>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</si>
  <si>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</si>
  <si>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</si>
  <si>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</si>
  <si>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</si>
  <si>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</si>
  <si>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</si>
  <si>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</si>
  <si>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</si>
  <si>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</si>
  <si>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</si>
  <si>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</si>
  <si>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</si>
  <si>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</si>
  <si>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</si>
  <si>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</si>
  <si>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</si>
  <si>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</si>
  <si>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</si>
  <si>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</si>
  <si>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</si>
  <si>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</si>
  <si>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</si>
  <si>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</si>
  <si>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</si>
  <si>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</si>
  <si>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</si>
  <si>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</si>
  <si>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</si>
  <si>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</si>
  <si>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</si>
  <si>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</si>
  <si>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</si>
  <si>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</si>
  <si>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</si>
  <si>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</si>
  <si>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</si>
  <si>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</si>
  <si>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</si>
  <si>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</si>
  <si>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</si>
  <si>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</si>
  <si>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</si>
  <si>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</si>
  <si>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</si>
  <si>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</si>
  <si>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</si>
  <si>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</si>
  <si>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</si>
  <si>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</si>
  <si>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</si>
  <si>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</si>
  <si>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</si>
  <si>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</si>
  <si>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</si>
  <si>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</si>
  <si>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</si>
  <si>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</si>
  <si>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</si>
  <si>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</si>
  <si>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</si>
  <si>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</si>
  <si>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</si>
  <si>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</si>
  <si>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</si>
  <si>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</si>
  <si>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</si>
  <si>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</si>
  <si>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</si>
  <si>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</si>
  <si>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</si>
  <si>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</si>
  <si>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</si>
  <si>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</si>
  <si>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</si>
  <si>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</si>
  <si>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</si>
  <si>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</si>
  <si>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</si>
  <si>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</si>
  <si>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</si>
  <si>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</si>
  <si>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</si>
  <si>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</si>
  <si>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</si>
  <si>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</si>
  <si>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</si>
  <si>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</si>
  <si>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</si>
  <si>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</si>
  <si>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</si>
  <si>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</si>
  <si>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</si>
  <si>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</si>
  <si>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</si>
  <si>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</si>
  <si>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</si>
  <si>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</si>
  <si>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</si>
  <si>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</si>
  <si>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</si>
  <si>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</si>
  <si>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</si>
  <si>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</si>
  <si>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</si>
  <si>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</si>
  <si>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</si>
  <si>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</si>
  <si>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</si>
  <si>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</si>
  <si>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</si>
  <si>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</si>
  <si>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</si>
  <si>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</si>
  <si>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</si>
  <si>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</si>
  <si>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</si>
  <si>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</si>
  <si>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</si>
  <si>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</si>
  <si>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</si>
  <si>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</si>
  <si>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</si>
  <si>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</si>
  <si>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</si>
  <si>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</si>
  <si>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</si>
  <si>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</si>
  <si>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</si>
  <si>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</si>
  <si>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</si>
  <si>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</si>
  <si>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</si>
  <si>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</si>
  <si>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</si>
  <si>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</si>
  <si>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</si>
  <si>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</si>
  <si>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</si>
  <si>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</si>
  <si>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</si>
  <si>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</si>
  <si>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</si>
  <si>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</si>
  <si>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</si>
  <si>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</si>
  <si>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</si>
  <si>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</si>
  <si>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</si>
  <si>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</si>
  <si>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</si>
  <si>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</si>
  <si>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</si>
  <si>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</si>
  <si>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</si>
  <si>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</si>
  <si>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</si>
  <si>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</si>
  <si>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</si>
  <si>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</si>
  <si>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</si>
  <si>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</si>
  <si>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</si>
  <si>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</si>
  <si>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</si>
  <si>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</si>
  <si>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</si>
  <si>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</si>
  <si>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</si>
  <si>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</si>
  <si>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</si>
  <si>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</si>
  <si>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</si>
  <si>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</si>
  <si>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</si>
  <si>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</si>
  <si>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</si>
  <si>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</si>
  <si>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</si>
  <si>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</si>
  <si>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</si>
  <si>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</si>
  <si>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</si>
  <si>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</si>
  <si>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</si>
  <si>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</si>
  <si>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</si>
  <si>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</si>
  <si>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</si>
  <si>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</si>
  <si>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</si>
  <si>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</si>
  <si>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</si>
  <si>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</si>
  <si>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</si>
  <si>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</si>
  <si>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</si>
  <si>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</si>
  <si>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</si>
  <si>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</si>
  <si>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</si>
  <si>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</si>
  <si>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</si>
  <si>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</si>
  <si>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</si>
  <si>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</si>
  <si>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</si>
  <si>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</si>
  <si>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</si>
  <si>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</si>
  <si>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</si>
  <si>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</si>
  <si>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</si>
  <si>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</si>
  <si>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</si>
  <si>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</si>
  <si>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</si>
  <si>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</si>
  <si>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</si>
  <si>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</si>
  <si>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</si>
  <si>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</si>
  <si>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</si>
  <si>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</si>
  <si>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</si>
  <si>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</si>
  <si>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</si>
  <si>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</si>
  <si>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</si>
  <si>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</si>
  <si>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</si>
  <si>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</si>
  <si>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</si>
  <si>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</si>
  <si>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</si>
  <si>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</si>
  <si>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</si>
  <si>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</si>
  <si>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</si>
  <si>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</si>
  <si>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</si>
  <si>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</si>
  <si>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</si>
  <si>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</si>
  <si>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</si>
  <si>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</si>
  <si>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</si>
  <si>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</si>
  <si>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</si>
  <si>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</si>
  <si>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</si>
  <si>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</si>
  <si>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</si>
  <si>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</si>
  <si>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</si>
  <si>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</si>
  <si>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</si>
  <si>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</si>
  <si>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</si>
  <si>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</si>
  <si>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</si>
  <si>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</si>
  <si>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</si>
  <si>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</si>
  <si>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</si>
  <si>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</si>
  <si>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</si>
  <si>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</si>
  <si>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</si>
  <si>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</si>
  <si>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</si>
  <si>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</si>
  <si>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</si>
  <si>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</si>
  <si>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</si>
  <si>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</si>
  <si>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</si>
  <si>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</si>
  <si>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</si>
  <si>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</si>
  <si>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</si>
  <si>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</si>
  <si>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</si>
  <si>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</si>
  <si>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</si>
  <si>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</si>
  <si>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</si>
  <si>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</si>
  <si>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</si>
  <si>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</si>
  <si>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</si>
  <si>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</si>
  <si>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</si>
  <si>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</si>
  <si>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</si>
  <si>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</si>
  <si>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</si>
  <si>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</si>
  <si>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</si>
  <si>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</si>
  <si>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</si>
  <si>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</si>
  <si>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</si>
  <si>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</si>
  <si>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</si>
  <si>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</si>
  <si>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</si>
  <si>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</si>
  <si>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</si>
  <si>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</si>
  <si>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</si>
  <si>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</si>
  <si>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</si>
  <si>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</si>
  <si>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</si>
  <si>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</si>
  <si>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</si>
  <si>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</si>
  <si>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</si>
  <si>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</si>
  <si>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</si>
  <si>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</si>
  <si>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</si>
  <si>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</si>
  <si>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</si>
  <si>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</si>
  <si>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</si>
  <si>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</si>
  <si>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</si>
  <si>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</si>
  <si>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</si>
  <si>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</si>
  <si>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</si>
  <si>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</si>
  <si>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</si>
  <si>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</si>
  <si>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</si>
  <si>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</si>
  <si>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</si>
  <si>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</si>
  <si>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</si>
  <si>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</si>
  <si>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</si>
  <si>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</si>
  <si>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</si>
  <si>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</si>
  <si>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</si>
  <si>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</si>
  <si>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</si>
  <si>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</si>
  <si>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</si>
  <si>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</si>
  <si>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</si>
  <si>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</si>
  <si>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</si>
  <si>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</si>
  <si>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</si>
  <si>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</si>
  <si>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</si>
  <si>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</si>
  <si>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</si>
  <si>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</si>
  <si>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</si>
  <si>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</si>
  <si>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</si>
  <si>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</si>
  <si>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</si>
  <si>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</si>
  <si>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</si>
  <si>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</si>
  <si>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</si>
  <si>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</si>
  <si>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</si>
  <si>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</si>
  <si>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</si>
  <si>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</si>
  <si>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</si>
  <si>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</si>
  <si>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</si>
  <si>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</si>
  <si>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</si>
  <si>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</si>
  <si>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</si>
  <si>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</si>
  <si>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</si>
  <si>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</si>
  <si>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</si>
  <si>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</si>
  <si>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</si>
  <si>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</si>
  <si>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</si>
  <si>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</si>
  <si>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</si>
  <si>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</si>
  <si>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</si>
  <si>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</si>
  <si>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</si>
  <si>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</si>
  <si>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</si>
  <si>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</si>
  <si>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</si>
  <si>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</si>
  <si>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</si>
  <si>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</si>
  <si>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</si>
  <si>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</si>
  <si>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</si>
  <si>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</si>
  <si>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</si>
  <si>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</si>
  <si>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</si>
  <si>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</si>
  <si>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</si>
  <si>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</si>
  <si>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</si>
  <si>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</si>
  <si>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</si>
  <si>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</si>
  <si>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</si>
  <si>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</si>
  <si>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</si>
  <si>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</si>
  <si>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</si>
  <si>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</si>
  <si>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</si>
  <si>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</si>
  <si>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</si>
  <si>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</si>
  <si>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</si>
  <si>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</si>
  <si>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</si>
  <si>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</si>
  <si>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</si>
  <si>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</si>
  <si>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</si>
  <si>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</si>
  <si>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</si>
  <si>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</si>
  <si>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</si>
  <si>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</si>
  <si>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</si>
  <si>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</si>
  <si>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</si>
  <si>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</si>
  <si>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</si>
  <si>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</si>
  <si>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</si>
  <si>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</si>
  <si>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</si>
  <si>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</si>
  <si>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</si>
  <si>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</si>
  <si>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</si>
  <si>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</si>
  <si>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</si>
  <si>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</si>
  <si>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</si>
  <si>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</si>
  <si>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</si>
  <si>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</si>
  <si>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</si>
  <si>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</si>
  <si>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</si>
  <si>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</si>
  <si>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</si>
  <si>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</si>
  <si>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</si>
  <si>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</si>
  <si>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</si>
  <si>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</si>
  <si>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</si>
  <si>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</si>
  <si>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</si>
  <si>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</si>
  <si>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</si>
  <si>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</si>
  <si>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</si>
  <si>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</si>
  <si>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</si>
  <si>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</si>
  <si>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</si>
  <si>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</si>
  <si>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</si>
  <si>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</si>
  <si>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</si>
  <si>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</si>
  <si>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</si>
  <si>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</si>
  <si>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</si>
  <si>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</si>
  <si>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</si>
  <si>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</si>
  <si>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</si>
  <si>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</si>
  <si>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</si>
  <si>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</si>
  <si>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</si>
  <si>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</si>
  <si>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</si>
  <si>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</si>
  <si>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</si>
  <si>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</si>
  <si>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</si>
  <si>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</si>
  <si>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</si>
  <si>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</si>
  <si>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</si>
  <si>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</si>
  <si>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</si>
  <si>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</si>
  <si>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</si>
  <si>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</si>
  <si>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</si>
  <si>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</si>
  <si>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</si>
  <si>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</si>
  <si>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</si>
  <si>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</si>
  <si>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</si>
  <si>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</si>
  <si>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</si>
  <si>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</si>
  <si>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</si>
  <si>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</si>
  <si>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</si>
  <si>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</si>
  <si>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</si>
  <si>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</si>
  <si>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</si>
  <si>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</si>
  <si>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</si>
  <si>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</si>
  <si>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</si>
  <si>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</si>
  <si>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</si>
  <si>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</si>
  <si>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</si>
  <si>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</si>
  <si>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</si>
  <si>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</si>
  <si>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</si>
  <si>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</si>
  <si>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</si>
  <si>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</si>
  <si>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</si>
  <si>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</si>
  <si>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</si>
  <si>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</si>
  <si>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</si>
  <si>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</si>
  <si>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</si>
  <si>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</si>
  <si>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</si>
  <si>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</si>
  <si>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</si>
  <si>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</si>
  <si>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</si>
  <si>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</si>
  <si>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</si>
  <si>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</si>
  <si>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</si>
  <si>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</si>
  <si>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</si>
  <si>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</si>
  <si>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</si>
  <si>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</si>
  <si>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</si>
  <si>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</si>
  <si>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</si>
  <si>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</si>
  <si>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</si>
  <si>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</si>
  <si>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</si>
  <si>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</si>
  <si>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</si>
  <si>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</si>
  <si>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</si>
  <si>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</si>
  <si>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</si>
  <si>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</si>
  <si>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</si>
  <si>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</si>
  <si>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</si>
  <si>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</si>
  <si>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</si>
  <si>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</si>
  <si>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</si>
  <si>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</si>
  <si>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</si>
  <si>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</si>
  <si>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</si>
  <si>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</si>
  <si>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</si>
  <si>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</si>
  <si>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</si>
  <si>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</si>
  <si>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</si>
  <si>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</si>
  <si>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</si>
  <si>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</si>
  <si>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</si>
  <si>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</si>
  <si>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</si>
  <si>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</si>
  <si>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</si>
  <si>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</si>
  <si>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</si>
  <si>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</si>
  <si>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</si>
  <si>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</si>
  <si>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</si>
  <si>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</si>
  <si>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</si>
  <si>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</si>
  <si>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</si>
  <si>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</si>
  <si>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</si>
  <si>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</si>
  <si>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</si>
  <si>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</si>
  <si>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</si>
  <si>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</si>
  <si>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</si>
  <si>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</si>
  <si>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</si>
  <si>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</si>
  <si>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</si>
  <si>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</si>
  <si>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</si>
  <si>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</si>
  <si>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</si>
  <si>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</si>
  <si>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</si>
  <si>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</si>
  <si>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</si>
  <si>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</si>
  <si>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</si>
  <si>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</si>
  <si>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</si>
  <si>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</si>
  <si>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</si>
  <si>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</si>
  <si>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</si>
  <si>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</si>
  <si>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</si>
  <si>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</si>
  <si>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</si>
  <si>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</si>
  <si>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</si>
  <si>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</si>
  <si>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</si>
  <si>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</si>
  <si>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</si>
  <si>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</si>
  <si>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</si>
  <si>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</si>
  <si>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</si>
  <si>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</si>
  <si>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</si>
  <si>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</si>
  <si>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</si>
  <si>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</si>
  <si>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</si>
  <si>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</si>
  <si>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</si>
  <si>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</si>
  <si>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</si>
  <si>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</si>
  <si>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</si>
  <si>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</si>
  <si>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</si>
  <si>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</si>
  <si>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</si>
  <si>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</si>
  <si>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</si>
  <si>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</si>
  <si>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</si>
  <si>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</si>
  <si>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</si>
  <si>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</si>
  <si>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</si>
  <si>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</si>
  <si>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</si>
  <si>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</si>
  <si>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</si>
  <si>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</si>
  <si>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</si>
  <si>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</si>
  <si>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</si>
  <si>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</si>
  <si>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</si>
  <si>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</si>
  <si>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</si>
  <si>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</si>
  <si>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</si>
  <si>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</si>
  <si>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</si>
  <si>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</si>
  <si>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</si>
  <si>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</si>
  <si>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</si>
  <si>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</si>
  <si>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</si>
  <si>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</si>
  <si>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</si>
  <si>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</si>
  <si>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</si>
  <si>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</si>
  <si>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</si>
  <si>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</si>
  <si>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</si>
  <si>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</si>
  <si>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</si>
  <si>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</si>
  <si>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</si>
  <si>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</si>
  <si>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</si>
  <si>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</si>
  <si>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</si>
  <si>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</si>
  <si>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</si>
  <si>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</si>
  <si>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</si>
  <si>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</si>
  <si>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</si>
  <si>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</si>
  <si>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</si>
  <si>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</si>
  <si>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</si>
  <si>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</si>
  <si>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</si>
  <si>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</si>
  <si>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</si>
  <si>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</si>
  <si>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</si>
  <si>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</si>
  <si>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</si>
  <si>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</si>
  <si>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</si>
  <si>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</si>
  <si>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</si>
  <si>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</si>
  <si>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</si>
  <si>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</si>
  <si>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</si>
  <si>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</si>
  <si>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</si>
  <si>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</si>
  <si>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</si>
  <si>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</si>
  <si>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</si>
  <si>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</si>
  <si>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</si>
  <si>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</si>
  <si>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</si>
  <si>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</si>
  <si>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</si>
  <si>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</si>
  <si>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</si>
  <si>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</si>
  <si>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</si>
  <si>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</si>
  <si>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</si>
  <si>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</si>
  <si>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</si>
  <si>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</si>
  <si>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</si>
  <si>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</si>
  <si>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</si>
  <si>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</si>
  <si>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</si>
  <si>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</si>
  <si>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</si>
  <si>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</si>
  <si>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</si>
  <si>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</si>
  <si>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</si>
  <si>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</si>
  <si>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</si>
  <si>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</si>
  <si>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</si>
  <si>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</si>
  <si>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</si>
  <si>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</si>
  <si>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</si>
  <si>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</si>
  <si>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</si>
  <si>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</si>
  <si>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</si>
  <si>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</si>
  <si>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</si>
  <si>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</si>
  <si>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</si>
  <si>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</si>
  <si>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</si>
  <si>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</si>
  <si>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</si>
  <si>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</si>
  <si>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</si>
  <si>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</si>
  <si>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</si>
  <si>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</si>
  <si>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</si>
  <si>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</si>
  <si>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</si>
  <si>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</si>
  <si>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</si>
  <si>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</si>
  <si>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</si>
  <si>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</si>
  <si>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</si>
  <si>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</si>
  <si>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</si>
  <si>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</si>
  <si>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</si>
  <si>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</si>
  <si>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</si>
  <si>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</si>
  <si>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</si>
  <si>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</si>
  <si>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</si>
  <si>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</si>
  <si>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</si>
  <si>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</si>
  <si>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</si>
  <si>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</si>
  <si>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</si>
  <si>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</si>
  <si>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</si>
  <si>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</si>
  <si>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</si>
  <si>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</si>
  <si>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</si>
  <si>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</si>
  <si>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</si>
  <si>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</si>
  <si>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</si>
  <si>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</si>
  <si>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</si>
  <si>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</si>
  <si>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</si>
  <si>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</si>
  <si>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</si>
  <si>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</si>
  <si>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</si>
  <si>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</si>
  <si>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</si>
  <si>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</si>
  <si>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</si>
  <si>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</si>
  <si>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</si>
  <si>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</si>
  <si>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</si>
  <si>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</si>
  <si>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</si>
  <si>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</si>
  <si>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</si>
  <si>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</si>
  <si>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</si>
  <si>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</si>
  <si>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</si>
  <si>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</si>
  <si>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</si>
  <si>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</si>
  <si>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</si>
  <si>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</si>
  <si>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</si>
  <si>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</si>
  <si>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</si>
  <si>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</si>
  <si>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</si>
  <si>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</si>
  <si>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</si>
  <si>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</si>
  <si>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</si>
  <si>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</si>
  <si>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</si>
  <si>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</si>
  <si>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</si>
  <si>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</si>
  <si>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</si>
  <si>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</si>
  <si>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</si>
  <si>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</si>
  <si>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</si>
  <si>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</si>
  <si>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</si>
  <si>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</si>
  <si>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</si>
  <si>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</si>
  <si>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</si>
  <si>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</si>
  <si>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</si>
  <si>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</si>
  <si>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</si>
  <si>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</si>
  <si>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</si>
  <si>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</si>
  <si>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</si>
  <si>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</si>
  <si>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</si>
  <si>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</si>
  <si>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</si>
  <si>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</si>
  <si>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</si>
  <si>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</si>
  <si>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</si>
  <si>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</si>
  <si>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</si>
  <si>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</si>
  <si>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</si>
  <si>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</si>
  <si>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</si>
  <si>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</si>
  <si>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</si>
  <si>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</si>
  <si>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</si>
  <si>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</si>
  <si>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</si>
  <si>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</si>
  <si>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</si>
  <si>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</si>
  <si>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</si>
  <si>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</si>
  <si>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</si>
  <si>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</si>
  <si>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</si>
  <si>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</si>
  <si>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</si>
  <si>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</si>
  <si>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</si>
  <si>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</si>
  <si>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</si>
  <si>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</si>
  <si>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</si>
  <si>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</si>
  <si>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</si>
  <si>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</si>
  <si>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</si>
  <si>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</si>
  <si>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</si>
  <si>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</si>
  <si>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</si>
  <si>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</si>
  <si>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</si>
  <si>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</si>
  <si>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</si>
  <si>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</si>
  <si>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</si>
  <si>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</si>
  <si>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</si>
  <si>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</si>
  <si>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</si>
  <si>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</si>
  <si>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</si>
  <si>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</si>
  <si>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</si>
  <si>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</si>
  <si>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</si>
  <si>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</si>
  <si>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</si>
  <si>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</si>
  <si>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</si>
  <si>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</si>
  <si>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</si>
  <si>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</si>
  <si>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</si>
  <si>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</si>
  <si>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</si>
  <si>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</si>
  <si>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</si>
  <si>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</si>
  <si>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</si>
  <si>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</si>
  <si>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</si>
  <si>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</si>
  <si>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</si>
  <si>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</si>
  <si>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</si>
  <si>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</si>
  <si>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</si>
  <si>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</si>
  <si>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</si>
  <si>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</si>
  <si>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</si>
  <si>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</si>
  <si>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</si>
  <si>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</si>
  <si>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</si>
  <si>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</si>
  <si>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</si>
  <si>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</si>
  <si>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</si>
  <si>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</si>
  <si>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</si>
  <si>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</si>
  <si>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</si>
  <si>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</si>
  <si>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</si>
  <si>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</si>
  <si>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</si>
  <si>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</si>
  <si>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</si>
  <si>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</si>
  <si>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</si>
  <si>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</si>
  <si>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</si>
  <si>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</si>
  <si>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</si>
  <si>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</si>
  <si>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</si>
  <si>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</si>
  <si>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</si>
  <si>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</si>
  <si>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</si>
  <si>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</si>
  <si>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</si>
  <si>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</si>
  <si>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</si>
  <si>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</si>
  <si>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</si>
  <si>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</si>
  <si>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</si>
  <si>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</si>
  <si>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</si>
  <si>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</si>
  <si>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</si>
  <si>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</si>
  <si>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</si>
  <si>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</si>
  <si>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</si>
  <si>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</si>
  <si>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</si>
  <si>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</si>
  <si>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</si>
  <si>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</si>
  <si>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</si>
  <si>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</si>
  <si>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</si>
  <si>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</si>
  <si>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</si>
  <si>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</si>
  <si>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</si>
  <si>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</si>
  <si>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</si>
  <si>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</si>
  <si>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</si>
  <si>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</si>
  <si>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</si>
  <si>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</si>
  <si>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</si>
  <si>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</si>
  <si>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</si>
  <si>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</si>
  <si>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</si>
  <si>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</si>
  <si>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</si>
  <si>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</si>
  <si>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</si>
  <si>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</si>
  <si>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</si>
  <si>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</si>
  <si>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</si>
  <si>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</si>
  <si>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</si>
  <si>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</si>
  <si>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</si>
  <si>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</si>
  <si>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</si>
  <si>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</si>
  <si>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</si>
  <si>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</si>
  <si>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</si>
  <si>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</si>
  <si>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</si>
  <si>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</si>
  <si>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</si>
  <si>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</si>
  <si>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</si>
  <si>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</si>
  <si>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</si>
  <si>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</si>
  <si>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</si>
  <si>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</si>
  <si>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</si>
  <si>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</si>
  <si>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</si>
  <si>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</si>
  <si>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</si>
  <si>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</si>
  <si>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</si>
  <si>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</si>
  <si>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</si>
  <si>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</si>
  <si>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</si>
  <si>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</si>
  <si>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</si>
  <si>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</si>
  <si>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</si>
  <si>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</si>
  <si>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</si>
  <si>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</si>
  <si>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</si>
  <si>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</si>
  <si>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</si>
  <si>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</si>
  <si>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</si>
  <si>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</si>
  <si>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</si>
  <si>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</si>
  <si>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</si>
  <si>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</si>
  <si>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</si>
  <si>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</si>
  <si>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</si>
  <si>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</si>
  <si>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</si>
  <si>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</si>
  <si>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</si>
  <si>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</si>
  <si>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</si>
  <si>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</si>
  <si>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</si>
  <si>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</si>
  <si>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</si>
  <si>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</si>
  <si>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</si>
  <si>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</si>
  <si>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</si>
  <si>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</si>
  <si>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</si>
  <si>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</si>
  <si>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</si>
  <si>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</si>
  <si>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</si>
  <si>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</si>
  <si>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</si>
  <si>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</si>
  <si>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</si>
  <si>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</si>
  <si>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</si>
  <si>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</si>
  <si>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</si>
  <si>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</si>
  <si>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</si>
  <si>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</si>
  <si>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</si>
  <si>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</si>
  <si>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</si>
  <si>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</si>
  <si>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</si>
  <si>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</si>
  <si>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</si>
  <si>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</si>
  <si>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</si>
  <si>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</si>
  <si>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</si>
  <si>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</si>
  <si>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</si>
  <si>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</si>
  <si>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</si>
  <si>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</si>
  <si>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</si>
  <si>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</si>
  <si>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</si>
  <si>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</si>
  <si>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</si>
  <si>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</si>
  <si>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</si>
  <si>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</si>
  <si>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</si>
  <si>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</si>
  <si>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</si>
  <si>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</si>
  <si>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</si>
  <si>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</si>
  <si>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</si>
  <si>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</si>
  <si>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</si>
  <si>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</si>
  <si>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</si>
  <si>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</si>
  <si>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</si>
  <si>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</si>
  <si>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</si>
  <si>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</si>
  <si>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</si>
  <si>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</si>
  <si>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</si>
  <si>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</si>
  <si>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</si>
  <si>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</si>
  <si>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</si>
  <si>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</si>
  <si>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</si>
  <si>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</si>
  <si>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</si>
  <si>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</si>
  <si>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</si>
  <si>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</si>
  <si>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</si>
  <si>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</si>
  <si>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</si>
  <si>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</si>
  <si>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</si>
  <si>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</si>
  <si>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</si>
  <si>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</si>
  <si>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</si>
  <si>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</si>
  <si>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</si>
  <si>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</si>
  <si>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</si>
  <si>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</si>
  <si>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</si>
  <si>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</si>
  <si>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</si>
  <si>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</si>
  <si>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</si>
  <si>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</si>
  <si>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</si>
  <si>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</si>
  <si>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</si>
  <si>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</si>
  <si>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</si>
  <si>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</si>
  <si>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</si>
  <si>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</si>
  <si>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</si>
  <si>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</si>
  <si>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</si>
  <si>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</si>
  <si>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</si>
  <si>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</si>
  <si>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</si>
  <si>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</si>
  <si>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</si>
  <si>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</si>
  <si>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</si>
  <si>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</si>
  <si>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</si>
  <si>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</si>
  <si>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</si>
  <si>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</si>
  <si>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</si>
  <si>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</si>
  <si>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</si>
  <si>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</si>
  <si>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</si>
  <si>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</si>
  <si>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</si>
  <si>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</si>
  <si>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</si>
  <si>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</si>
  <si>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</si>
  <si>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</si>
  <si>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</si>
  <si>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</si>
  <si>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</si>
  <si>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</si>
  <si>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</si>
  <si>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</si>
  <si>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</si>
  <si>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</si>
  <si>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</si>
  <si>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</si>
  <si>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</si>
  <si>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</si>
  <si>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</si>
  <si>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</si>
  <si>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</si>
  <si>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</si>
  <si>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</si>
  <si>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</si>
  <si>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</si>
  <si>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</si>
  <si>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</si>
  <si>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</si>
  <si>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</si>
  <si>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</si>
  <si>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</si>
  <si>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</si>
  <si>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</si>
  <si>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</si>
  <si>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</si>
  <si>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</si>
  <si>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</si>
  <si>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</si>
  <si>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</si>
  <si>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</si>
  <si>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</si>
  <si>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</si>
  <si>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</si>
  <si>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</si>
  <si>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</si>
  <si>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</si>
  <si>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</si>
  <si>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</si>
  <si>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</si>
  <si>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</si>
  <si>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</si>
  <si>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</si>
  <si>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</si>
  <si>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</si>
  <si>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</si>
  <si>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</si>
  <si>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</si>
  <si>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</si>
  <si>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</si>
  <si>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</si>
  <si>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</si>
  <si>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</si>
  <si>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</si>
  <si>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</si>
  <si>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</si>
  <si>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</si>
  <si>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</si>
  <si>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</si>
  <si>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</si>
  <si>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</si>
  <si>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</si>
  <si>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</si>
  <si>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</si>
  <si>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</si>
  <si>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</si>
  <si>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</si>
  <si>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</si>
  <si>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</si>
  <si>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</si>
  <si>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Kickstarter Projects</t>
  </si>
  <si>
    <t>Mean Backers</t>
  </si>
  <si>
    <t>Median Backers</t>
  </si>
  <si>
    <t>Minimum Backers</t>
  </si>
  <si>
    <t>Maximum Backers</t>
  </si>
  <si>
    <t>Variance</t>
  </si>
  <si>
    <t>Standard Deviation</t>
  </si>
  <si>
    <t>Failed Kickstarter Projects</t>
  </si>
  <si>
    <t>film</t>
  </si>
  <si>
    <t>Successful Projects</t>
  </si>
  <si>
    <t>Failed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</si>
</sst>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 - Diana Kennen.xlsx]PIVOT1!PivotTable2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by Category</a:t>
            </a:r>
          </a:p>
          <a:p>
            <a:pPr>
              <a:defRPr/>
            </a:pPr>
            <a:r>
              <a:rPr lang="en-US"/>
              <a:t>Filter: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F8-4246-86C9-8EA58D10DBD0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F8-4246-86C9-8EA58D10DBD0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F8-4246-86C9-8EA58D10DBD0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F8-4246-86C9-8EA58D10D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696636288"/>
        <c:axId val="691138096"/>
      </c:barChart>
      <c:catAx>
        <c:axId val="69663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138096"/>
        <c:crosses val="autoZero"/>
        <c:auto val="1"/>
        <c:lblAlgn val="ctr"/>
        <c:lblOffset val="100"/>
        <c:noMultiLvlLbl val="0"/>
      </c:catAx>
      <c:valAx>
        <c:axId val="69113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3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 - Diana Kennen.xlsx]PIVOT2!PivotTable1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Sub-category Outcomes</a:t>
            </a:r>
          </a:p>
          <a:p>
            <a:pPr>
              <a:defRPr/>
            </a:pPr>
            <a:r>
              <a:rPr lang="en-US"/>
              <a:t>Filters: Country and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PIVOT2!$B$6:$B$15</c:f>
              <c:numCache>
                <c:formatCode>General</c:formatCode>
                <c:ptCount val="9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D4-477E-A590-4E2D34EEEEF0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PIVOT2!$C$6:$C$15</c:f>
              <c:numCache>
                <c:formatCode>General</c:formatCode>
                <c:ptCount val="9"/>
                <c:pt idx="2">
                  <c:v>37</c:v>
                </c:pt>
                <c:pt idx="3">
                  <c:v>20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D4-477E-A590-4E2D34EEEEF0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PIVOT2!$D$6:$D$15</c:f>
              <c:numCache>
                <c:formatCode>General</c:formatCode>
                <c:ptCount val="9"/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ED4-477E-A590-4E2D34EEEEF0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PIVOT2!$E$6:$E$15</c:f>
              <c:numCache>
                <c:formatCode>General</c:formatCode>
                <c:ptCount val="9"/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ED4-477E-A590-4E2D34EEE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8746064"/>
        <c:axId val="256308336"/>
      </c:barChart>
      <c:catAx>
        <c:axId val="20874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08336"/>
        <c:crosses val="autoZero"/>
        <c:auto val="1"/>
        <c:lblAlgn val="ctr"/>
        <c:lblOffset val="100"/>
        <c:noMultiLvlLbl val="0"/>
      </c:catAx>
      <c:valAx>
        <c:axId val="25630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4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 - Diana Kennen.xlsx]PIVOT3!PivotTable3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5-4D80-853C-004A88BEDE14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5-4D80-853C-004A88BEDE14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95-4D80-853C-004A88BEDE14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82-4C49-9A2D-312363180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705488"/>
        <c:axId val="691136432"/>
      </c:lineChart>
      <c:catAx>
        <c:axId val="82570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136432"/>
        <c:crosses val="autoZero"/>
        <c:auto val="1"/>
        <c:lblAlgn val="ctr"/>
        <c:lblOffset val="100"/>
        <c:noMultiLvlLbl val="0"/>
      </c:catAx>
      <c:valAx>
        <c:axId val="6911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70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Bonus1!$A$3:$A$14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4F-4EE8-ADAD-DDCEFEBB01BF}"/>
            </c:ext>
          </c:extLst>
        </c:ser>
        <c:ser>
          <c:idx val="1"/>
          <c:order val="1"/>
          <c:tx>
            <c:strRef>
              <c:f>Bonus1!$G$2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Bonus1!$A$3:$A$14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4F-4EE8-ADAD-DDCEFEBB01BF}"/>
            </c:ext>
          </c:extLst>
        </c:ser>
        <c:ser>
          <c:idx val="2"/>
          <c:order val="2"/>
          <c:tx>
            <c:strRef>
              <c:f>Bonus1!$H$2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Bonus1!$A$3:$A$14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4F-4EE8-ADAD-DDCEFEBB0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286415"/>
        <c:axId val="45557919"/>
      </c:lineChart>
      <c:catAx>
        <c:axId val="24328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57919"/>
        <c:crosses val="autoZero"/>
        <c:auto val="1"/>
        <c:lblAlgn val="ctr"/>
        <c:lblOffset val="100"/>
        <c:noMultiLvlLbl val="0"/>
      </c:catAx>
      <c:valAx>
        <c:axId val="455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28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 for Successful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for Successful Projects</a:t>
          </a:r>
        </a:p>
      </cx:txPr>
    </cx:title>
    <cx:plotArea>
      <cx:plotAreaRegion>
        <cx:series layoutId="clusteredColumn" uniqueId="{AA32246B-5F3B-4D8D-A15B-F9321273329D}"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 max="3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for Failed Projects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for Failed Projects </a:t>
          </a:r>
        </a:p>
      </cx:txPr>
    </cx:title>
    <cx:plotArea>
      <cx:plotAreaRegion>
        <cx:series layoutId="clusteredColumn" uniqueId="{D6E17ED0-6988-4024-AB70-290C60B1F9E4}">
          <cx:tx>
            <cx:txData>
              <cx:f>_xlchart.v1.1</cx:f>
              <cx:v>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0 1 10 0 7 0 1 2 3 10 10 1 0 0 0 26 0 7 0 2 13 4 0 12 2 10 0 5 0 5 1 3 3 0 3 0 19 8 6 0 18 7 0 8 1293 17 0 13 0 0 33 12 1 1 1 1 84 38 1 76 3 0 2 0 0 0 2 0 0 0 2 0 7 0 5 0 0 1 0 5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3 6 12 13 5 2 8 0 13 0 5 8 8 0 2 3 0 0 11 0 1 0 17 2 1 2 16 1 4 5 7 0 12 2 5 2 3 0 49 1 2 0 0 11 1 8 5 39 0 0 2 170 5 14 1 0 124 0 0 55 140 21 1 147 11 125 1 0 0 3 0 0 0 0 3 0 1 3 22 26 4 0 4 9 5 14 1 10 3 1 0 5 2 68 3 34 0 3 0 70 M M M M M M M M M M M M M M M M M M M M 1 1 1 2 2 34 2 0 1 8 4 28 0 6 22 0 1 20 0 1 3 2 0 2 1 0 1 0 5 1 1 2 0 9 4 4 1 1 7 5 1 0 0 1 2 0 4 7 2 1 9 2 1 7 2 8 2 2 7 2 M M M M M M M M M M M M M M M M M M M M M M M M M M M M M M M M M M M M M M M M M M M M M M M M M M M M M M M M M M M M 18 9 4 7 29 12 4 28 25 28 310 15 215 3 2 26 24 96 17 94 129 1 4 3 135 10 0 6 36 336 34 10 201 296 7 7 1 114 29 890 31 21 37 7 4 5 0 456 369 2 0 338 4 1 28 12 16 4 4 10 M M M M M M M M M M M M M M M M M M M M M M M M M M M M M M M M M M M M M M M M 0 6 0 1 0 44 0 3 0 52 0 1 1 2 9 5 57 3 1 6 M M M M M M M M M M M M M M M M M M M M M M M M M M M M M M M M M M M M M M M M M M M M M M M M M M M M M M M M M M M M M M M M M M M M M M M M M M M M M M M M 48 2 4 5 79 2 11 11 1 3 5 12 2 5 21 0 45 29 2 30 8 1 14 24 2 21 7 0 4 32 4 9 17 5 53 7 72 0 2 8 2 0 3 4 3 6 0 0 0 8 5 0 2 24 0 9 0 1 10 1 0 20 30 6 15 5 0 0 28 0 5 7 30 2 30 2 0 2 1 2 14 31 16 12 96 16 5 0 8 7 24 121 196 5 73 93 17 7 17 171 188 110 37 9 29 6 30 81 4 11 14 5 45 8 3 24 18 12 123 96 31 4 3 179 3 23 23 41 0 32 2 7 4 196 11 9 5 8 229 40 M M M M M M M M M M M M M M M M M M M M M M M M M M M M M M M M M M M M M M M M M M M M M M M M M M M M M M M M M M M M M M M M 123 5 148 10 4 21 2 0 4 1 30 3 975 167 5 18 98 4 3 1 0 9 2 0 147 49 1 2 7 4 27 94 29 7 22 1 10 6 24 15 37 20 7 0 21 3 11 1 312 1 3 4 10 8 3 1 0 5 0 3 7 0 2 23 1 2 3 0 13 1 1 1 6 39 4 1 0 0 0 8 0 1 12 0 3 2 6 0 15 1 3 8 0 3 3 0 19 0 2 0 0 25 8 16 3 3 2 1 0 1 19 9 1 0 1 5 85 3 4 3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5 17 3 2 6 0 1 3 13 1 1 9 0 2 1 10 3 2 2 1 14 0 0 4 3 0 5 47 0 10 11 2 2 22 8 6 1 3 0 0 0 0 0 3 0 0 1 M M M M M M M M M M M M M M M M M M M M M M M M M M M M M M 6 1 2 0 3 3 0 6 0 19 1 2 0 11 0 0 1 3 1 15 M M M M M M M M M M M M M M M M M M M M M M M M M M M M M M M M M M M M M M M M 2 1 1 0 1 11 0 1 6 7 0 16 0 0 0 12 1 3 1 4 M M M M M M M M M M M M M M M M M M M M 1 3 1 0 12 0 1 0 0 2 92 0 3 10 7 3 0 1 0 9 M M M M M M M M M M M M M M M M M M M M M M M M M M M M M M M M M M M M M M M M M M M M M M M M M M M M M M M M M M M M M M M M M M M M M M M M M M M M M M M M M M M M M M M M M M M M M M M M M M M M 2 1 2 11 0 0 9 0 4 1 2 0 1 17 2 3 41 2 3 8 0 1 3 4 9 16 1 7 0 0 0 0 0 1 2 1 15 1 1 0 M M M M M M M M M M M M M M M M M M M M M M M 39 103 0 39 15 22 92 25 19 19 13 124 4 10 15 38 152 24 76 185 33 108 29 24 4 4 15 4 139 2 18 81 86 140 37 6 113 37 18 75 52 122 8 8 96 9 2 26 23 0 140 0 6 100 0 4 8 M M M M M M M M M M M M M M M M M M M M M M M M M M M M M M M M M M M M M M M M 0 16 2 48 2 2 1 17 0 11 95 13 2 2 3 0 0 0 2 24 M M M M M M M M M M M M M M M M M M M M 25 3 41 2 4 99 4 4 38 285 1 42 26 2 4 6 70 9 8 105 M M M M M M M M M M M M M M M M M M M M M M M M M M M M M M M M M M M M M M M M M M M M M M M M M M M M M M M M M M M M 12 0 16 7 4 1 28 1 1 5 3 2 0 0 3 0 0 3 7 25 M M M M M M M M M M M M M M M M M M M M M M M M M M M M M M M M M M M M M M M M M M M M M M M M M M M M M M M M M M M M M M M M M M M M M M M M M M M M M M M M M M M M M M M M M M M M M M M M M M M M M M M M M M M M M M M M M M M M M M M M 10 3 5 5 27 2 236 1 12 4 3 99 3 3 22 4 534 12 56 11 0 12 5 24 89 1 55 2 0 4 6 4 4 2 5 83 57 311 2 16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9 1 12 0 20 16 33 2 6 0 3 0 3 13 6 1 0 5 0 36 1 1 1 9 1 0 1 1 4 2 2 2 0 2 4 2 0 1 0 2 M M M M M M M M M M M M M M M M M M M M M M M M M M M M M M M M M M M M M M M M M M M M M M M M M M M M M M M M M M M M 7 5 0 0 0 2 0 0 28 2 0 0 0 4 12 0 33 0 4 0 M M M M M M M M M M M M M M M M M M M M M M M M M M M M M M M M M M M M M M M M M M M M M M M M M M M M M M M M M M M M 11 1 5 0 1 1 6 8 1 0 2 1 0 1 19 27 7 14 5 30 M M M M M M M M M M M M M M M M M M M M M M M M M M M M M M M M M M M M M M M M 1 0 M M M M M M M M M M M M M M M M M M M M M M M M M M M 60 84 47 66 171 29 9 27 2 3 4 2 20 3 4 1 0 0 14 1 118 2 1 3 1 3 38 52 2 0 4 M M M M M M M M M M M M M M M M M M M M M M M M M M M M M M M M M M M M M M M M 4 18 0 22 49 19 4 4 2 0 0 14 8 0 15 33 2 6 2 0 4 1 3 4 0 4 3 34 2 33 0 0 1 13 2 36 1 15 1 0 M M M M M M M M M M M M M M M M M M M M M M M M M M M M M M M M M M M M M M M M M M M M M M M M M M M M M M M M M M M M 1 0 0 1 39 0 0 3 1 13 0 6 0 14 5 6 15 0 1 9 3 3 1 3 0 2 10 60 5 9 13 0 8 3 3 0 6 4 1 29 0 4 5 4 5 1 1 0 14 3 10 17 2 0 4 12 3 12 0 7 2 1 4 4 17 7 2 5 1 1 14 26 2 1 3 7 9 20 6 13 M M M M M M M M M M M M M M M M M M M M 1 202 0 1 0 2 13 9 2 0 M M M M M M M M M M M M M M M M M M M M M M M M M M M M M M M M M M M M M M M M M M M M M M M M M M M M M M M M M M M M M M M M M M M M M M M M M M M M M M M M M M M M M M M M M M M M M M M M M M M M 35 2 3 0 1 0 0 3 11 6 0 67 23 72 2 15 1 2 7 16 117 2 7 3 20 50 2 3 27 7 5 0 3 6 9 3 2 3 45 9 9 21 17 1 1 14 42 27 5 13 12 90 2 5 31 4 29 2 114 1 76 9 37 0 1 10 1 2 1 10 M M M M M M M M M M M M M M M M M M M M M M M M M M M M M M M M M M M M M M M M M M M M M M M M M M M M M M M M M M M M M M M M M M M 9 19 0 4 8 24 0 39 6 4 3 53 1 2 25 6 0 12 0 36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0 2 1 59 1 31 18 10 0 14 2 1 3 0 2 0 12 1 8 2 M M M M M M M M M M M M M M M M M M M M M M M M M M M M M M M M M M M M M M M M M M M M M M M M M M M M M M M M M M M M M M M M M M M M M M M M M M M M M M M M 31 5 1 12 4 0 7 2 1 4 6 8 14 0 4 0 0 1 1 1 M M M M M M M M M M M M M M M M M M M M M M M M M M M M M M M M M M M M M M M M 1 4 0 0 2 24 1 2 1 37 5 4 16 9 0 40 0 2 1 9 M M M M M M M M M M M M M M M M M M M M M M M M M M M M M M M M M 34 23 19 50 12 8 9 43 28 4 24 2 2 20 1 1 4 1 1 13 1 1 0 3 14 2 5 M M M M M M M M M M M M M M M M M M M 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61911</xdr:rowOff>
    </xdr:from>
    <xdr:to>
      <xdr:col>19</xdr:col>
      <xdr:colOff>28575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CFD3B-CF39-43BB-8D44-F5117CC14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</xdr:row>
      <xdr:rowOff>33336</xdr:rowOff>
    </xdr:from>
    <xdr:to>
      <xdr:col>18</xdr:col>
      <xdr:colOff>276225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FF748-8521-4901-8BC5-9CA07D16B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66674</xdr:rowOff>
    </xdr:from>
    <xdr:to>
      <xdr:col>17</xdr:col>
      <xdr:colOff>571499</xdr:colOff>
      <xdr:row>20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CF4E3-0BFF-459D-9547-0129EA942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14</xdr:row>
      <xdr:rowOff>185737</xdr:rowOff>
    </xdr:from>
    <xdr:to>
      <xdr:col>8</xdr:col>
      <xdr:colOff>266699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22B18-5991-4806-AC1D-6F95D9C1F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18</xdr:col>
      <xdr:colOff>304800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6B32BD0-B321-43C6-B419-68F0104683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43700" y="38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0</xdr:colOff>
      <xdr:row>18</xdr:row>
      <xdr:rowOff>0</xdr:rowOff>
    </xdr:from>
    <xdr:to>
      <xdr:col>18</xdr:col>
      <xdr:colOff>304800</xdr:colOff>
      <xdr:row>32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D5C2B8AC-BD8B-42BD-9006-2F50427ADD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43700" y="3429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Kennen" refreshedDate="44265.7455275463" createdVersion="6" refreshedVersion="6" minRefreshableVersion="3" recordCount="4114" xr:uid="{DF6828A3-4B7D-444B-A9C7-B9FFC7F07F36}">
  <cacheSource type="worksheet">
    <worksheetSource ref="A1:R4115" sheet="Initial 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Kennen" refreshedDate="44265.774290624999" createdVersion="6" refreshedVersion="6" minRefreshableVersion="3" recordCount="4114" xr:uid="{5233D66E-A256-47D6-974E-FD38A3CD4868}">
  <cacheSource type="worksheet">
    <worksheetSource ref="A1:T4115" sheet="Initial 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0813E-AACF-41BB-85A9-ADAF277F8A7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08094-B58C-4082-A9F2-1092AC6E32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item="20" hier="-1"/>
    <pageField fld="16" item="4" hier="-1"/>
  </pageFields>
  <dataFields count="1">
    <dataField name="Count of state" fld="5" subtotal="count" baseField="0" baseItem="0"/>
  </dataFields>
  <chartFormats count="5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BC8B8-9407-4FFD-9685-F313A04F996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50" zoomScaleNormal="50" workbookViewId="0">
      <pane ySplit="1" topLeftCell="A436" activePane="bottomLeft" state="frozen"/>
      <selection pane="bottomLeft" activeCell="M1" sqref="M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3.28515625" customWidth="1"/>
    <col min="16" max="16" width="14" customWidth="1"/>
    <col min="17" max="17" width="13.28515625" customWidth="1"/>
    <col min="18" max="18" width="12.5703125" customWidth="1"/>
    <col min="19" max="19" width="12.7109375" style="12" customWidth="1"/>
    <col min="20" max="20" width="13.5703125" style="12" customWidth="1"/>
  </cols>
  <sheetData>
    <row r="1" spans="1:20" ht="6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8380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2" t="s">
        <v>8307</v>
      </c>
      <c r="Q1" s="1" t="s">
        <v>8308</v>
      </c>
      <c r="R1" s="2" t="s">
        <v>8309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8314</v>
      </c>
      <c r="R2" t="s">
        <v>8315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8314</v>
      </c>
      <c r="R3" t="s">
        <v>8315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8314</v>
      </c>
      <c r="R4" t="s">
        <v>8315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8314</v>
      </c>
      <c r="R5" t="s">
        <v>8315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8314</v>
      </c>
      <c r="R6" t="s">
        <v>8315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8314</v>
      </c>
      <c r="R7" t="s">
        <v>8315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8314</v>
      </c>
      <c r="R8" t="s">
        <v>8315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8314</v>
      </c>
      <c r="R9" t="s">
        <v>8315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8314</v>
      </c>
      <c r="R10" t="s">
        <v>8315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8314</v>
      </c>
      <c r="R11" t="s">
        <v>8315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8314</v>
      </c>
      <c r="R12" t="s">
        <v>8315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8314</v>
      </c>
      <c r="R13" t="s">
        <v>8315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8314</v>
      </c>
      <c r="R14" t="s">
        <v>8315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8314</v>
      </c>
      <c r="R15" t="s">
        <v>8315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8314</v>
      </c>
      <c r="R16" t="s">
        <v>8315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8314</v>
      </c>
      <c r="R17" t="s">
        <v>8315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8314</v>
      </c>
      <c r="R18" t="s">
        <v>8315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8314</v>
      </c>
      <c r="R19" t="s">
        <v>8315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8314</v>
      </c>
      <c r="R20" t="s">
        <v>8315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8314</v>
      </c>
      <c r="R21" t="s">
        <v>8315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8314</v>
      </c>
      <c r="R22" t="s">
        <v>8315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8314</v>
      </c>
      <c r="R23" t="s">
        <v>8315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8314</v>
      </c>
      <c r="R24" t="s">
        <v>8315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8314</v>
      </c>
      <c r="R25" t="s">
        <v>8315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8314</v>
      </c>
      <c r="R26" t="s">
        <v>8315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8314</v>
      </c>
      <c r="R27" t="s">
        <v>8315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8314</v>
      </c>
      <c r="R28" t="s">
        <v>8315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8314</v>
      </c>
      <c r="R29" t="s">
        <v>8315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8314</v>
      </c>
      <c r="R30" t="s">
        <v>8315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8314</v>
      </c>
      <c r="R31" t="s">
        <v>8315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8314</v>
      </c>
      <c r="R32" t="s">
        <v>8315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8314</v>
      </c>
      <c r="R33" t="s">
        <v>8315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8314</v>
      </c>
      <c r="R34" t="s">
        <v>8315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8314</v>
      </c>
      <c r="R35" t="s">
        <v>8315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8314</v>
      </c>
      <c r="R36" t="s">
        <v>8315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8314</v>
      </c>
      <c r="R37" t="s">
        <v>8315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8314</v>
      </c>
      <c r="R38" t="s">
        <v>8315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8314</v>
      </c>
      <c r="R39" t="s">
        <v>8315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8314</v>
      </c>
      <c r="R40" t="s">
        <v>8315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8314</v>
      </c>
      <c r="R41" t="s">
        <v>8315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8314</v>
      </c>
      <c r="R42" t="s">
        <v>8315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8314</v>
      </c>
      <c r="R43" t="s">
        <v>8315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8314</v>
      </c>
      <c r="R44" t="s">
        <v>8315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8314</v>
      </c>
      <c r="R45" t="s">
        <v>8315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8314</v>
      </c>
      <c r="R46" t="s">
        <v>8315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8314</v>
      </c>
      <c r="R47" t="s">
        <v>8315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8314</v>
      </c>
      <c r="R48" t="s">
        <v>8315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8314</v>
      </c>
      <c r="R49" t="s">
        <v>8315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8314</v>
      </c>
      <c r="R50" t="s">
        <v>8315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8314</v>
      </c>
      <c r="R51" t="s">
        <v>8315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8314</v>
      </c>
      <c r="R52" t="s">
        <v>8315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8314</v>
      </c>
      <c r="R53" t="s">
        <v>8315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8314</v>
      </c>
      <c r="R54" t="s">
        <v>8315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8314</v>
      </c>
      <c r="R55" t="s">
        <v>8315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8314</v>
      </c>
      <c r="R56" t="s">
        <v>8315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8314</v>
      </c>
      <c r="R57" t="s">
        <v>8315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8314</v>
      </c>
      <c r="R58" t="s">
        <v>8315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8314</v>
      </c>
      <c r="R59" t="s">
        <v>8315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8314</v>
      </c>
      <c r="R60" t="s">
        <v>8315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8314</v>
      </c>
      <c r="R61" t="s">
        <v>8315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8314</v>
      </c>
      <c r="R62" t="s">
        <v>8316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8314</v>
      </c>
      <c r="R63" t="s">
        <v>8316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8314</v>
      </c>
      <c r="R64" t="s">
        <v>8316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8314</v>
      </c>
      <c r="R65" t="s">
        <v>8316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8314</v>
      </c>
      <c r="R66" t="s">
        <v>8316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8314</v>
      </c>
      <c r="R67" t="s">
        <v>8316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8314</v>
      </c>
      <c r="R68" t="s">
        <v>8316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8314</v>
      </c>
      <c r="R69" t="s">
        <v>8316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8314</v>
      </c>
      <c r="R70" t="s">
        <v>8316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8314</v>
      </c>
      <c r="R71" t="s">
        <v>8316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8314</v>
      </c>
      <c r="R72" t="s">
        <v>8316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8314</v>
      </c>
      <c r="R73" t="s">
        <v>8316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8314</v>
      </c>
      <c r="R74" t="s">
        <v>8316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8314</v>
      </c>
      <c r="R75" t="s">
        <v>8316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8314</v>
      </c>
      <c r="R76" t="s">
        <v>8316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8314</v>
      </c>
      <c r="R77" t="s">
        <v>8316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8314</v>
      </c>
      <c r="R78" t="s">
        <v>8316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8314</v>
      </c>
      <c r="R79" t="s">
        <v>8316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8314</v>
      </c>
      <c r="R80" t="s">
        <v>8316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8314</v>
      </c>
      <c r="R81" t="s">
        <v>8316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8314</v>
      </c>
      <c r="R82" t="s">
        <v>8316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8314</v>
      </c>
      <c r="R83" t="s">
        <v>8316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8314</v>
      </c>
      <c r="R84" t="s">
        <v>8316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8314</v>
      </c>
      <c r="R85" t="s">
        <v>8316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8314</v>
      </c>
      <c r="R86" t="s">
        <v>8316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8314</v>
      </c>
      <c r="R87" t="s">
        <v>8316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8314</v>
      </c>
      <c r="R88" t="s">
        <v>8316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8314</v>
      </c>
      <c r="R89" t="s">
        <v>8316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8314</v>
      </c>
      <c r="R90" t="s">
        <v>8316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8314</v>
      </c>
      <c r="R91" t="s">
        <v>8316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8314</v>
      </c>
      <c r="R92" t="s">
        <v>8316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8314</v>
      </c>
      <c r="R93" t="s">
        <v>8316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8314</v>
      </c>
      <c r="R94" t="s">
        <v>8316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8314</v>
      </c>
      <c r="R95" t="s">
        <v>8316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8314</v>
      </c>
      <c r="R96" t="s">
        <v>8316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8314</v>
      </c>
      <c r="R97" t="s">
        <v>8316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8314</v>
      </c>
      <c r="R98" t="s">
        <v>8316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8314</v>
      </c>
      <c r="R99" t="s">
        <v>8316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8314</v>
      </c>
      <c r="R100" t="s">
        <v>8316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8314</v>
      </c>
      <c r="R101" t="s">
        <v>8316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8314</v>
      </c>
      <c r="R102" t="s">
        <v>8316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8314</v>
      </c>
      <c r="R103" t="s">
        <v>8316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8314</v>
      </c>
      <c r="R104" t="s">
        <v>8316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8314</v>
      </c>
      <c r="R105" t="s">
        <v>8316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8314</v>
      </c>
      <c r="R106" t="s">
        <v>8316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8314</v>
      </c>
      <c r="R107" t="s">
        <v>8316</v>
      </c>
      <c r="S107" s="10">
        <f t="shared" si="6"/>
        <v>42485.724768518514</v>
      </c>
      <c r="T107" s="10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8314</v>
      </c>
      <c r="R108" t="s">
        <v>8316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8314</v>
      </c>
      <c r="R109" t="s">
        <v>8316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8314</v>
      </c>
      <c r="R110" t="s">
        <v>8316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8314</v>
      </c>
      <c r="R111" t="s">
        <v>8316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8314</v>
      </c>
      <c r="R112" t="s">
        <v>8316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8314</v>
      </c>
      <c r="R113" t="s">
        <v>8316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8314</v>
      </c>
      <c r="R114" t="s">
        <v>8316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8314</v>
      </c>
      <c r="R115" t="s">
        <v>8316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8314</v>
      </c>
      <c r="R116" t="s">
        <v>8316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8314</v>
      </c>
      <c r="R117" t="s">
        <v>8316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8314</v>
      </c>
      <c r="R118" t="s">
        <v>8316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8314</v>
      </c>
      <c r="R119" t="s">
        <v>8316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8314</v>
      </c>
      <c r="R120" t="s">
        <v>8316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8314</v>
      </c>
      <c r="R121" t="s">
        <v>8316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8314</v>
      </c>
      <c r="R122" t="s">
        <v>8317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8314</v>
      </c>
      <c r="R123" t="s">
        <v>8317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8314</v>
      </c>
      <c r="R124" t="s">
        <v>8317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8314</v>
      </c>
      <c r="R125" t="s">
        <v>8317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8314</v>
      </c>
      <c r="R126" t="s">
        <v>8317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8314</v>
      </c>
      <c r="R127" t="s">
        <v>8317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8314</v>
      </c>
      <c r="R128" t="s">
        <v>8317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8314</v>
      </c>
      <c r="R129" t="s">
        <v>8317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8314</v>
      </c>
      <c r="R130" t="s">
        <v>8317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8314</v>
      </c>
      <c r="R131" t="s">
        <v>8317</v>
      </c>
      <c r="S131" s="10">
        <f t="shared" ref="S131:S138" si="10">(((J131/60)/60)/24)+DATE(1970,1,1)</f>
        <v>41882.937303240738</v>
      </c>
      <c r="T131" s="10">
        <f t="shared" ref="T131:T138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8314</v>
      </c>
      <c r="R132" t="s">
        <v>8317</v>
      </c>
      <c r="S132" s="10">
        <f t="shared" si="10"/>
        <v>41778.915416666663</v>
      </c>
      <c r="T132" s="10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8314</v>
      </c>
      <c r="R133" t="s">
        <v>8317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8314</v>
      </c>
      <c r="R134" t="s">
        <v>8317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8314</v>
      </c>
      <c r="R135" t="s">
        <v>8317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8314</v>
      </c>
      <c r="R136" t="s">
        <v>8317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8314</v>
      </c>
      <c r="R137" t="s">
        <v>8317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8314</v>
      </c>
      <c r="R138" t="s">
        <v>8317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8314</v>
      </c>
      <c r="R139" t="s">
        <v>8317</v>
      </c>
      <c r="S139" s="10">
        <f t="shared" ref="S139:S202" si="12">(((J139/60)/60)/24)+DATE(1970,1,1)</f>
        <v>42239.573993055557</v>
      </c>
      <c r="T139" s="10">
        <f t="shared" ref="T139:T202" si="13">(((I139/60)/60)/24)+DATE(1970,1,1)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8314</v>
      </c>
      <c r="R140" t="s">
        <v>8317</v>
      </c>
      <c r="S140" s="10">
        <f t="shared" si="12"/>
        <v>42186.257418981477</v>
      </c>
      <c r="T140" s="10">
        <f t="shared" si="13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8314</v>
      </c>
      <c r="R141" t="s">
        <v>8317</v>
      </c>
      <c r="S141" s="10">
        <f t="shared" si="12"/>
        <v>42187.920972222222</v>
      </c>
      <c r="T141" s="10">
        <f t="shared" si="13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8314</v>
      </c>
      <c r="R142" t="s">
        <v>8317</v>
      </c>
      <c r="S142" s="10">
        <f t="shared" si="12"/>
        <v>42053.198287037041</v>
      </c>
      <c r="T142" s="10">
        <f t="shared" si="13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8314</v>
      </c>
      <c r="R143" t="s">
        <v>8317</v>
      </c>
      <c r="S143" s="10">
        <f t="shared" si="12"/>
        <v>42110.153043981481</v>
      </c>
      <c r="T143" s="10">
        <f t="shared" si="13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8314</v>
      </c>
      <c r="R144" t="s">
        <v>8317</v>
      </c>
      <c r="S144" s="10">
        <f t="shared" si="12"/>
        <v>41938.893263888887</v>
      </c>
      <c r="T144" s="10">
        <f t="shared" si="13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8314</v>
      </c>
      <c r="R145" t="s">
        <v>8317</v>
      </c>
      <c r="S145" s="10">
        <f t="shared" si="12"/>
        <v>42559.064143518524</v>
      </c>
      <c r="T145" s="10">
        <f t="shared" si="13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8314</v>
      </c>
      <c r="R146" t="s">
        <v>8317</v>
      </c>
      <c r="S146" s="10">
        <f t="shared" si="12"/>
        <v>42047.762407407412</v>
      </c>
      <c r="T146" s="10">
        <f t="shared" si="13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8314</v>
      </c>
      <c r="R147" t="s">
        <v>8317</v>
      </c>
      <c r="S147" s="10">
        <f t="shared" si="12"/>
        <v>42200.542268518519</v>
      </c>
      <c r="T147" s="10">
        <f t="shared" si="13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8314</v>
      </c>
      <c r="R148" t="s">
        <v>8317</v>
      </c>
      <c r="S148" s="10">
        <f t="shared" si="12"/>
        <v>42693.016180555554</v>
      </c>
      <c r="T148" s="10">
        <f t="shared" si="13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8314</v>
      </c>
      <c r="R149" t="s">
        <v>8317</v>
      </c>
      <c r="S149" s="10">
        <f t="shared" si="12"/>
        <v>41969.767824074079</v>
      </c>
      <c r="T149" s="10">
        <f t="shared" si="13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8314</v>
      </c>
      <c r="R150" t="s">
        <v>8317</v>
      </c>
      <c r="S150" s="10">
        <f t="shared" si="12"/>
        <v>42397.281666666662</v>
      </c>
      <c r="T150" s="10">
        <f t="shared" si="13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8314</v>
      </c>
      <c r="R151" t="s">
        <v>8317</v>
      </c>
      <c r="S151" s="10">
        <f t="shared" si="12"/>
        <v>41968.172106481477</v>
      </c>
      <c r="T151" s="10">
        <f t="shared" si="13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8314</v>
      </c>
      <c r="R152" t="s">
        <v>8317</v>
      </c>
      <c r="S152" s="10">
        <f t="shared" si="12"/>
        <v>42090.161828703705</v>
      </c>
      <c r="T152" s="10">
        <f t="shared" si="13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8314</v>
      </c>
      <c r="R153" t="s">
        <v>8317</v>
      </c>
      <c r="S153" s="10">
        <f t="shared" si="12"/>
        <v>42113.550821759258</v>
      </c>
      <c r="T153" s="10">
        <f t="shared" si="13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8314</v>
      </c>
      <c r="R154" t="s">
        <v>8317</v>
      </c>
      <c r="S154" s="10">
        <f t="shared" si="12"/>
        <v>41875.077546296299</v>
      </c>
      <c r="T154" s="10">
        <f t="shared" si="13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8314</v>
      </c>
      <c r="R155" t="s">
        <v>8317</v>
      </c>
      <c r="S155" s="10">
        <f t="shared" si="12"/>
        <v>41933.586157407408</v>
      </c>
      <c r="T155" s="10">
        <f t="shared" si="13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8314</v>
      </c>
      <c r="R156" t="s">
        <v>8317</v>
      </c>
      <c r="S156" s="10">
        <f t="shared" si="12"/>
        <v>42115.547395833331</v>
      </c>
      <c r="T156" s="10">
        <f t="shared" si="13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8314</v>
      </c>
      <c r="R157" t="s">
        <v>8317</v>
      </c>
      <c r="S157" s="10">
        <f t="shared" si="12"/>
        <v>42168.559432870374</v>
      </c>
      <c r="T157" s="10">
        <f t="shared" si="13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8314</v>
      </c>
      <c r="R158" t="s">
        <v>8317</v>
      </c>
      <c r="S158" s="10">
        <f t="shared" si="12"/>
        <v>41794.124953703707</v>
      </c>
      <c r="T158" s="10">
        <f t="shared" si="13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8314</v>
      </c>
      <c r="R159" t="s">
        <v>8317</v>
      </c>
      <c r="S159" s="10">
        <f t="shared" si="12"/>
        <v>42396.911712962959</v>
      </c>
      <c r="T159" s="10">
        <f t="shared" si="13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8314</v>
      </c>
      <c r="R160" t="s">
        <v>8317</v>
      </c>
      <c r="S160" s="10">
        <f t="shared" si="12"/>
        <v>41904.07671296296</v>
      </c>
      <c r="T160" s="10">
        <f t="shared" si="13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8314</v>
      </c>
      <c r="R161" t="s">
        <v>8317</v>
      </c>
      <c r="S161" s="10">
        <f t="shared" si="12"/>
        <v>42514.434548611112</v>
      </c>
      <c r="T161" s="10">
        <f t="shared" si="13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8314</v>
      </c>
      <c r="R162" t="s">
        <v>8318</v>
      </c>
      <c r="S162" s="10">
        <f t="shared" si="12"/>
        <v>42171.913090277783</v>
      </c>
      <c r="T162" s="10">
        <f t="shared" si="13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8314</v>
      </c>
      <c r="R163" t="s">
        <v>8318</v>
      </c>
      <c r="S163" s="10">
        <f t="shared" si="12"/>
        <v>41792.687442129631</v>
      </c>
      <c r="T163" s="10">
        <f t="shared" si="13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8314</v>
      </c>
      <c r="R164" t="s">
        <v>8318</v>
      </c>
      <c r="S164" s="10">
        <f t="shared" si="12"/>
        <v>41835.126805555556</v>
      </c>
      <c r="T164" s="10">
        <f t="shared" si="1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8314</v>
      </c>
      <c r="R165" t="s">
        <v>8318</v>
      </c>
      <c r="S165" s="10">
        <f t="shared" si="12"/>
        <v>42243.961273148147</v>
      </c>
      <c r="T165" s="10">
        <f t="shared" si="1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8314</v>
      </c>
      <c r="R166" t="s">
        <v>8318</v>
      </c>
      <c r="S166" s="10">
        <f t="shared" si="12"/>
        <v>41841.762743055559</v>
      </c>
      <c r="T166" s="10">
        <f t="shared" si="1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8314</v>
      </c>
      <c r="R167" t="s">
        <v>8318</v>
      </c>
      <c r="S167" s="10">
        <f t="shared" si="12"/>
        <v>42351.658842592587</v>
      </c>
      <c r="T167" s="10">
        <f t="shared" si="1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8314</v>
      </c>
      <c r="R168" t="s">
        <v>8318</v>
      </c>
      <c r="S168" s="10">
        <f t="shared" si="12"/>
        <v>42721.075949074075</v>
      </c>
      <c r="T168" s="10">
        <f t="shared" si="1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8314</v>
      </c>
      <c r="R169" t="s">
        <v>8318</v>
      </c>
      <c r="S169" s="10">
        <f t="shared" si="12"/>
        <v>42160.927488425921</v>
      </c>
      <c r="T169" s="10">
        <f t="shared" si="1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8314</v>
      </c>
      <c r="R170" t="s">
        <v>8318</v>
      </c>
      <c r="S170" s="10">
        <f t="shared" si="12"/>
        <v>42052.83530092593</v>
      </c>
      <c r="T170" s="10">
        <f t="shared" si="1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8314</v>
      </c>
      <c r="R171" t="s">
        <v>8318</v>
      </c>
      <c r="S171" s="10">
        <f t="shared" si="12"/>
        <v>41900.505312499998</v>
      </c>
      <c r="T171" s="10">
        <f t="shared" si="1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8314</v>
      </c>
      <c r="R172" t="s">
        <v>8318</v>
      </c>
      <c r="S172" s="10">
        <f t="shared" si="12"/>
        <v>42216.977812500001</v>
      </c>
      <c r="T172" s="10">
        <f t="shared" si="1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8314</v>
      </c>
      <c r="R173" t="s">
        <v>8318</v>
      </c>
      <c r="S173" s="10">
        <f t="shared" si="12"/>
        <v>42534.180717592593</v>
      </c>
      <c r="T173" s="10">
        <f t="shared" si="1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8314</v>
      </c>
      <c r="R174" t="s">
        <v>8318</v>
      </c>
      <c r="S174" s="10">
        <f t="shared" si="12"/>
        <v>42047.394942129627</v>
      </c>
      <c r="T174" s="10">
        <f t="shared" si="13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8314</v>
      </c>
      <c r="R175" t="s">
        <v>8318</v>
      </c>
      <c r="S175" s="10">
        <f t="shared" si="12"/>
        <v>42033.573009259257</v>
      </c>
      <c r="T175" s="10">
        <f t="shared" si="1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8314</v>
      </c>
      <c r="R176" t="s">
        <v>8318</v>
      </c>
      <c r="S176" s="10">
        <f t="shared" si="12"/>
        <v>42072.758981481486</v>
      </c>
      <c r="T176" s="10">
        <f t="shared" si="1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8314</v>
      </c>
      <c r="R177" t="s">
        <v>8318</v>
      </c>
      <c r="S177" s="10">
        <f t="shared" si="12"/>
        <v>41855.777905092589</v>
      </c>
      <c r="T177" s="10">
        <f t="shared" si="1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8314</v>
      </c>
      <c r="R178" t="s">
        <v>8318</v>
      </c>
      <c r="S178" s="10">
        <f t="shared" si="12"/>
        <v>42191.824062500003</v>
      </c>
      <c r="T178" s="10">
        <f t="shared" si="1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8314</v>
      </c>
      <c r="R179" t="s">
        <v>8318</v>
      </c>
      <c r="S179" s="10">
        <f t="shared" si="12"/>
        <v>42070.047754629632</v>
      </c>
      <c r="T179" s="10">
        <f t="shared" si="1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8314</v>
      </c>
      <c r="R180" t="s">
        <v>8318</v>
      </c>
      <c r="S180" s="10">
        <f t="shared" si="12"/>
        <v>42304.955381944441</v>
      </c>
      <c r="T180" s="10">
        <f t="shared" si="1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8314</v>
      </c>
      <c r="R181" t="s">
        <v>8318</v>
      </c>
      <c r="S181" s="10">
        <f t="shared" si="12"/>
        <v>42403.080497685187</v>
      </c>
      <c r="T181" s="10">
        <f t="shared" si="1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8314</v>
      </c>
      <c r="R182" t="s">
        <v>8318</v>
      </c>
      <c r="S182" s="10">
        <f t="shared" si="12"/>
        <v>42067.991238425922</v>
      </c>
      <c r="T182" s="10">
        <f t="shared" si="13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8314</v>
      </c>
      <c r="R183" t="s">
        <v>8318</v>
      </c>
      <c r="S183" s="10">
        <f t="shared" si="12"/>
        <v>42147.741840277777</v>
      </c>
      <c r="T183" s="10">
        <f t="shared" si="13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8314</v>
      </c>
      <c r="R184" t="s">
        <v>8318</v>
      </c>
      <c r="S184" s="10">
        <f t="shared" si="12"/>
        <v>42712.011944444443</v>
      </c>
      <c r="T184" s="10">
        <f t="shared" si="13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8314</v>
      </c>
      <c r="R185" t="s">
        <v>8318</v>
      </c>
      <c r="S185" s="10">
        <f t="shared" si="12"/>
        <v>41939.810300925928</v>
      </c>
      <c r="T185" s="10">
        <f t="shared" si="13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8314</v>
      </c>
      <c r="R186" t="s">
        <v>8318</v>
      </c>
      <c r="S186" s="10">
        <f t="shared" si="12"/>
        <v>41825.791226851856</v>
      </c>
      <c r="T186" s="10">
        <f t="shared" si="13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8314</v>
      </c>
      <c r="R187" t="s">
        <v>8318</v>
      </c>
      <c r="S187" s="10">
        <f t="shared" si="12"/>
        <v>42570.91133101852</v>
      </c>
      <c r="T187" s="10">
        <f t="shared" si="13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8314</v>
      </c>
      <c r="R188" t="s">
        <v>8318</v>
      </c>
      <c r="S188" s="10">
        <f t="shared" si="12"/>
        <v>42767.812893518523</v>
      </c>
      <c r="T188" s="10">
        <f t="shared" si="13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8314</v>
      </c>
      <c r="R189" t="s">
        <v>8318</v>
      </c>
      <c r="S189" s="10">
        <f t="shared" si="12"/>
        <v>42182.234456018516</v>
      </c>
      <c r="T189" s="10">
        <f t="shared" si="13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8314</v>
      </c>
      <c r="R190" t="s">
        <v>8318</v>
      </c>
      <c r="S190" s="10">
        <f t="shared" si="12"/>
        <v>41857.18304398148</v>
      </c>
      <c r="T190" s="10">
        <f t="shared" si="13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8314</v>
      </c>
      <c r="R191" t="s">
        <v>8318</v>
      </c>
      <c r="S191" s="10">
        <f t="shared" si="12"/>
        <v>42556.690706018519</v>
      </c>
      <c r="T191" s="10">
        <f t="shared" si="13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8314</v>
      </c>
      <c r="R192" t="s">
        <v>8318</v>
      </c>
      <c r="S192" s="10">
        <f t="shared" si="12"/>
        <v>42527.650995370372</v>
      </c>
      <c r="T192" s="10">
        <f t="shared" si="13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8314</v>
      </c>
      <c r="R193" t="s">
        <v>8318</v>
      </c>
      <c r="S193" s="10">
        <f t="shared" si="12"/>
        <v>42239.441412037035</v>
      </c>
      <c r="T193" s="10">
        <f t="shared" si="13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8314</v>
      </c>
      <c r="R194" t="s">
        <v>8318</v>
      </c>
      <c r="S194" s="10">
        <f t="shared" si="12"/>
        <v>41899.792037037041</v>
      </c>
      <c r="T194" s="10">
        <f t="shared" si="13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</f>
        <v>0</v>
      </c>
      <c r="P195" s="6" t="e">
        <f t="shared" ref="P195:P258" si="15">E195/L195</f>
        <v>#DIV/0!</v>
      </c>
      <c r="Q195" t="s">
        <v>8314</v>
      </c>
      <c r="R195" t="s">
        <v>8318</v>
      </c>
      <c r="S195" s="10">
        <f t="shared" si="12"/>
        <v>41911.934791666667</v>
      </c>
      <c r="T195" s="10">
        <f t="shared" si="1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 s="6">
        <f t="shared" si="15"/>
        <v>1</v>
      </c>
      <c r="Q196" t="s">
        <v>8314</v>
      </c>
      <c r="R196" t="s">
        <v>8318</v>
      </c>
      <c r="S196" s="10">
        <f t="shared" si="12"/>
        <v>42375.996886574074</v>
      </c>
      <c r="T196" s="10">
        <f t="shared" si="1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6" t="e">
        <f t="shared" si="15"/>
        <v>#DIV/0!</v>
      </c>
      <c r="Q197" t="s">
        <v>8314</v>
      </c>
      <c r="R197" t="s">
        <v>8318</v>
      </c>
      <c r="S197" s="10">
        <f t="shared" si="12"/>
        <v>42135.67050925926</v>
      </c>
      <c r="T197" s="10">
        <f t="shared" si="1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 s="6">
        <f t="shared" si="15"/>
        <v>77.10526315789474</v>
      </c>
      <c r="Q198" t="s">
        <v>8314</v>
      </c>
      <c r="R198" t="s">
        <v>8318</v>
      </c>
      <c r="S198" s="10">
        <f t="shared" si="12"/>
        <v>42259.542800925927</v>
      </c>
      <c r="T198" s="10">
        <f t="shared" si="1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 s="6">
        <f t="shared" si="15"/>
        <v>32.75</v>
      </c>
      <c r="Q199" t="s">
        <v>8314</v>
      </c>
      <c r="R199" t="s">
        <v>8318</v>
      </c>
      <c r="S199" s="10">
        <f t="shared" si="12"/>
        <v>42741.848379629635</v>
      </c>
      <c r="T199" s="10">
        <f t="shared" si="1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 s="6">
        <f t="shared" si="15"/>
        <v>46.5</v>
      </c>
      <c r="Q200" t="s">
        <v>8314</v>
      </c>
      <c r="R200" t="s">
        <v>8318</v>
      </c>
      <c r="S200" s="10">
        <f t="shared" si="12"/>
        <v>41887.383356481485</v>
      </c>
      <c r="T200" s="10">
        <f t="shared" si="1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6" t="e">
        <f t="shared" si="15"/>
        <v>#DIV/0!</v>
      </c>
      <c r="Q201" t="s">
        <v>8314</v>
      </c>
      <c r="R201" t="s">
        <v>8318</v>
      </c>
      <c r="S201" s="10">
        <f t="shared" si="12"/>
        <v>42584.123865740738</v>
      </c>
      <c r="T201" s="10">
        <f t="shared" si="1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 s="6">
        <f t="shared" si="15"/>
        <v>87.308333333333337</v>
      </c>
      <c r="Q202" t="s">
        <v>8314</v>
      </c>
      <c r="R202" t="s">
        <v>8318</v>
      </c>
      <c r="S202" s="10">
        <f t="shared" si="12"/>
        <v>41867.083368055559</v>
      </c>
      <c r="T202" s="10">
        <f t="shared" si="1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 s="6">
        <f t="shared" si="15"/>
        <v>54.285714285714285</v>
      </c>
      <c r="Q203" t="s">
        <v>8314</v>
      </c>
      <c r="R203" t="s">
        <v>8318</v>
      </c>
      <c r="S203" s="10">
        <f t="shared" ref="S203:S266" si="16">(((J203/60)/60)/24)+DATE(1970,1,1)</f>
        <v>42023.818622685183</v>
      </c>
      <c r="T203" s="10">
        <f t="shared" ref="T203:T266" si="17">(((I203/60)/60)/24)+DATE(1970,1,1)</f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6" t="e">
        <f t="shared" si="15"/>
        <v>#DIV/0!</v>
      </c>
      <c r="Q204" t="s">
        <v>8314</v>
      </c>
      <c r="R204" t="s">
        <v>8318</v>
      </c>
      <c r="S204" s="10">
        <f t="shared" si="16"/>
        <v>42255.927824074075</v>
      </c>
      <c r="T204" s="10">
        <f t="shared" si="1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 s="6">
        <f t="shared" si="15"/>
        <v>93.25</v>
      </c>
      <c r="Q205" t="s">
        <v>8314</v>
      </c>
      <c r="R205" t="s">
        <v>8318</v>
      </c>
      <c r="S205" s="10">
        <f t="shared" si="16"/>
        <v>41973.847962962958</v>
      </c>
      <c r="T205" s="10">
        <f t="shared" si="1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 s="6">
        <f t="shared" si="15"/>
        <v>117.68368136117556</v>
      </c>
      <c r="Q206" t="s">
        <v>8314</v>
      </c>
      <c r="R206" t="s">
        <v>8318</v>
      </c>
      <c r="S206" s="10">
        <f t="shared" si="16"/>
        <v>42556.583368055552</v>
      </c>
      <c r="T206" s="10">
        <f t="shared" si="1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 s="6">
        <f t="shared" si="15"/>
        <v>76.470588235294116</v>
      </c>
      <c r="Q207" t="s">
        <v>8314</v>
      </c>
      <c r="R207" t="s">
        <v>8318</v>
      </c>
      <c r="S207" s="10">
        <f t="shared" si="16"/>
        <v>42248.632199074069</v>
      </c>
      <c r="T207" s="10">
        <f t="shared" si="1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6" t="e">
        <f t="shared" si="15"/>
        <v>#DIV/0!</v>
      </c>
      <c r="Q208" t="s">
        <v>8314</v>
      </c>
      <c r="R208" t="s">
        <v>8318</v>
      </c>
      <c r="S208" s="10">
        <f t="shared" si="16"/>
        <v>42567.004432870366</v>
      </c>
      <c r="T208" s="10">
        <f t="shared" si="1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 s="6">
        <f t="shared" si="15"/>
        <v>163.84615384615384</v>
      </c>
      <c r="Q209" t="s">
        <v>8314</v>
      </c>
      <c r="R209" t="s">
        <v>8318</v>
      </c>
      <c r="S209" s="10">
        <f t="shared" si="16"/>
        <v>41978.197199074071</v>
      </c>
      <c r="T209" s="10">
        <f t="shared" si="1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6" t="e">
        <f t="shared" si="15"/>
        <v>#DIV/0!</v>
      </c>
      <c r="Q210" t="s">
        <v>8314</v>
      </c>
      <c r="R210" t="s">
        <v>8318</v>
      </c>
      <c r="S210" s="10">
        <f t="shared" si="16"/>
        <v>41959.369988425926</v>
      </c>
      <c r="T210" s="10">
        <f t="shared" si="1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6" t="e">
        <f t="shared" si="15"/>
        <v>#DIV/0!</v>
      </c>
      <c r="Q211" t="s">
        <v>8314</v>
      </c>
      <c r="R211" t="s">
        <v>8318</v>
      </c>
      <c r="S211" s="10">
        <f t="shared" si="16"/>
        <v>42165.922858796301</v>
      </c>
      <c r="T211" s="10">
        <f t="shared" si="1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 s="6">
        <f t="shared" si="15"/>
        <v>91.818181818181813</v>
      </c>
      <c r="Q212" t="s">
        <v>8314</v>
      </c>
      <c r="R212" t="s">
        <v>8318</v>
      </c>
      <c r="S212" s="10">
        <f t="shared" si="16"/>
        <v>42249.064722222218</v>
      </c>
      <c r="T212" s="10">
        <f t="shared" si="1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 s="6">
        <f t="shared" si="15"/>
        <v>185.83333333333334</v>
      </c>
      <c r="Q213" t="s">
        <v>8314</v>
      </c>
      <c r="R213" t="s">
        <v>8318</v>
      </c>
      <c r="S213" s="10">
        <f t="shared" si="16"/>
        <v>42236.159918981488</v>
      </c>
      <c r="T213" s="10">
        <f t="shared" si="1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 s="6">
        <f t="shared" si="15"/>
        <v>1</v>
      </c>
      <c r="Q214" t="s">
        <v>8314</v>
      </c>
      <c r="R214" t="s">
        <v>8318</v>
      </c>
      <c r="S214" s="10">
        <f t="shared" si="16"/>
        <v>42416.881018518514</v>
      </c>
      <c r="T214" s="10">
        <f t="shared" si="1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 s="6">
        <f t="shared" si="15"/>
        <v>20</v>
      </c>
      <c r="Q215" t="s">
        <v>8314</v>
      </c>
      <c r="R215" t="s">
        <v>8318</v>
      </c>
      <c r="S215" s="10">
        <f t="shared" si="16"/>
        <v>42202.594293981485</v>
      </c>
      <c r="T215" s="10">
        <f t="shared" si="1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 s="6">
        <f t="shared" si="15"/>
        <v>1</v>
      </c>
      <c r="Q216" t="s">
        <v>8314</v>
      </c>
      <c r="R216" t="s">
        <v>8318</v>
      </c>
      <c r="S216" s="10">
        <f t="shared" si="16"/>
        <v>42009.64061342593</v>
      </c>
      <c r="T216" s="10">
        <f t="shared" si="1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 s="6">
        <f t="shared" si="15"/>
        <v>10</v>
      </c>
      <c r="Q217" t="s">
        <v>8314</v>
      </c>
      <c r="R217" t="s">
        <v>8318</v>
      </c>
      <c r="S217" s="10">
        <f t="shared" si="16"/>
        <v>42375.230115740742</v>
      </c>
      <c r="T217" s="10">
        <f t="shared" si="1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 s="6">
        <f t="shared" si="15"/>
        <v>331.53833333333336</v>
      </c>
      <c r="Q218" t="s">
        <v>8314</v>
      </c>
      <c r="R218" t="s">
        <v>8318</v>
      </c>
      <c r="S218" s="10">
        <f t="shared" si="16"/>
        <v>42066.958761574075</v>
      </c>
      <c r="T218" s="10">
        <f t="shared" si="17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 s="6">
        <f t="shared" si="15"/>
        <v>314.28947368421052</v>
      </c>
      <c r="Q219" t="s">
        <v>8314</v>
      </c>
      <c r="R219" t="s">
        <v>8318</v>
      </c>
      <c r="S219" s="10">
        <f t="shared" si="16"/>
        <v>41970.64061342593</v>
      </c>
      <c r="T219" s="10">
        <f t="shared" si="1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 s="6">
        <f t="shared" si="15"/>
        <v>100</v>
      </c>
      <c r="Q220" t="s">
        <v>8314</v>
      </c>
      <c r="R220" t="s">
        <v>8318</v>
      </c>
      <c r="S220" s="10">
        <f t="shared" si="16"/>
        <v>42079.628344907411</v>
      </c>
      <c r="T220" s="10">
        <f t="shared" si="1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 s="6">
        <f t="shared" si="15"/>
        <v>115.98684210526316</v>
      </c>
      <c r="Q221" t="s">
        <v>8314</v>
      </c>
      <c r="R221" t="s">
        <v>8318</v>
      </c>
      <c r="S221" s="10">
        <f t="shared" si="16"/>
        <v>42429.326678240745</v>
      </c>
      <c r="T221" s="10">
        <f t="shared" si="1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 s="6">
        <f t="shared" si="15"/>
        <v>120</v>
      </c>
      <c r="Q222" t="s">
        <v>8314</v>
      </c>
      <c r="R222" t="s">
        <v>8318</v>
      </c>
      <c r="S222" s="10">
        <f t="shared" si="16"/>
        <v>42195.643865740742</v>
      </c>
      <c r="T222" s="10">
        <f t="shared" si="1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6" t="e">
        <f t="shared" si="15"/>
        <v>#DIV/0!</v>
      </c>
      <c r="Q223" t="s">
        <v>8314</v>
      </c>
      <c r="R223" t="s">
        <v>8318</v>
      </c>
      <c r="S223" s="10">
        <f t="shared" si="16"/>
        <v>42031.837546296301</v>
      </c>
      <c r="T223" s="10">
        <f t="shared" si="1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 s="6">
        <f t="shared" si="15"/>
        <v>65</v>
      </c>
      <c r="Q224" t="s">
        <v>8314</v>
      </c>
      <c r="R224" t="s">
        <v>8318</v>
      </c>
      <c r="S224" s="10">
        <f t="shared" si="16"/>
        <v>42031.769884259258</v>
      </c>
      <c r="T224" s="10">
        <f t="shared" si="1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6" t="e">
        <f t="shared" si="15"/>
        <v>#DIV/0!</v>
      </c>
      <c r="Q225" t="s">
        <v>8314</v>
      </c>
      <c r="R225" t="s">
        <v>8318</v>
      </c>
      <c r="S225" s="10">
        <f t="shared" si="16"/>
        <v>42482.048032407409</v>
      </c>
      <c r="T225" s="10">
        <f t="shared" si="1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6" t="e">
        <f t="shared" si="15"/>
        <v>#DIV/0!</v>
      </c>
      <c r="Q226" t="s">
        <v>8314</v>
      </c>
      <c r="R226" t="s">
        <v>8318</v>
      </c>
      <c r="S226" s="10">
        <f t="shared" si="16"/>
        <v>42135.235254629632</v>
      </c>
      <c r="T226" s="10">
        <f t="shared" si="1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6" t="e">
        <f t="shared" si="15"/>
        <v>#DIV/0!</v>
      </c>
      <c r="Q227" t="s">
        <v>8314</v>
      </c>
      <c r="R227" t="s">
        <v>8318</v>
      </c>
      <c r="S227" s="10">
        <f t="shared" si="16"/>
        <v>42438.961273148147</v>
      </c>
      <c r="T227" s="10">
        <f t="shared" si="1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 s="6">
        <f t="shared" si="15"/>
        <v>125</v>
      </c>
      <c r="Q228" t="s">
        <v>8314</v>
      </c>
      <c r="R228" t="s">
        <v>8318</v>
      </c>
      <c r="S228" s="10">
        <f t="shared" si="16"/>
        <v>42106.666018518517</v>
      </c>
      <c r="T228" s="10">
        <f t="shared" si="1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6" t="e">
        <f t="shared" si="15"/>
        <v>#DIV/0!</v>
      </c>
      <c r="Q229" t="s">
        <v>8314</v>
      </c>
      <c r="R229" t="s">
        <v>8318</v>
      </c>
      <c r="S229" s="10">
        <f t="shared" si="16"/>
        <v>42164.893993055557</v>
      </c>
      <c r="T229" s="10">
        <f t="shared" si="1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6" t="e">
        <f t="shared" si="15"/>
        <v>#DIV/0!</v>
      </c>
      <c r="Q230" t="s">
        <v>8314</v>
      </c>
      <c r="R230" t="s">
        <v>8318</v>
      </c>
      <c r="S230" s="10">
        <f t="shared" si="16"/>
        <v>42096.686400462961</v>
      </c>
      <c r="T230" s="10">
        <f t="shared" si="1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6" t="e">
        <f t="shared" si="15"/>
        <v>#DIV/0!</v>
      </c>
      <c r="Q231" t="s">
        <v>8314</v>
      </c>
      <c r="R231" t="s">
        <v>8318</v>
      </c>
      <c r="S231" s="10">
        <f t="shared" si="16"/>
        <v>42383.933993055558</v>
      </c>
      <c r="T231" s="10">
        <f t="shared" si="1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 s="6">
        <f t="shared" si="15"/>
        <v>30</v>
      </c>
      <c r="Q232" t="s">
        <v>8314</v>
      </c>
      <c r="R232" t="s">
        <v>8318</v>
      </c>
      <c r="S232" s="10">
        <f t="shared" si="16"/>
        <v>42129.777210648142</v>
      </c>
      <c r="T232" s="10">
        <f t="shared" si="1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6" t="e">
        <f t="shared" si="15"/>
        <v>#DIV/0!</v>
      </c>
      <c r="Q233" t="s">
        <v>8314</v>
      </c>
      <c r="R233" t="s">
        <v>8318</v>
      </c>
      <c r="S233" s="10">
        <f t="shared" si="16"/>
        <v>42341.958923611113</v>
      </c>
      <c r="T233" s="10">
        <f t="shared" si="1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 s="6">
        <f t="shared" si="15"/>
        <v>15.714285714285714</v>
      </c>
      <c r="Q234" t="s">
        <v>8314</v>
      </c>
      <c r="R234" t="s">
        <v>8318</v>
      </c>
      <c r="S234" s="10">
        <f t="shared" si="16"/>
        <v>42032.82576388889</v>
      </c>
      <c r="T234" s="10">
        <f t="shared" si="1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6" t="e">
        <f t="shared" si="15"/>
        <v>#DIV/0!</v>
      </c>
      <c r="Q235" t="s">
        <v>8314</v>
      </c>
      <c r="R235" t="s">
        <v>8318</v>
      </c>
      <c r="S235" s="10">
        <f t="shared" si="16"/>
        <v>42612.911712962959</v>
      </c>
      <c r="T235" s="10">
        <f t="shared" si="1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 s="6">
        <f t="shared" si="15"/>
        <v>80.2</v>
      </c>
      <c r="Q236" t="s">
        <v>8314</v>
      </c>
      <c r="R236" t="s">
        <v>8318</v>
      </c>
      <c r="S236" s="10">
        <f t="shared" si="16"/>
        <v>42136.035405092596</v>
      </c>
      <c r="T236" s="10">
        <f t="shared" si="1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6" t="e">
        <f t="shared" si="15"/>
        <v>#DIV/0!</v>
      </c>
      <c r="Q237" t="s">
        <v>8314</v>
      </c>
      <c r="R237" t="s">
        <v>8318</v>
      </c>
      <c r="S237" s="10">
        <f t="shared" si="16"/>
        <v>42164.908530092594</v>
      </c>
      <c r="T237" s="10">
        <f t="shared" si="1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6" t="e">
        <f t="shared" si="15"/>
        <v>#DIV/0!</v>
      </c>
      <c r="Q238" t="s">
        <v>8314</v>
      </c>
      <c r="R238" t="s">
        <v>8318</v>
      </c>
      <c r="S238" s="10">
        <f t="shared" si="16"/>
        <v>42321.08447916666</v>
      </c>
      <c r="T238" s="10">
        <f t="shared" si="1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 s="6">
        <f t="shared" si="15"/>
        <v>50</v>
      </c>
      <c r="Q239" t="s">
        <v>8314</v>
      </c>
      <c r="R239" t="s">
        <v>8318</v>
      </c>
      <c r="S239" s="10">
        <f t="shared" si="16"/>
        <v>42377.577187499999</v>
      </c>
      <c r="T239" s="10">
        <f t="shared" si="1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6" t="e">
        <f t="shared" si="15"/>
        <v>#DIV/0!</v>
      </c>
      <c r="Q240" t="s">
        <v>8314</v>
      </c>
      <c r="R240" t="s">
        <v>8318</v>
      </c>
      <c r="S240" s="10">
        <f t="shared" si="16"/>
        <v>42713.962499999994</v>
      </c>
      <c r="T240" s="10">
        <f t="shared" si="1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 s="6">
        <f t="shared" si="15"/>
        <v>50</v>
      </c>
      <c r="Q241" t="s">
        <v>8314</v>
      </c>
      <c r="R241" t="s">
        <v>8318</v>
      </c>
      <c r="S241" s="10">
        <f t="shared" si="16"/>
        <v>42297.110300925924</v>
      </c>
      <c r="T241" s="10">
        <f t="shared" si="1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 s="6">
        <f t="shared" si="15"/>
        <v>117.84759124087591</v>
      </c>
      <c r="Q242" t="s">
        <v>8314</v>
      </c>
      <c r="R242" t="s">
        <v>8319</v>
      </c>
      <c r="S242" s="10">
        <f t="shared" si="16"/>
        <v>41354.708460648151</v>
      </c>
      <c r="T242" s="10">
        <f t="shared" si="1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 s="6">
        <f t="shared" si="15"/>
        <v>109.04255319148936</v>
      </c>
      <c r="Q243" t="s">
        <v>8314</v>
      </c>
      <c r="R243" t="s">
        <v>8319</v>
      </c>
      <c r="S243" s="10">
        <f t="shared" si="16"/>
        <v>41949.697962962964</v>
      </c>
      <c r="T243" s="10">
        <f t="shared" si="1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 s="6">
        <f t="shared" si="15"/>
        <v>73.019801980198025</v>
      </c>
      <c r="Q244" t="s">
        <v>8314</v>
      </c>
      <c r="R244" t="s">
        <v>8319</v>
      </c>
      <c r="S244" s="10">
        <f t="shared" si="16"/>
        <v>40862.492939814816</v>
      </c>
      <c r="T244" s="10">
        <f t="shared" si="1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 s="6">
        <f t="shared" si="15"/>
        <v>78.195121951219505</v>
      </c>
      <c r="Q245" t="s">
        <v>8314</v>
      </c>
      <c r="R245" t="s">
        <v>8319</v>
      </c>
      <c r="S245" s="10">
        <f t="shared" si="16"/>
        <v>41662.047500000001</v>
      </c>
      <c r="T245" s="10">
        <f t="shared" si="1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 s="6">
        <f t="shared" si="15"/>
        <v>47.398809523809526</v>
      </c>
      <c r="Q246" t="s">
        <v>8314</v>
      </c>
      <c r="R246" t="s">
        <v>8319</v>
      </c>
      <c r="S246" s="10">
        <f t="shared" si="16"/>
        <v>40213.323599537034</v>
      </c>
      <c r="T246" s="10">
        <f t="shared" si="17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 s="6">
        <f t="shared" si="15"/>
        <v>54.020833333333336</v>
      </c>
      <c r="Q247" t="s">
        <v>8314</v>
      </c>
      <c r="R247" t="s">
        <v>8319</v>
      </c>
      <c r="S247" s="10">
        <f t="shared" si="16"/>
        <v>41107.053067129629</v>
      </c>
      <c r="T247" s="10">
        <f t="shared" si="1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 s="6">
        <f t="shared" si="15"/>
        <v>68.488789237668158</v>
      </c>
      <c r="Q248" t="s">
        <v>8314</v>
      </c>
      <c r="R248" t="s">
        <v>8319</v>
      </c>
      <c r="S248" s="10">
        <f t="shared" si="16"/>
        <v>40480.363483796296</v>
      </c>
      <c r="T248" s="10">
        <f t="shared" si="1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 s="6">
        <f t="shared" si="15"/>
        <v>108.14516129032258</v>
      </c>
      <c r="Q249" t="s">
        <v>8314</v>
      </c>
      <c r="R249" t="s">
        <v>8319</v>
      </c>
      <c r="S249" s="10">
        <f t="shared" si="16"/>
        <v>40430.604328703703</v>
      </c>
      <c r="T249" s="10">
        <f t="shared" si="17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 s="6">
        <f t="shared" si="15"/>
        <v>589.95205479452056</v>
      </c>
      <c r="Q250" t="s">
        <v>8314</v>
      </c>
      <c r="R250" t="s">
        <v>8319</v>
      </c>
      <c r="S250" s="10">
        <f t="shared" si="16"/>
        <v>40870.774409722224</v>
      </c>
      <c r="T250" s="10">
        <f t="shared" si="1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 s="6">
        <f t="shared" si="15"/>
        <v>48.051063829787232</v>
      </c>
      <c r="Q251" t="s">
        <v>8314</v>
      </c>
      <c r="R251" t="s">
        <v>8319</v>
      </c>
      <c r="S251" s="10">
        <f t="shared" si="16"/>
        <v>40332.923842592594</v>
      </c>
      <c r="T251" s="10">
        <f t="shared" si="17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 s="6">
        <f t="shared" si="15"/>
        <v>72.482837528604122</v>
      </c>
      <c r="Q252" t="s">
        <v>8314</v>
      </c>
      <c r="R252" t="s">
        <v>8319</v>
      </c>
      <c r="S252" s="10">
        <f t="shared" si="16"/>
        <v>41401.565868055557</v>
      </c>
      <c r="T252" s="10">
        <f t="shared" si="1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 s="6">
        <f t="shared" si="15"/>
        <v>57.077922077922075</v>
      </c>
      <c r="Q253" t="s">
        <v>8314</v>
      </c>
      <c r="R253" t="s">
        <v>8319</v>
      </c>
      <c r="S253" s="10">
        <f t="shared" si="16"/>
        <v>41013.787569444445</v>
      </c>
      <c r="T253" s="10">
        <f t="shared" si="1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 s="6">
        <f t="shared" si="15"/>
        <v>85.444444444444443</v>
      </c>
      <c r="Q254" t="s">
        <v>8314</v>
      </c>
      <c r="R254" t="s">
        <v>8319</v>
      </c>
      <c r="S254" s="10">
        <f t="shared" si="16"/>
        <v>40266.662708333337</v>
      </c>
      <c r="T254" s="10">
        <f t="shared" si="1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 s="6">
        <f t="shared" si="15"/>
        <v>215.85714285714286</v>
      </c>
      <c r="Q255" t="s">
        <v>8314</v>
      </c>
      <c r="R255" t="s">
        <v>8319</v>
      </c>
      <c r="S255" s="10">
        <f t="shared" si="16"/>
        <v>40924.650868055556</v>
      </c>
      <c r="T255" s="10">
        <f t="shared" si="1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 s="6">
        <f t="shared" si="15"/>
        <v>89.38643312101911</v>
      </c>
      <c r="Q256" t="s">
        <v>8314</v>
      </c>
      <c r="R256" t="s">
        <v>8319</v>
      </c>
      <c r="S256" s="10">
        <f t="shared" si="16"/>
        <v>42263.952662037031</v>
      </c>
      <c r="T256" s="10">
        <f t="shared" si="1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 s="6">
        <f t="shared" si="15"/>
        <v>45.418404255319146</v>
      </c>
      <c r="Q257" t="s">
        <v>8314</v>
      </c>
      <c r="R257" t="s">
        <v>8319</v>
      </c>
      <c r="S257" s="10">
        <f t="shared" si="16"/>
        <v>40588.526412037041</v>
      </c>
      <c r="T257" s="10">
        <f t="shared" si="1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 s="6">
        <f t="shared" si="15"/>
        <v>65.756363636363631</v>
      </c>
      <c r="Q258" t="s">
        <v>8314</v>
      </c>
      <c r="R258" t="s">
        <v>8319</v>
      </c>
      <c r="S258" s="10">
        <f t="shared" si="16"/>
        <v>41319.769293981481</v>
      </c>
      <c r="T258" s="10">
        <f t="shared" si="17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E259/D259</f>
        <v>1.0672648571428571</v>
      </c>
      <c r="P259" s="6">
        <f t="shared" ref="P259:P322" si="19">E259/L259</f>
        <v>66.70405357142856</v>
      </c>
      <c r="Q259" t="s">
        <v>8314</v>
      </c>
      <c r="R259" t="s">
        <v>8319</v>
      </c>
      <c r="S259" s="10">
        <f t="shared" si="16"/>
        <v>42479.626875000002</v>
      </c>
      <c r="T259" s="10">
        <f t="shared" si="17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 s="6">
        <f t="shared" si="19"/>
        <v>83.345930232558146</v>
      </c>
      <c r="Q260" t="s">
        <v>8314</v>
      </c>
      <c r="R260" t="s">
        <v>8319</v>
      </c>
      <c r="S260" s="10">
        <f t="shared" si="16"/>
        <v>40682.051689814813</v>
      </c>
      <c r="T260" s="10">
        <f t="shared" si="1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 s="6">
        <f t="shared" si="19"/>
        <v>105.04609341825902</v>
      </c>
      <c r="Q261" t="s">
        <v>8314</v>
      </c>
      <c r="R261" t="s">
        <v>8319</v>
      </c>
      <c r="S261" s="10">
        <f t="shared" si="16"/>
        <v>42072.738067129627</v>
      </c>
      <c r="T261" s="10">
        <f t="shared" si="1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 s="6">
        <f t="shared" si="19"/>
        <v>120.90909090909091</v>
      </c>
      <c r="Q262" t="s">
        <v>8314</v>
      </c>
      <c r="R262" t="s">
        <v>8319</v>
      </c>
      <c r="S262" s="10">
        <f t="shared" si="16"/>
        <v>40330.755543981482</v>
      </c>
      <c r="T262" s="10">
        <f t="shared" si="1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 s="6">
        <f t="shared" si="19"/>
        <v>97.63636363636364</v>
      </c>
      <c r="Q263" t="s">
        <v>8314</v>
      </c>
      <c r="R263" t="s">
        <v>8319</v>
      </c>
      <c r="S263" s="10">
        <f t="shared" si="16"/>
        <v>41017.885462962964</v>
      </c>
      <c r="T263" s="10">
        <f t="shared" si="1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 s="6">
        <f t="shared" si="19"/>
        <v>41.379310344827587</v>
      </c>
      <c r="Q264" t="s">
        <v>8314</v>
      </c>
      <c r="R264" t="s">
        <v>8319</v>
      </c>
      <c r="S264" s="10">
        <f t="shared" si="16"/>
        <v>40555.24800925926</v>
      </c>
      <c r="T264" s="10">
        <f t="shared" si="1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 s="6">
        <f t="shared" si="19"/>
        <v>30.654485981308412</v>
      </c>
      <c r="Q265" t="s">
        <v>8314</v>
      </c>
      <c r="R265" t="s">
        <v>8319</v>
      </c>
      <c r="S265" s="10">
        <f t="shared" si="16"/>
        <v>41149.954791666663</v>
      </c>
      <c r="T265" s="10">
        <f t="shared" si="1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 s="6">
        <f t="shared" si="19"/>
        <v>64.945054945054949</v>
      </c>
      <c r="Q266" t="s">
        <v>8314</v>
      </c>
      <c r="R266" t="s">
        <v>8319</v>
      </c>
      <c r="S266" s="10">
        <f t="shared" si="16"/>
        <v>41010.620312500003</v>
      </c>
      <c r="T266" s="10">
        <f t="shared" si="1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 s="6">
        <f t="shared" si="19"/>
        <v>95.775862068965523</v>
      </c>
      <c r="Q267" t="s">
        <v>8314</v>
      </c>
      <c r="R267" t="s">
        <v>8319</v>
      </c>
      <c r="S267" s="10">
        <f t="shared" ref="S267:S330" si="20">(((J267/60)/60)/24)+DATE(1970,1,1)</f>
        <v>40267.245717592588</v>
      </c>
      <c r="T267" s="10">
        <f t="shared" ref="T267:T330" si="21">(((I267/60)/60)/24)+DATE(1970,1,1)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 s="6">
        <f t="shared" si="19"/>
        <v>40.416666666666664</v>
      </c>
      <c r="Q268" t="s">
        <v>8314</v>
      </c>
      <c r="R268" t="s">
        <v>8319</v>
      </c>
      <c r="S268" s="10">
        <f t="shared" si="20"/>
        <v>40205.174849537041</v>
      </c>
      <c r="T268" s="10">
        <f t="shared" si="21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 s="6">
        <f t="shared" si="19"/>
        <v>78.578424242424248</v>
      </c>
      <c r="Q269" t="s">
        <v>8314</v>
      </c>
      <c r="R269" t="s">
        <v>8319</v>
      </c>
      <c r="S269" s="10">
        <f t="shared" si="20"/>
        <v>41785.452534722222</v>
      </c>
      <c r="T269" s="10">
        <f t="shared" si="21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 s="6">
        <f t="shared" si="19"/>
        <v>50.18018018018018</v>
      </c>
      <c r="Q270" t="s">
        <v>8314</v>
      </c>
      <c r="R270" t="s">
        <v>8319</v>
      </c>
      <c r="S270" s="10">
        <f t="shared" si="20"/>
        <v>40809.15252314815</v>
      </c>
      <c r="T270" s="10">
        <f t="shared" si="21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 s="6">
        <f t="shared" si="19"/>
        <v>92.251735588972423</v>
      </c>
      <c r="Q271" t="s">
        <v>8314</v>
      </c>
      <c r="R271" t="s">
        <v>8319</v>
      </c>
      <c r="S271" s="10">
        <f t="shared" si="20"/>
        <v>42758.197013888886</v>
      </c>
      <c r="T271" s="10">
        <f t="shared" si="21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 s="6">
        <f t="shared" si="19"/>
        <v>57.540983606557376</v>
      </c>
      <c r="Q272" t="s">
        <v>8314</v>
      </c>
      <c r="R272" t="s">
        <v>8319</v>
      </c>
      <c r="S272" s="10">
        <f t="shared" si="20"/>
        <v>40637.866550925923</v>
      </c>
      <c r="T272" s="10">
        <f t="shared" si="21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 s="6">
        <f t="shared" si="19"/>
        <v>109.42160278745645</v>
      </c>
      <c r="Q273" t="s">
        <v>8314</v>
      </c>
      <c r="R273" t="s">
        <v>8319</v>
      </c>
      <c r="S273" s="10">
        <f t="shared" si="20"/>
        <v>41612.10024305556</v>
      </c>
      <c r="T273" s="10">
        <f t="shared" si="21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 s="6">
        <f t="shared" si="19"/>
        <v>81.892461538461546</v>
      </c>
      <c r="Q274" t="s">
        <v>8314</v>
      </c>
      <c r="R274" t="s">
        <v>8319</v>
      </c>
      <c r="S274" s="10">
        <f t="shared" si="20"/>
        <v>40235.900358796294</v>
      </c>
      <c r="T274" s="10">
        <f t="shared" si="21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 s="6">
        <f t="shared" si="19"/>
        <v>45.667711864406776</v>
      </c>
      <c r="Q275" t="s">
        <v>8314</v>
      </c>
      <c r="R275" t="s">
        <v>8319</v>
      </c>
      <c r="S275" s="10">
        <f t="shared" si="20"/>
        <v>40697.498449074075</v>
      </c>
      <c r="T275" s="10">
        <f t="shared" si="21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 s="6">
        <f t="shared" si="19"/>
        <v>55.221238938053098</v>
      </c>
      <c r="Q276" t="s">
        <v>8314</v>
      </c>
      <c r="R276" t="s">
        <v>8319</v>
      </c>
      <c r="S276" s="10">
        <f t="shared" si="20"/>
        <v>40969.912372685183</v>
      </c>
      <c r="T276" s="10">
        <f t="shared" si="21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 s="6">
        <f t="shared" si="19"/>
        <v>65.298192771084331</v>
      </c>
      <c r="Q277" t="s">
        <v>8314</v>
      </c>
      <c r="R277" t="s">
        <v>8319</v>
      </c>
      <c r="S277" s="10">
        <f t="shared" si="20"/>
        <v>41193.032013888893</v>
      </c>
      <c r="T277" s="10">
        <f t="shared" si="21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 s="6">
        <f t="shared" si="19"/>
        <v>95.225806451612897</v>
      </c>
      <c r="Q278" t="s">
        <v>8314</v>
      </c>
      <c r="R278" t="s">
        <v>8319</v>
      </c>
      <c r="S278" s="10">
        <f t="shared" si="20"/>
        <v>40967.081874999996</v>
      </c>
      <c r="T278" s="10">
        <f t="shared" si="21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 s="6">
        <f t="shared" si="19"/>
        <v>75.444794952681391</v>
      </c>
      <c r="Q279" t="s">
        <v>8314</v>
      </c>
      <c r="R279" t="s">
        <v>8319</v>
      </c>
      <c r="S279" s="10">
        <f t="shared" si="20"/>
        <v>42117.891423611116</v>
      </c>
      <c r="T279" s="10">
        <f t="shared" si="21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 s="6">
        <f t="shared" si="19"/>
        <v>97.816867469879512</v>
      </c>
      <c r="Q280" t="s">
        <v>8314</v>
      </c>
      <c r="R280" t="s">
        <v>8319</v>
      </c>
      <c r="S280" s="10">
        <f t="shared" si="20"/>
        <v>41164.040960648148</v>
      </c>
      <c r="T280" s="10">
        <f t="shared" si="21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 s="6">
        <f t="shared" si="19"/>
        <v>87.685606557377056</v>
      </c>
      <c r="Q281" t="s">
        <v>8314</v>
      </c>
      <c r="R281" t="s">
        <v>8319</v>
      </c>
      <c r="S281" s="10">
        <f t="shared" si="20"/>
        <v>42759.244166666671</v>
      </c>
      <c r="T281" s="10">
        <f t="shared" si="21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 s="6">
        <f t="shared" si="19"/>
        <v>54.748948106591868</v>
      </c>
      <c r="Q282" t="s">
        <v>8314</v>
      </c>
      <c r="R282" t="s">
        <v>8319</v>
      </c>
      <c r="S282" s="10">
        <f t="shared" si="20"/>
        <v>41744.590682870366</v>
      </c>
      <c r="T282" s="10">
        <f t="shared" si="21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 s="6">
        <f t="shared" si="19"/>
        <v>83.953417721518989</v>
      </c>
      <c r="Q283" t="s">
        <v>8314</v>
      </c>
      <c r="R283" t="s">
        <v>8319</v>
      </c>
      <c r="S283" s="10">
        <f t="shared" si="20"/>
        <v>39950.163344907407</v>
      </c>
      <c r="T283" s="10">
        <f t="shared" si="21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 s="6">
        <f t="shared" si="19"/>
        <v>254.38547486033519</v>
      </c>
      <c r="Q284" t="s">
        <v>8314</v>
      </c>
      <c r="R284" t="s">
        <v>8319</v>
      </c>
      <c r="S284" s="10">
        <f t="shared" si="20"/>
        <v>40194.920046296298</v>
      </c>
      <c r="T284" s="10">
        <f t="shared" si="21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 s="6">
        <f t="shared" si="19"/>
        <v>101.8269801980198</v>
      </c>
      <c r="Q285" t="s">
        <v>8314</v>
      </c>
      <c r="R285" t="s">
        <v>8319</v>
      </c>
      <c r="S285" s="10">
        <f t="shared" si="20"/>
        <v>40675.71</v>
      </c>
      <c r="T285" s="10">
        <f t="shared" si="21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 s="6">
        <f t="shared" si="19"/>
        <v>55.066394736842106</v>
      </c>
      <c r="Q286" t="s">
        <v>8314</v>
      </c>
      <c r="R286" t="s">
        <v>8319</v>
      </c>
      <c r="S286" s="10">
        <f t="shared" si="20"/>
        <v>40904.738194444442</v>
      </c>
      <c r="T286" s="10">
        <f t="shared" si="21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 s="6">
        <f t="shared" si="19"/>
        <v>56.901438721136763</v>
      </c>
      <c r="Q287" t="s">
        <v>8314</v>
      </c>
      <c r="R287" t="s">
        <v>8319</v>
      </c>
      <c r="S287" s="10">
        <f t="shared" si="20"/>
        <v>41506.756111111114</v>
      </c>
      <c r="T287" s="10">
        <f t="shared" si="21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 s="6">
        <f t="shared" si="19"/>
        <v>121.28148148148148</v>
      </c>
      <c r="Q288" t="s">
        <v>8314</v>
      </c>
      <c r="R288" t="s">
        <v>8319</v>
      </c>
      <c r="S288" s="10">
        <f t="shared" si="20"/>
        <v>41313.816249999996</v>
      </c>
      <c r="T288" s="10">
        <f t="shared" si="21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 s="6">
        <f t="shared" si="19"/>
        <v>91.189655172413794</v>
      </c>
      <c r="Q289" t="s">
        <v>8314</v>
      </c>
      <c r="R289" t="s">
        <v>8319</v>
      </c>
      <c r="S289" s="10">
        <f t="shared" si="20"/>
        <v>41184.277986111112</v>
      </c>
      <c r="T289" s="10">
        <f t="shared" si="21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 s="6">
        <f t="shared" si="19"/>
        <v>115.44812080536913</v>
      </c>
      <c r="Q290" t="s">
        <v>8314</v>
      </c>
      <c r="R290" t="s">
        <v>8319</v>
      </c>
      <c r="S290" s="10">
        <f t="shared" si="20"/>
        <v>41051.168900462959</v>
      </c>
      <c r="T290" s="10">
        <f t="shared" si="21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 s="6">
        <f t="shared" si="19"/>
        <v>67.771551724137936</v>
      </c>
      <c r="Q291" t="s">
        <v>8314</v>
      </c>
      <c r="R291" t="s">
        <v>8319</v>
      </c>
      <c r="S291" s="10">
        <f t="shared" si="20"/>
        <v>41550.456412037034</v>
      </c>
      <c r="T291" s="10">
        <f t="shared" si="21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 s="6">
        <f t="shared" si="19"/>
        <v>28.576190476190476</v>
      </c>
      <c r="Q292" t="s">
        <v>8314</v>
      </c>
      <c r="R292" t="s">
        <v>8319</v>
      </c>
      <c r="S292" s="10">
        <f t="shared" si="20"/>
        <v>40526.36917824074</v>
      </c>
      <c r="T292" s="10">
        <f t="shared" si="21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 s="6">
        <f t="shared" si="19"/>
        <v>46.8828125</v>
      </c>
      <c r="Q293" t="s">
        <v>8314</v>
      </c>
      <c r="R293" t="s">
        <v>8319</v>
      </c>
      <c r="S293" s="10">
        <f t="shared" si="20"/>
        <v>41376.769050925926</v>
      </c>
      <c r="T293" s="10">
        <f t="shared" si="21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 s="6">
        <f t="shared" si="19"/>
        <v>154.42231237322514</v>
      </c>
      <c r="Q294" t="s">
        <v>8314</v>
      </c>
      <c r="R294" t="s">
        <v>8319</v>
      </c>
      <c r="S294" s="10">
        <f t="shared" si="20"/>
        <v>40812.803229166668</v>
      </c>
      <c r="T294" s="10">
        <f t="shared" si="21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 s="6">
        <f t="shared" si="19"/>
        <v>201.22137404580153</v>
      </c>
      <c r="Q295" t="s">
        <v>8314</v>
      </c>
      <c r="R295" t="s">
        <v>8319</v>
      </c>
      <c r="S295" s="10">
        <f t="shared" si="20"/>
        <v>41719.667986111112</v>
      </c>
      <c r="T295" s="10">
        <f t="shared" si="21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 s="6">
        <f t="shared" si="19"/>
        <v>100</v>
      </c>
      <c r="Q296" t="s">
        <v>8314</v>
      </c>
      <c r="R296" t="s">
        <v>8319</v>
      </c>
      <c r="S296" s="10">
        <f t="shared" si="20"/>
        <v>40343.084421296298</v>
      </c>
      <c r="T296" s="10">
        <f t="shared" si="21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 s="6">
        <f t="shared" si="19"/>
        <v>100.08204511278196</v>
      </c>
      <c r="Q297" t="s">
        <v>8314</v>
      </c>
      <c r="R297" t="s">
        <v>8319</v>
      </c>
      <c r="S297" s="10">
        <f t="shared" si="20"/>
        <v>41519.004733796297</v>
      </c>
      <c r="T297" s="10">
        <f t="shared" si="21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 s="6">
        <f t="shared" si="19"/>
        <v>230.08953488372092</v>
      </c>
      <c r="Q298" t="s">
        <v>8314</v>
      </c>
      <c r="R298" t="s">
        <v>8319</v>
      </c>
      <c r="S298" s="10">
        <f t="shared" si="20"/>
        <v>41134.475497685184</v>
      </c>
      <c r="T298" s="10">
        <f t="shared" si="21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 s="6">
        <f t="shared" si="19"/>
        <v>141.74647887323943</v>
      </c>
      <c r="Q299" t="s">
        <v>8314</v>
      </c>
      <c r="R299" t="s">
        <v>8319</v>
      </c>
      <c r="S299" s="10">
        <f t="shared" si="20"/>
        <v>42089.72802083334</v>
      </c>
      <c r="T299" s="10">
        <f t="shared" si="21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 s="6">
        <f t="shared" si="19"/>
        <v>56.344351395730705</v>
      </c>
      <c r="Q300" t="s">
        <v>8314</v>
      </c>
      <c r="R300" t="s">
        <v>8319</v>
      </c>
      <c r="S300" s="10">
        <f t="shared" si="20"/>
        <v>41709.463518518518</v>
      </c>
      <c r="T300" s="10">
        <f t="shared" si="21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 s="6">
        <f t="shared" si="19"/>
        <v>73.341188524590166</v>
      </c>
      <c r="Q301" t="s">
        <v>8314</v>
      </c>
      <c r="R301" t="s">
        <v>8319</v>
      </c>
      <c r="S301" s="10">
        <f t="shared" si="20"/>
        <v>40469.225231481483</v>
      </c>
      <c r="T301" s="10">
        <f t="shared" si="21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 s="6">
        <f t="shared" si="19"/>
        <v>85.337785234899329</v>
      </c>
      <c r="Q302" t="s">
        <v>8314</v>
      </c>
      <c r="R302" t="s">
        <v>8319</v>
      </c>
      <c r="S302" s="10">
        <f t="shared" si="20"/>
        <v>40626.959930555553</v>
      </c>
      <c r="T302" s="10">
        <f t="shared" si="21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 s="6">
        <f t="shared" si="19"/>
        <v>61.496215139442228</v>
      </c>
      <c r="Q303" t="s">
        <v>8314</v>
      </c>
      <c r="R303" t="s">
        <v>8319</v>
      </c>
      <c r="S303" s="10">
        <f t="shared" si="20"/>
        <v>41312.737673611111</v>
      </c>
      <c r="T303" s="10">
        <f t="shared" si="21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 s="6">
        <f t="shared" si="19"/>
        <v>93.018518518518519</v>
      </c>
      <c r="Q304" t="s">
        <v>8314</v>
      </c>
      <c r="R304" t="s">
        <v>8319</v>
      </c>
      <c r="S304" s="10">
        <f t="shared" si="20"/>
        <v>40933.856921296298</v>
      </c>
      <c r="T304" s="10">
        <f t="shared" si="21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 s="6">
        <f t="shared" si="19"/>
        <v>50.292682926829265</v>
      </c>
      <c r="Q305" t="s">
        <v>8314</v>
      </c>
      <c r="R305" t="s">
        <v>8319</v>
      </c>
      <c r="S305" s="10">
        <f t="shared" si="20"/>
        <v>41032.071134259262</v>
      </c>
      <c r="T305" s="10">
        <f t="shared" si="21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 s="6">
        <f t="shared" si="19"/>
        <v>106.43243243243244</v>
      </c>
      <c r="Q306" t="s">
        <v>8314</v>
      </c>
      <c r="R306" t="s">
        <v>8319</v>
      </c>
      <c r="S306" s="10">
        <f t="shared" si="20"/>
        <v>41114.094872685186</v>
      </c>
      <c r="T306" s="10">
        <f t="shared" si="21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 s="6">
        <f t="shared" si="19"/>
        <v>51.719576719576722</v>
      </c>
      <c r="Q307" t="s">
        <v>8314</v>
      </c>
      <c r="R307" t="s">
        <v>8319</v>
      </c>
      <c r="S307" s="10">
        <f t="shared" si="20"/>
        <v>40948.630196759259</v>
      </c>
      <c r="T307" s="10">
        <f t="shared" si="21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 s="6">
        <f t="shared" si="19"/>
        <v>36.612499999999997</v>
      </c>
      <c r="Q308" t="s">
        <v>8314</v>
      </c>
      <c r="R308" t="s">
        <v>8319</v>
      </c>
      <c r="S308" s="10">
        <f t="shared" si="20"/>
        <v>41333.837187500001</v>
      </c>
      <c r="T308" s="10">
        <f t="shared" si="21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 s="6">
        <f t="shared" si="19"/>
        <v>42.517361111111114</v>
      </c>
      <c r="Q309" t="s">
        <v>8314</v>
      </c>
      <c r="R309" t="s">
        <v>8319</v>
      </c>
      <c r="S309" s="10">
        <f t="shared" si="20"/>
        <v>41282.944456018515</v>
      </c>
      <c r="T309" s="10">
        <f t="shared" si="21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 s="6">
        <f t="shared" si="19"/>
        <v>62.712871287128714</v>
      </c>
      <c r="Q310" t="s">
        <v>8314</v>
      </c>
      <c r="R310" t="s">
        <v>8319</v>
      </c>
      <c r="S310" s="10">
        <f t="shared" si="20"/>
        <v>40567.694560185184</v>
      </c>
      <c r="T310" s="10">
        <f t="shared" si="21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 s="6">
        <f t="shared" si="19"/>
        <v>89.957983193277315</v>
      </c>
      <c r="Q311" t="s">
        <v>8314</v>
      </c>
      <c r="R311" t="s">
        <v>8319</v>
      </c>
      <c r="S311" s="10">
        <f t="shared" si="20"/>
        <v>41134.751550925925</v>
      </c>
      <c r="T311" s="10">
        <f t="shared" si="21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 s="6">
        <f t="shared" si="19"/>
        <v>28.924722222222222</v>
      </c>
      <c r="Q312" t="s">
        <v>8314</v>
      </c>
      <c r="R312" t="s">
        <v>8319</v>
      </c>
      <c r="S312" s="10">
        <f t="shared" si="20"/>
        <v>40821.183136574073</v>
      </c>
      <c r="T312" s="10">
        <f t="shared" si="21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 s="6">
        <f t="shared" si="19"/>
        <v>138.8022</v>
      </c>
      <c r="Q313" t="s">
        <v>8314</v>
      </c>
      <c r="R313" t="s">
        <v>8319</v>
      </c>
      <c r="S313" s="10">
        <f t="shared" si="20"/>
        <v>40868.219814814816</v>
      </c>
      <c r="T313" s="10">
        <f t="shared" si="21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 s="6">
        <f t="shared" si="19"/>
        <v>61.301369863013697</v>
      </c>
      <c r="Q314" t="s">
        <v>8314</v>
      </c>
      <c r="R314" t="s">
        <v>8319</v>
      </c>
      <c r="S314" s="10">
        <f t="shared" si="20"/>
        <v>41348.877685185187</v>
      </c>
      <c r="T314" s="10">
        <f t="shared" si="21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 s="6">
        <f t="shared" si="19"/>
        <v>80.202702702702709</v>
      </c>
      <c r="Q315" t="s">
        <v>8314</v>
      </c>
      <c r="R315" t="s">
        <v>8319</v>
      </c>
      <c r="S315" s="10">
        <f t="shared" si="20"/>
        <v>40357.227939814817</v>
      </c>
      <c r="T315" s="10">
        <f t="shared" si="21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 s="6">
        <f t="shared" si="19"/>
        <v>32.095833333333331</v>
      </c>
      <c r="Q316" t="s">
        <v>8314</v>
      </c>
      <c r="R316" t="s">
        <v>8319</v>
      </c>
      <c r="S316" s="10">
        <f t="shared" si="20"/>
        <v>41304.833194444444</v>
      </c>
      <c r="T316" s="10">
        <f t="shared" si="21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 s="6">
        <f t="shared" si="19"/>
        <v>200.88888888888889</v>
      </c>
      <c r="Q317" t="s">
        <v>8314</v>
      </c>
      <c r="R317" t="s">
        <v>8319</v>
      </c>
      <c r="S317" s="10">
        <f t="shared" si="20"/>
        <v>41113.77238425926</v>
      </c>
      <c r="T317" s="10">
        <f t="shared" si="21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 s="6">
        <f t="shared" si="19"/>
        <v>108.01265822784811</v>
      </c>
      <c r="Q318" t="s">
        <v>8314</v>
      </c>
      <c r="R318" t="s">
        <v>8319</v>
      </c>
      <c r="S318" s="10">
        <f t="shared" si="20"/>
        <v>41950.923576388886</v>
      </c>
      <c r="T318" s="10">
        <f t="shared" si="21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 s="6">
        <f t="shared" si="19"/>
        <v>95.699367088607602</v>
      </c>
      <c r="Q319" t="s">
        <v>8314</v>
      </c>
      <c r="R319" t="s">
        <v>8319</v>
      </c>
      <c r="S319" s="10">
        <f t="shared" si="20"/>
        <v>41589.676886574074</v>
      </c>
      <c r="T319" s="10">
        <f t="shared" si="21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 s="6">
        <f t="shared" si="19"/>
        <v>49.880281690140848</v>
      </c>
      <c r="Q320" t="s">
        <v>8314</v>
      </c>
      <c r="R320" t="s">
        <v>8319</v>
      </c>
      <c r="S320" s="10">
        <f t="shared" si="20"/>
        <v>41330.038784722223</v>
      </c>
      <c r="T320" s="10">
        <f t="shared" si="21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 s="6">
        <f t="shared" si="19"/>
        <v>110.47058823529412</v>
      </c>
      <c r="Q321" t="s">
        <v>8314</v>
      </c>
      <c r="R321" t="s">
        <v>8319</v>
      </c>
      <c r="S321" s="10">
        <f t="shared" si="20"/>
        <v>40123.83829861111</v>
      </c>
      <c r="T321" s="10">
        <f t="shared" si="21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 s="6">
        <f t="shared" si="19"/>
        <v>134.91139240506328</v>
      </c>
      <c r="Q322" t="s">
        <v>8314</v>
      </c>
      <c r="R322" t="s">
        <v>8319</v>
      </c>
      <c r="S322" s="10">
        <f t="shared" si="20"/>
        <v>42331.551307870366</v>
      </c>
      <c r="T322" s="10">
        <f t="shared" si="21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E323/D323</f>
        <v>1.0266285714285714</v>
      </c>
      <c r="P323" s="6">
        <f t="shared" ref="P323:P386" si="23">E323/L323</f>
        <v>106.62314540059347</v>
      </c>
      <c r="Q323" t="s">
        <v>8314</v>
      </c>
      <c r="R323" t="s">
        <v>8319</v>
      </c>
      <c r="S323" s="10">
        <f t="shared" si="20"/>
        <v>42647.446597222224</v>
      </c>
      <c r="T323" s="10">
        <f t="shared" si="21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 s="6">
        <f t="shared" si="23"/>
        <v>145.04301075268816</v>
      </c>
      <c r="Q324" t="s">
        <v>8314</v>
      </c>
      <c r="R324" t="s">
        <v>8319</v>
      </c>
      <c r="S324" s="10">
        <f t="shared" si="20"/>
        <v>42473.57</v>
      </c>
      <c r="T324" s="10">
        <f t="shared" si="2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 s="6">
        <f t="shared" si="23"/>
        <v>114.58620689655173</v>
      </c>
      <c r="Q325" t="s">
        <v>8314</v>
      </c>
      <c r="R325" t="s">
        <v>8319</v>
      </c>
      <c r="S325" s="10">
        <f t="shared" si="20"/>
        <v>42697.32136574074</v>
      </c>
      <c r="T325" s="10">
        <f t="shared" si="2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 s="6">
        <f t="shared" si="23"/>
        <v>105.3170731707317</v>
      </c>
      <c r="Q326" t="s">
        <v>8314</v>
      </c>
      <c r="R326" t="s">
        <v>8319</v>
      </c>
      <c r="S326" s="10">
        <f t="shared" si="20"/>
        <v>42184.626250000001</v>
      </c>
      <c r="T326" s="10">
        <f t="shared" si="2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 s="6">
        <f t="shared" si="23"/>
        <v>70.921195652173907</v>
      </c>
      <c r="Q327" t="s">
        <v>8314</v>
      </c>
      <c r="R327" t="s">
        <v>8319</v>
      </c>
      <c r="S327" s="10">
        <f t="shared" si="20"/>
        <v>42689.187881944439</v>
      </c>
      <c r="T327" s="10">
        <f t="shared" si="2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 s="6">
        <f t="shared" si="23"/>
        <v>147.17167680278018</v>
      </c>
      <c r="Q328" t="s">
        <v>8314</v>
      </c>
      <c r="R328" t="s">
        <v>8319</v>
      </c>
      <c r="S328" s="10">
        <f t="shared" si="20"/>
        <v>42775.314884259264</v>
      </c>
      <c r="T328" s="10">
        <f t="shared" si="2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 s="6">
        <f t="shared" si="23"/>
        <v>160.47058823529412</v>
      </c>
      <c r="Q329" t="s">
        <v>8314</v>
      </c>
      <c r="R329" t="s">
        <v>8319</v>
      </c>
      <c r="S329" s="10">
        <f t="shared" si="20"/>
        <v>42058.235289351855</v>
      </c>
      <c r="T329" s="10">
        <f t="shared" si="2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 s="6">
        <f t="shared" si="23"/>
        <v>156.04578313253012</v>
      </c>
      <c r="Q330" t="s">
        <v>8314</v>
      </c>
      <c r="R330" t="s">
        <v>8319</v>
      </c>
      <c r="S330" s="10">
        <f t="shared" si="20"/>
        <v>42278.946620370371</v>
      </c>
      <c r="T330" s="10">
        <f t="shared" si="2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 s="6">
        <f t="shared" si="23"/>
        <v>63.17365269461078</v>
      </c>
      <c r="Q331" t="s">
        <v>8314</v>
      </c>
      <c r="R331" t="s">
        <v>8319</v>
      </c>
      <c r="S331" s="10">
        <f t="shared" ref="S331:S394" si="24">(((J331/60)/60)/24)+DATE(1970,1,1)</f>
        <v>42291.46674768519</v>
      </c>
      <c r="T331" s="10">
        <f t="shared" ref="T331:T394" si="25">(((I331/60)/60)/24)+DATE(1970,1,1)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 s="6">
        <f t="shared" si="23"/>
        <v>104.82352941176471</v>
      </c>
      <c r="Q332" t="s">
        <v>8314</v>
      </c>
      <c r="R332" t="s">
        <v>8319</v>
      </c>
      <c r="S332" s="10">
        <f t="shared" si="24"/>
        <v>41379.515775462962</v>
      </c>
      <c r="T332" s="10">
        <f t="shared" si="2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 s="6">
        <f t="shared" si="23"/>
        <v>97.356164383561648</v>
      </c>
      <c r="Q333" t="s">
        <v>8314</v>
      </c>
      <c r="R333" t="s">
        <v>8319</v>
      </c>
      <c r="S333" s="10">
        <f t="shared" si="24"/>
        <v>42507.581412037034</v>
      </c>
      <c r="T333" s="10">
        <f t="shared" si="2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 s="6">
        <f t="shared" si="23"/>
        <v>203.63063063063063</v>
      </c>
      <c r="Q334" t="s">
        <v>8314</v>
      </c>
      <c r="R334" t="s">
        <v>8319</v>
      </c>
      <c r="S334" s="10">
        <f t="shared" si="24"/>
        <v>42263.680289351847</v>
      </c>
      <c r="T334" s="10">
        <f t="shared" si="2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 s="6">
        <f t="shared" si="23"/>
        <v>188.31203007518798</v>
      </c>
      <c r="Q335" t="s">
        <v>8314</v>
      </c>
      <c r="R335" t="s">
        <v>8319</v>
      </c>
      <c r="S335" s="10">
        <f t="shared" si="24"/>
        <v>42437.636469907404</v>
      </c>
      <c r="T335" s="10">
        <f t="shared" si="2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 s="6">
        <f t="shared" si="23"/>
        <v>146.65217391304347</v>
      </c>
      <c r="Q336" t="s">
        <v>8314</v>
      </c>
      <c r="R336" t="s">
        <v>8319</v>
      </c>
      <c r="S336" s="10">
        <f t="shared" si="24"/>
        <v>42101.682372685187</v>
      </c>
      <c r="T336" s="10">
        <f t="shared" si="2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 s="6">
        <f t="shared" si="23"/>
        <v>109.1875</v>
      </c>
      <c r="Q337" t="s">
        <v>8314</v>
      </c>
      <c r="R337" t="s">
        <v>8319</v>
      </c>
      <c r="S337" s="10">
        <f t="shared" si="24"/>
        <v>42101.737442129626</v>
      </c>
      <c r="T337" s="10">
        <f t="shared" si="2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 s="6">
        <f t="shared" si="23"/>
        <v>59.249046653144013</v>
      </c>
      <c r="Q338" t="s">
        <v>8314</v>
      </c>
      <c r="R338" t="s">
        <v>8319</v>
      </c>
      <c r="S338" s="10">
        <f t="shared" si="24"/>
        <v>42291.596273148149</v>
      </c>
      <c r="T338" s="10">
        <f t="shared" si="2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 s="6">
        <f t="shared" si="23"/>
        <v>97.904838709677421</v>
      </c>
      <c r="Q339" t="s">
        <v>8314</v>
      </c>
      <c r="R339" t="s">
        <v>8319</v>
      </c>
      <c r="S339" s="10">
        <f t="shared" si="24"/>
        <v>42047.128564814819</v>
      </c>
      <c r="T339" s="10">
        <f t="shared" si="2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 s="6">
        <f t="shared" si="23"/>
        <v>70.000169491525426</v>
      </c>
      <c r="Q340" t="s">
        <v>8314</v>
      </c>
      <c r="R340" t="s">
        <v>8319</v>
      </c>
      <c r="S340" s="10">
        <f t="shared" si="24"/>
        <v>42559.755671296298</v>
      </c>
      <c r="T340" s="10">
        <f t="shared" si="2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 s="6">
        <f t="shared" si="23"/>
        <v>72.865168539325836</v>
      </c>
      <c r="Q341" t="s">
        <v>8314</v>
      </c>
      <c r="R341" t="s">
        <v>8319</v>
      </c>
      <c r="S341" s="10">
        <f t="shared" si="24"/>
        <v>42093.760046296295</v>
      </c>
      <c r="T341" s="10">
        <f t="shared" si="2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 s="6">
        <f t="shared" si="23"/>
        <v>146.34782608695653</v>
      </c>
      <c r="Q342" t="s">
        <v>8314</v>
      </c>
      <c r="R342" t="s">
        <v>8319</v>
      </c>
      <c r="S342" s="10">
        <f t="shared" si="24"/>
        <v>42772.669062500005</v>
      </c>
      <c r="T342" s="10">
        <f t="shared" si="2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 s="6">
        <f t="shared" si="23"/>
        <v>67.909090909090907</v>
      </c>
      <c r="Q343" t="s">
        <v>8314</v>
      </c>
      <c r="R343" t="s">
        <v>8319</v>
      </c>
      <c r="S343" s="10">
        <f t="shared" si="24"/>
        <v>41894.879606481481</v>
      </c>
      <c r="T343" s="10">
        <f t="shared" si="2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 s="6">
        <f t="shared" si="23"/>
        <v>169.85083076923075</v>
      </c>
      <c r="Q344" t="s">
        <v>8314</v>
      </c>
      <c r="R344" t="s">
        <v>8319</v>
      </c>
      <c r="S344" s="10">
        <f t="shared" si="24"/>
        <v>42459.780844907407</v>
      </c>
      <c r="T344" s="10">
        <f t="shared" si="2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 s="6">
        <f t="shared" si="23"/>
        <v>58.413339694656486</v>
      </c>
      <c r="Q345" t="s">
        <v>8314</v>
      </c>
      <c r="R345" t="s">
        <v>8319</v>
      </c>
      <c r="S345" s="10">
        <f t="shared" si="24"/>
        <v>41926.73778935185</v>
      </c>
      <c r="T345" s="10">
        <f t="shared" si="2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 s="6">
        <f t="shared" si="23"/>
        <v>119.99298245614035</v>
      </c>
      <c r="Q346" t="s">
        <v>8314</v>
      </c>
      <c r="R346" t="s">
        <v>8319</v>
      </c>
      <c r="S346" s="10">
        <f t="shared" si="24"/>
        <v>42111.970995370371</v>
      </c>
      <c r="T346" s="10">
        <f t="shared" si="2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 s="6">
        <f t="shared" si="23"/>
        <v>99.860335195530723</v>
      </c>
      <c r="Q347" t="s">
        <v>8314</v>
      </c>
      <c r="R347" t="s">
        <v>8319</v>
      </c>
      <c r="S347" s="10">
        <f t="shared" si="24"/>
        <v>42114.944328703699</v>
      </c>
      <c r="T347" s="10">
        <f t="shared" si="2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 s="6">
        <f t="shared" si="23"/>
        <v>90.579148936170213</v>
      </c>
      <c r="Q348" t="s">
        <v>8314</v>
      </c>
      <c r="R348" t="s">
        <v>8319</v>
      </c>
      <c r="S348" s="10">
        <f t="shared" si="24"/>
        <v>42261.500243055561</v>
      </c>
      <c r="T348" s="10">
        <f t="shared" si="2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 s="6">
        <f t="shared" si="23"/>
        <v>117.77361477572559</v>
      </c>
      <c r="Q349" t="s">
        <v>8314</v>
      </c>
      <c r="R349" t="s">
        <v>8319</v>
      </c>
      <c r="S349" s="10">
        <f t="shared" si="24"/>
        <v>42292.495474537034</v>
      </c>
      <c r="T349" s="10">
        <f t="shared" si="2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 s="6">
        <f t="shared" si="23"/>
        <v>86.554621848739501</v>
      </c>
      <c r="Q350" t="s">
        <v>8314</v>
      </c>
      <c r="R350" t="s">
        <v>8319</v>
      </c>
      <c r="S350" s="10">
        <f t="shared" si="24"/>
        <v>42207.58699074074</v>
      </c>
      <c r="T350" s="10">
        <f t="shared" si="2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 s="6">
        <f t="shared" si="23"/>
        <v>71.899281437125751</v>
      </c>
      <c r="Q351" t="s">
        <v>8314</v>
      </c>
      <c r="R351" t="s">
        <v>8319</v>
      </c>
      <c r="S351" s="10">
        <f t="shared" si="24"/>
        <v>42760.498935185184</v>
      </c>
      <c r="T351" s="10">
        <f t="shared" si="2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 s="6">
        <f t="shared" si="23"/>
        <v>129.81900452488688</v>
      </c>
      <c r="Q352" t="s">
        <v>8314</v>
      </c>
      <c r="R352" t="s">
        <v>8319</v>
      </c>
      <c r="S352" s="10">
        <f t="shared" si="24"/>
        <v>42586.066076388888</v>
      </c>
      <c r="T352" s="10">
        <f t="shared" si="2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 s="6">
        <f t="shared" si="23"/>
        <v>44.912863070539416</v>
      </c>
      <c r="Q353" t="s">
        <v>8314</v>
      </c>
      <c r="R353" t="s">
        <v>8319</v>
      </c>
      <c r="S353" s="10">
        <f t="shared" si="24"/>
        <v>42427.964745370366</v>
      </c>
      <c r="T353" s="10">
        <f t="shared" si="2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 s="6">
        <f t="shared" si="23"/>
        <v>40.755244755244753</v>
      </c>
      <c r="Q354" t="s">
        <v>8314</v>
      </c>
      <c r="R354" t="s">
        <v>8319</v>
      </c>
      <c r="S354" s="10">
        <f t="shared" si="24"/>
        <v>41890.167453703703</v>
      </c>
      <c r="T354" s="10">
        <f t="shared" si="2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 s="6">
        <f t="shared" si="23"/>
        <v>103.52394779771615</v>
      </c>
      <c r="Q355" t="s">
        <v>8314</v>
      </c>
      <c r="R355" t="s">
        <v>8319</v>
      </c>
      <c r="S355" s="10">
        <f t="shared" si="24"/>
        <v>42297.791886574079</v>
      </c>
      <c r="T355" s="10">
        <f t="shared" si="2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 s="6">
        <f t="shared" si="23"/>
        <v>125.44827586206897</v>
      </c>
      <c r="Q356" t="s">
        <v>8314</v>
      </c>
      <c r="R356" t="s">
        <v>8319</v>
      </c>
      <c r="S356" s="10">
        <f t="shared" si="24"/>
        <v>42438.827789351853</v>
      </c>
      <c r="T356" s="10">
        <f t="shared" si="2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 s="6">
        <f t="shared" si="23"/>
        <v>246.60606060606059</v>
      </c>
      <c r="Q357" t="s">
        <v>8314</v>
      </c>
      <c r="R357" t="s">
        <v>8319</v>
      </c>
      <c r="S357" s="10">
        <f t="shared" si="24"/>
        <v>41943.293912037036</v>
      </c>
      <c r="T357" s="10">
        <f t="shared" si="2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 s="6">
        <f t="shared" si="23"/>
        <v>79.401340206185566</v>
      </c>
      <c r="Q358" t="s">
        <v>8314</v>
      </c>
      <c r="R358" t="s">
        <v>8319</v>
      </c>
      <c r="S358" s="10">
        <f t="shared" si="24"/>
        <v>42415.803159722222</v>
      </c>
      <c r="T358" s="10">
        <f t="shared" si="2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 s="6">
        <f t="shared" si="23"/>
        <v>86.138613861386133</v>
      </c>
      <c r="Q359" t="s">
        <v>8314</v>
      </c>
      <c r="R359" t="s">
        <v>8319</v>
      </c>
      <c r="S359" s="10">
        <f t="shared" si="24"/>
        <v>42078.222187499996</v>
      </c>
      <c r="T359" s="10">
        <f t="shared" si="2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 s="6">
        <f t="shared" si="23"/>
        <v>193.04868913857678</v>
      </c>
      <c r="Q360" t="s">
        <v>8314</v>
      </c>
      <c r="R360" t="s">
        <v>8319</v>
      </c>
      <c r="S360" s="10">
        <f t="shared" si="24"/>
        <v>42507.860196759255</v>
      </c>
      <c r="T360" s="10">
        <f t="shared" si="2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 s="6">
        <f t="shared" si="23"/>
        <v>84.023178807947019</v>
      </c>
      <c r="Q361" t="s">
        <v>8314</v>
      </c>
      <c r="R361" t="s">
        <v>8319</v>
      </c>
      <c r="S361" s="10">
        <f t="shared" si="24"/>
        <v>41935.070486111108</v>
      </c>
      <c r="T361" s="10">
        <f t="shared" si="2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 s="6">
        <f t="shared" si="23"/>
        <v>139.82758620689654</v>
      </c>
      <c r="Q362" t="s">
        <v>8314</v>
      </c>
      <c r="R362" t="s">
        <v>8319</v>
      </c>
      <c r="S362" s="10">
        <f t="shared" si="24"/>
        <v>42163.897916666669</v>
      </c>
      <c r="T362" s="10">
        <f t="shared" si="2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 s="6">
        <f t="shared" si="23"/>
        <v>109.82189265536722</v>
      </c>
      <c r="Q363" t="s">
        <v>8314</v>
      </c>
      <c r="R363" t="s">
        <v>8319</v>
      </c>
      <c r="S363" s="10">
        <f t="shared" si="24"/>
        <v>41936.001226851848</v>
      </c>
      <c r="T363" s="10">
        <f t="shared" si="2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 s="6">
        <f t="shared" si="23"/>
        <v>139.53488372093022</v>
      </c>
      <c r="Q364" t="s">
        <v>8314</v>
      </c>
      <c r="R364" t="s">
        <v>8319</v>
      </c>
      <c r="S364" s="10">
        <f t="shared" si="24"/>
        <v>41837.210543981484</v>
      </c>
      <c r="T364" s="10">
        <f t="shared" si="2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 s="6">
        <f t="shared" si="23"/>
        <v>347.84615384615387</v>
      </c>
      <c r="Q365" t="s">
        <v>8314</v>
      </c>
      <c r="R365" t="s">
        <v>8319</v>
      </c>
      <c r="S365" s="10">
        <f t="shared" si="24"/>
        <v>40255.744629629626</v>
      </c>
      <c r="T365" s="10">
        <f t="shared" si="2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 s="6">
        <f t="shared" si="23"/>
        <v>68.24159292035398</v>
      </c>
      <c r="Q366" t="s">
        <v>8314</v>
      </c>
      <c r="R366" t="s">
        <v>8319</v>
      </c>
      <c r="S366" s="10">
        <f t="shared" si="24"/>
        <v>41780.859629629631</v>
      </c>
      <c r="T366" s="10">
        <f t="shared" si="2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 s="6">
        <f t="shared" si="23"/>
        <v>239.93846153846152</v>
      </c>
      <c r="Q367" t="s">
        <v>8314</v>
      </c>
      <c r="R367" t="s">
        <v>8319</v>
      </c>
      <c r="S367" s="10">
        <f t="shared" si="24"/>
        <v>41668.606469907405</v>
      </c>
      <c r="T367" s="10">
        <f t="shared" si="2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 s="6">
        <f t="shared" si="23"/>
        <v>287.31343283582089</v>
      </c>
      <c r="Q368" t="s">
        <v>8314</v>
      </c>
      <c r="R368" t="s">
        <v>8319</v>
      </c>
      <c r="S368" s="10">
        <f t="shared" si="24"/>
        <v>41019.793032407404</v>
      </c>
      <c r="T368" s="10">
        <f t="shared" si="2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 s="6">
        <f t="shared" si="23"/>
        <v>86.84882352941176</v>
      </c>
      <c r="Q369" t="s">
        <v>8314</v>
      </c>
      <c r="R369" t="s">
        <v>8319</v>
      </c>
      <c r="S369" s="10">
        <f t="shared" si="24"/>
        <v>41355.577291666668</v>
      </c>
      <c r="T369" s="10">
        <f t="shared" si="2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 s="6">
        <f t="shared" si="23"/>
        <v>81.84905660377359</v>
      </c>
      <c r="Q370" t="s">
        <v>8314</v>
      </c>
      <c r="R370" t="s">
        <v>8319</v>
      </c>
      <c r="S370" s="10">
        <f t="shared" si="24"/>
        <v>42043.605578703704</v>
      </c>
      <c r="T370" s="10">
        <f t="shared" si="2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 s="6">
        <f t="shared" si="23"/>
        <v>42.874970059880241</v>
      </c>
      <c r="Q371" t="s">
        <v>8314</v>
      </c>
      <c r="R371" t="s">
        <v>8319</v>
      </c>
      <c r="S371" s="10">
        <f t="shared" si="24"/>
        <v>40893.551724537036</v>
      </c>
      <c r="T371" s="10">
        <f t="shared" si="2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 s="6">
        <f t="shared" si="23"/>
        <v>709.41860465116281</v>
      </c>
      <c r="Q372" t="s">
        <v>8314</v>
      </c>
      <c r="R372" t="s">
        <v>8319</v>
      </c>
      <c r="S372" s="10">
        <f t="shared" si="24"/>
        <v>42711.795138888891</v>
      </c>
      <c r="T372" s="10">
        <f t="shared" si="2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 s="6">
        <f t="shared" si="23"/>
        <v>161.25517890772127</v>
      </c>
      <c r="Q373" t="s">
        <v>8314</v>
      </c>
      <c r="R373" t="s">
        <v>8319</v>
      </c>
      <c r="S373" s="10">
        <f t="shared" si="24"/>
        <v>41261.767812500002</v>
      </c>
      <c r="T373" s="10">
        <f t="shared" si="2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 s="6">
        <f t="shared" si="23"/>
        <v>41.777777777777779</v>
      </c>
      <c r="Q374" t="s">
        <v>8314</v>
      </c>
      <c r="R374" t="s">
        <v>8319</v>
      </c>
      <c r="S374" s="10">
        <f t="shared" si="24"/>
        <v>42425.576898148152</v>
      </c>
      <c r="T374" s="10">
        <f t="shared" si="2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 s="6">
        <f t="shared" si="23"/>
        <v>89.887640449438209</v>
      </c>
      <c r="Q375" t="s">
        <v>8314</v>
      </c>
      <c r="R375" t="s">
        <v>8319</v>
      </c>
      <c r="S375" s="10">
        <f t="shared" si="24"/>
        <v>41078.91201388889</v>
      </c>
      <c r="T375" s="10">
        <f t="shared" si="2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 s="6">
        <f t="shared" si="23"/>
        <v>45.051724137931032</v>
      </c>
      <c r="Q376" t="s">
        <v>8314</v>
      </c>
      <c r="R376" t="s">
        <v>8319</v>
      </c>
      <c r="S376" s="10">
        <f t="shared" si="24"/>
        <v>40757.889247685183</v>
      </c>
      <c r="T376" s="10">
        <f t="shared" si="2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 s="6">
        <f t="shared" si="23"/>
        <v>42.857142857142854</v>
      </c>
      <c r="Q377" t="s">
        <v>8314</v>
      </c>
      <c r="R377" t="s">
        <v>8319</v>
      </c>
      <c r="S377" s="10">
        <f t="shared" si="24"/>
        <v>41657.985081018516</v>
      </c>
      <c r="T377" s="10">
        <f t="shared" si="2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 s="6">
        <f t="shared" si="23"/>
        <v>54.083333333333336</v>
      </c>
      <c r="Q378" t="s">
        <v>8314</v>
      </c>
      <c r="R378" t="s">
        <v>8319</v>
      </c>
      <c r="S378" s="10">
        <f t="shared" si="24"/>
        <v>42576.452731481477</v>
      </c>
      <c r="T378" s="10">
        <f t="shared" si="2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 s="6">
        <f t="shared" si="23"/>
        <v>103.21804511278195</v>
      </c>
      <c r="Q379" t="s">
        <v>8314</v>
      </c>
      <c r="R379" t="s">
        <v>8319</v>
      </c>
      <c r="S379" s="10">
        <f t="shared" si="24"/>
        <v>42292.250787037032</v>
      </c>
      <c r="T379" s="10">
        <f t="shared" si="2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 s="6">
        <f t="shared" si="23"/>
        <v>40.397590361445786</v>
      </c>
      <c r="Q380" t="s">
        <v>8314</v>
      </c>
      <c r="R380" t="s">
        <v>8319</v>
      </c>
      <c r="S380" s="10">
        <f t="shared" si="24"/>
        <v>42370.571851851855</v>
      </c>
      <c r="T380" s="10">
        <f t="shared" si="2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 s="6">
        <f t="shared" si="23"/>
        <v>116.85906040268456</v>
      </c>
      <c r="Q381" t="s">
        <v>8314</v>
      </c>
      <c r="R381" t="s">
        <v>8319</v>
      </c>
      <c r="S381" s="10">
        <f t="shared" si="24"/>
        <v>40987.688333333332</v>
      </c>
      <c r="T381" s="10">
        <f t="shared" si="2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 s="6">
        <f t="shared" si="23"/>
        <v>115.51020408163265</v>
      </c>
      <c r="Q382" t="s">
        <v>8314</v>
      </c>
      <c r="R382" t="s">
        <v>8319</v>
      </c>
      <c r="S382" s="10">
        <f t="shared" si="24"/>
        <v>42367.719814814816</v>
      </c>
      <c r="T382" s="10">
        <f t="shared" si="2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 s="6">
        <f t="shared" si="23"/>
        <v>104.31274900398407</v>
      </c>
      <c r="Q383" t="s">
        <v>8314</v>
      </c>
      <c r="R383" t="s">
        <v>8319</v>
      </c>
      <c r="S383" s="10">
        <f t="shared" si="24"/>
        <v>41085.698113425926</v>
      </c>
      <c r="T383" s="10">
        <f t="shared" si="2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 s="6">
        <f t="shared" si="23"/>
        <v>69.772727272727266</v>
      </c>
      <c r="Q384" t="s">
        <v>8314</v>
      </c>
      <c r="R384" t="s">
        <v>8319</v>
      </c>
      <c r="S384" s="10">
        <f t="shared" si="24"/>
        <v>41144.709490740745</v>
      </c>
      <c r="T384" s="10">
        <f t="shared" si="2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 s="6">
        <f t="shared" si="23"/>
        <v>43.020833333333336</v>
      </c>
      <c r="Q385" t="s">
        <v>8314</v>
      </c>
      <c r="R385" t="s">
        <v>8319</v>
      </c>
      <c r="S385" s="10">
        <f t="shared" si="24"/>
        <v>41755.117581018516</v>
      </c>
      <c r="T385" s="10">
        <f t="shared" si="2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 s="6">
        <f t="shared" si="23"/>
        <v>58.540469973890339</v>
      </c>
      <c r="Q386" t="s">
        <v>8314</v>
      </c>
      <c r="R386" t="s">
        <v>8319</v>
      </c>
      <c r="S386" s="10">
        <f t="shared" si="24"/>
        <v>41980.781793981485</v>
      </c>
      <c r="T386" s="10">
        <f t="shared" si="2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E387/D387</f>
        <v>1.05982</v>
      </c>
      <c r="P387" s="6">
        <f t="shared" ref="P387:P450" si="27">E387/L387</f>
        <v>111.79535864978902</v>
      </c>
      <c r="Q387" t="s">
        <v>8314</v>
      </c>
      <c r="R387" t="s">
        <v>8319</v>
      </c>
      <c r="S387" s="10">
        <f t="shared" si="24"/>
        <v>41934.584502314814</v>
      </c>
      <c r="T387" s="10">
        <f t="shared" si="25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 s="6">
        <f t="shared" si="27"/>
        <v>46.230769230769234</v>
      </c>
      <c r="Q388" t="s">
        <v>8314</v>
      </c>
      <c r="R388" t="s">
        <v>8319</v>
      </c>
      <c r="S388" s="10">
        <f t="shared" si="24"/>
        <v>42211.951284722221</v>
      </c>
      <c r="T388" s="10">
        <f t="shared" si="25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 s="6">
        <f t="shared" si="27"/>
        <v>144.69039145907473</v>
      </c>
      <c r="Q389" t="s">
        <v>8314</v>
      </c>
      <c r="R389" t="s">
        <v>8319</v>
      </c>
      <c r="S389" s="10">
        <f t="shared" si="24"/>
        <v>42200.67659722222</v>
      </c>
      <c r="T389" s="10">
        <f t="shared" si="25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 s="6">
        <f t="shared" si="27"/>
        <v>88.845070422535215</v>
      </c>
      <c r="Q390" t="s">
        <v>8314</v>
      </c>
      <c r="R390" t="s">
        <v>8319</v>
      </c>
      <c r="S390" s="10">
        <f t="shared" si="24"/>
        <v>42549.076157407413</v>
      </c>
      <c r="T390" s="10">
        <f t="shared" si="25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 s="6">
        <f t="shared" si="27"/>
        <v>81.75107284768211</v>
      </c>
      <c r="Q391" t="s">
        <v>8314</v>
      </c>
      <c r="R391" t="s">
        <v>8319</v>
      </c>
      <c r="S391" s="10">
        <f t="shared" si="24"/>
        <v>41674.063078703701</v>
      </c>
      <c r="T391" s="10">
        <f t="shared" si="25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 s="6">
        <f t="shared" si="27"/>
        <v>71.428571428571431</v>
      </c>
      <c r="Q392" t="s">
        <v>8314</v>
      </c>
      <c r="R392" t="s">
        <v>8319</v>
      </c>
      <c r="S392" s="10">
        <f t="shared" si="24"/>
        <v>42112.036712962959</v>
      </c>
      <c r="T392" s="10">
        <f t="shared" si="25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 s="6">
        <f t="shared" si="27"/>
        <v>104.25906735751295</v>
      </c>
      <c r="Q393" t="s">
        <v>8314</v>
      </c>
      <c r="R393" t="s">
        <v>8319</v>
      </c>
      <c r="S393" s="10">
        <f t="shared" si="24"/>
        <v>40865.042256944449</v>
      </c>
      <c r="T393" s="10">
        <f t="shared" si="25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 s="6">
        <f t="shared" si="27"/>
        <v>90.616504854368927</v>
      </c>
      <c r="Q394" t="s">
        <v>8314</v>
      </c>
      <c r="R394" t="s">
        <v>8319</v>
      </c>
      <c r="S394" s="10">
        <f t="shared" si="24"/>
        <v>40763.717256944445</v>
      </c>
      <c r="T394" s="10">
        <f t="shared" si="25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 s="6">
        <f t="shared" si="27"/>
        <v>157.33048433048432</v>
      </c>
      <c r="Q395" t="s">
        <v>8314</v>
      </c>
      <c r="R395" t="s">
        <v>8319</v>
      </c>
      <c r="S395" s="10">
        <f t="shared" ref="S395:S458" si="28">(((J395/60)/60)/24)+DATE(1970,1,1)</f>
        <v>41526.708935185183</v>
      </c>
      <c r="T395" s="10">
        <f t="shared" ref="T395:T458" si="29">(((I395/60)/60)/24)+DATE(1970,1,1)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 s="6">
        <f t="shared" si="27"/>
        <v>105.18</v>
      </c>
      <c r="Q396" t="s">
        <v>8314</v>
      </c>
      <c r="R396" t="s">
        <v>8319</v>
      </c>
      <c r="S396" s="10">
        <f t="shared" si="28"/>
        <v>42417.818078703705</v>
      </c>
      <c r="T396" s="10">
        <f t="shared" si="2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 s="6">
        <f t="shared" si="27"/>
        <v>58.719836956521746</v>
      </c>
      <c r="Q397" t="s">
        <v>8314</v>
      </c>
      <c r="R397" t="s">
        <v>8319</v>
      </c>
      <c r="S397" s="10">
        <f t="shared" si="28"/>
        <v>40990.909259259257</v>
      </c>
      <c r="T397" s="10">
        <f t="shared" si="2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 s="6">
        <f t="shared" si="27"/>
        <v>81.632653061224488</v>
      </c>
      <c r="Q398" t="s">
        <v>8314</v>
      </c>
      <c r="R398" t="s">
        <v>8319</v>
      </c>
      <c r="S398" s="10">
        <f t="shared" si="28"/>
        <v>41082.564884259256</v>
      </c>
      <c r="T398" s="10">
        <f t="shared" si="2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 s="6">
        <f t="shared" si="27"/>
        <v>56.460043668122275</v>
      </c>
      <c r="Q399" t="s">
        <v>8314</v>
      </c>
      <c r="R399" t="s">
        <v>8319</v>
      </c>
      <c r="S399" s="10">
        <f t="shared" si="28"/>
        <v>40379.776435185187</v>
      </c>
      <c r="T399" s="10">
        <f t="shared" si="2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 s="6">
        <f t="shared" si="27"/>
        <v>140.1044776119403</v>
      </c>
      <c r="Q400" t="s">
        <v>8314</v>
      </c>
      <c r="R400" t="s">
        <v>8319</v>
      </c>
      <c r="S400" s="10">
        <f t="shared" si="28"/>
        <v>42078.793124999997</v>
      </c>
      <c r="T400" s="10">
        <f t="shared" si="2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 s="6">
        <f t="shared" si="27"/>
        <v>224.85263157894738</v>
      </c>
      <c r="Q401" t="s">
        <v>8314</v>
      </c>
      <c r="R401" t="s">
        <v>8319</v>
      </c>
      <c r="S401" s="10">
        <f t="shared" si="28"/>
        <v>42687.875775462962</v>
      </c>
      <c r="T401" s="10">
        <f t="shared" si="2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 s="6">
        <f t="shared" si="27"/>
        <v>181.13306451612902</v>
      </c>
      <c r="Q402" t="s">
        <v>8314</v>
      </c>
      <c r="R402" t="s">
        <v>8319</v>
      </c>
      <c r="S402" s="10">
        <f t="shared" si="28"/>
        <v>41745.635960648149</v>
      </c>
      <c r="T402" s="10">
        <f t="shared" si="2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 s="6">
        <f t="shared" si="27"/>
        <v>711.04109589041093</v>
      </c>
      <c r="Q403" t="s">
        <v>8314</v>
      </c>
      <c r="R403" t="s">
        <v>8319</v>
      </c>
      <c r="S403" s="10">
        <f t="shared" si="28"/>
        <v>40732.842245370368</v>
      </c>
      <c r="T403" s="10">
        <f t="shared" si="2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 s="6">
        <f t="shared" si="27"/>
        <v>65.883720930232556</v>
      </c>
      <c r="Q404" t="s">
        <v>8314</v>
      </c>
      <c r="R404" t="s">
        <v>8319</v>
      </c>
      <c r="S404" s="10">
        <f t="shared" si="28"/>
        <v>42292.539548611108</v>
      </c>
      <c r="T404" s="10">
        <f t="shared" si="2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 s="6">
        <f t="shared" si="27"/>
        <v>75.185714285714283</v>
      </c>
      <c r="Q405" t="s">
        <v>8314</v>
      </c>
      <c r="R405" t="s">
        <v>8319</v>
      </c>
      <c r="S405" s="10">
        <f t="shared" si="28"/>
        <v>40718.310659722221</v>
      </c>
      <c r="T405" s="10">
        <f t="shared" si="2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 s="6">
        <f t="shared" si="27"/>
        <v>133.14391143911439</v>
      </c>
      <c r="Q406" t="s">
        <v>8314</v>
      </c>
      <c r="R406" t="s">
        <v>8319</v>
      </c>
      <c r="S406" s="10">
        <f t="shared" si="28"/>
        <v>41646.628032407411</v>
      </c>
      <c r="T406" s="10">
        <f t="shared" si="2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 s="6">
        <f t="shared" si="27"/>
        <v>55.2</v>
      </c>
      <c r="Q407" t="s">
        <v>8314</v>
      </c>
      <c r="R407" t="s">
        <v>8319</v>
      </c>
      <c r="S407" s="10">
        <f t="shared" si="28"/>
        <v>41674.08494212963</v>
      </c>
      <c r="T407" s="10">
        <f t="shared" si="2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 s="6">
        <f t="shared" si="27"/>
        <v>86.163714285714292</v>
      </c>
      <c r="Q408" t="s">
        <v>8314</v>
      </c>
      <c r="R408" t="s">
        <v>8319</v>
      </c>
      <c r="S408" s="10">
        <f t="shared" si="28"/>
        <v>40638.162465277775</v>
      </c>
      <c r="T408" s="10">
        <f t="shared" si="2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 s="6">
        <f t="shared" si="27"/>
        <v>92.318181818181813</v>
      </c>
      <c r="Q409" t="s">
        <v>8314</v>
      </c>
      <c r="R409" t="s">
        <v>8319</v>
      </c>
      <c r="S409" s="10">
        <f t="shared" si="28"/>
        <v>40806.870949074073</v>
      </c>
      <c r="T409" s="10">
        <f t="shared" si="2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 s="6">
        <f t="shared" si="27"/>
        <v>160.16473684210527</v>
      </c>
      <c r="Q410" t="s">
        <v>8314</v>
      </c>
      <c r="R410" t="s">
        <v>8319</v>
      </c>
      <c r="S410" s="10">
        <f t="shared" si="28"/>
        <v>41543.735995370371</v>
      </c>
      <c r="T410" s="10">
        <f t="shared" si="2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 s="6">
        <f t="shared" si="27"/>
        <v>45.6</v>
      </c>
      <c r="Q411" t="s">
        <v>8314</v>
      </c>
      <c r="R411" t="s">
        <v>8319</v>
      </c>
      <c r="S411" s="10">
        <f t="shared" si="28"/>
        <v>42543.862777777773</v>
      </c>
      <c r="T411" s="10">
        <f t="shared" si="2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 s="6">
        <f t="shared" si="27"/>
        <v>183.28571428571428</v>
      </c>
      <c r="Q412" t="s">
        <v>8314</v>
      </c>
      <c r="R412" t="s">
        <v>8319</v>
      </c>
      <c r="S412" s="10">
        <f t="shared" si="28"/>
        <v>42113.981446759266</v>
      </c>
      <c r="T412" s="10">
        <f t="shared" si="2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 s="6">
        <f t="shared" si="27"/>
        <v>125.78838174273859</v>
      </c>
      <c r="Q413" t="s">
        <v>8314</v>
      </c>
      <c r="R413" t="s">
        <v>8319</v>
      </c>
      <c r="S413" s="10">
        <f t="shared" si="28"/>
        <v>41598.17597222222</v>
      </c>
      <c r="T413" s="10">
        <f t="shared" si="2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 s="6">
        <f t="shared" si="27"/>
        <v>57.654545454545456</v>
      </c>
      <c r="Q414" t="s">
        <v>8314</v>
      </c>
      <c r="R414" t="s">
        <v>8319</v>
      </c>
      <c r="S414" s="10">
        <f t="shared" si="28"/>
        <v>41099.742800925924</v>
      </c>
      <c r="T414" s="10">
        <f t="shared" si="2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 s="6">
        <f t="shared" si="27"/>
        <v>78.660818713450297</v>
      </c>
      <c r="Q415" t="s">
        <v>8314</v>
      </c>
      <c r="R415" t="s">
        <v>8319</v>
      </c>
      <c r="S415" s="10">
        <f t="shared" si="28"/>
        <v>41079.877442129626</v>
      </c>
      <c r="T415" s="10">
        <f t="shared" si="2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 s="6">
        <f t="shared" si="27"/>
        <v>91.480769230769226</v>
      </c>
      <c r="Q416" t="s">
        <v>8314</v>
      </c>
      <c r="R416" t="s">
        <v>8319</v>
      </c>
      <c r="S416" s="10">
        <f t="shared" si="28"/>
        <v>41529.063252314816</v>
      </c>
      <c r="T416" s="10">
        <f t="shared" si="2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 s="6">
        <f t="shared" si="27"/>
        <v>68.09809523809524</v>
      </c>
      <c r="Q417" t="s">
        <v>8314</v>
      </c>
      <c r="R417" t="s">
        <v>8319</v>
      </c>
      <c r="S417" s="10">
        <f t="shared" si="28"/>
        <v>41904.851875</v>
      </c>
      <c r="T417" s="10">
        <f t="shared" si="2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 s="6">
        <f t="shared" si="27"/>
        <v>48.086800000000004</v>
      </c>
      <c r="Q418" t="s">
        <v>8314</v>
      </c>
      <c r="R418" t="s">
        <v>8319</v>
      </c>
      <c r="S418" s="10">
        <f t="shared" si="28"/>
        <v>41648.396192129629</v>
      </c>
      <c r="T418" s="10">
        <f t="shared" si="2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 s="6">
        <f t="shared" si="27"/>
        <v>202.42307692307693</v>
      </c>
      <c r="Q419" t="s">
        <v>8314</v>
      </c>
      <c r="R419" t="s">
        <v>8319</v>
      </c>
      <c r="S419" s="10">
        <f t="shared" si="28"/>
        <v>41360.970601851855</v>
      </c>
      <c r="T419" s="10">
        <f t="shared" si="2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 s="6">
        <f t="shared" si="27"/>
        <v>216.75</v>
      </c>
      <c r="Q420" t="s">
        <v>8314</v>
      </c>
      <c r="R420" t="s">
        <v>8319</v>
      </c>
      <c r="S420" s="10">
        <f t="shared" si="28"/>
        <v>42178.282372685186</v>
      </c>
      <c r="T420" s="10">
        <f t="shared" si="2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 s="6">
        <f t="shared" si="27"/>
        <v>110.06849315068493</v>
      </c>
      <c r="Q421" t="s">
        <v>8314</v>
      </c>
      <c r="R421" t="s">
        <v>8319</v>
      </c>
      <c r="S421" s="10">
        <f t="shared" si="28"/>
        <v>41394.842442129629</v>
      </c>
      <c r="T421" s="10">
        <f t="shared" si="2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 s="6">
        <f t="shared" si="27"/>
        <v>4.833333333333333</v>
      </c>
      <c r="Q422" t="s">
        <v>8314</v>
      </c>
      <c r="R422" t="s">
        <v>8320</v>
      </c>
      <c r="S422" s="10">
        <f t="shared" si="28"/>
        <v>41682.23646990741</v>
      </c>
      <c r="T422" s="10">
        <f t="shared" si="2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 s="6">
        <f t="shared" si="27"/>
        <v>50.166666666666664</v>
      </c>
      <c r="Q423" t="s">
        <v>8314</v>
      </c>
      <c r="R423" t="s">
        <v>8320</v>
      </c>
      <c r="S423" s="10">
        <f t="shared" si="28"/>
        <v>42177.491388888884</v>
      </c>
      <c r="T423" s="10">
        <f t="shared" si="2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 s="6">
        <f t="shared" si="27"/>
        <v>35.833333333333336</v>
      </c>
      <c r="Q424" t="s">
        <v>8314</v>
      </c>
      <c r="R424" t="s">
        <v>8320</v>
      </c>
      <c r="S424" s="10">
        <f t="shared" si="28"/>
        <v>41863.260381944441</v>
      </c>
      <c r="T424" s="10">
        <f t="shared" si="2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 s="6">
        <f t="shared" si="27"/>
        <v>11.76923076923077</v>
      </c>
      <c r="Q425" t="s">
        <v>8314</v>
      </c>
      <c r="R425" t="s">
        <v>8320</v>
      </c>
      <c r="S425" s="10">
        <f t="shared" si="28"/>
        <v>41400.92627314815</v>
      </c>
      <c r="T425" s="10">
        <f t="shared" si="2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 s="6">
        <f t="shared" si="27"/>
        <v>40.78</v>
      </c>
      <c r="Q426" t="s">
        <v>8314</v>
      </c>
      <c r="R426" t="s">
        <v>8320</v>
      </c>
      <c r="S426" s="10">
        <f t="shared" si="28"/>
        <v>40934.376145833332</v>
      </c>
      <c r="T426" s="10">
        <f t="shared" si="2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 s="6">
        <f t="shared" si="27"/>
        <v>3</v>
      </c>
      <c r="Q427" t="s">
        <v>8314</v>
      </c>
      <c r="R427" t="s">
        <v>8320</v>
      </c>
      <c r="S427" s="10">
        <f t="shared" si="28"/>
        <v>42275.861157407402</v>
      </c>
      <c r="T427" s="10">
        <f t="shared" si="2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 s="6">
        <f t="shared" si="27"/>
        <v>16.625</v>
      </c>
      <c r="Q428" t="s">
        <v>8314</v>
      </c>
      <c r="R428" t="s">
        <v>8320</v>
      </c>
      <c r="S428" s="10">
        <f t="shared" si="28"/>
        <v>42400.711967592593</v>
      </c>
      <c r="T428" s="10">
        <f t="shared" si="2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6" t="e">
        <f t="shared" si="27"/>
        <v>#DIV/0!</v>
      </c>
      <c r="Q429" t="s">
        <v>8314</v>
      </c>
      <c r="R429" t="s">
        <v>8320</v>
      </c>
      <c r="S429" s="10">
        <f t="shared" si="28"/>
        <v>42285.909027777772</v>
      </c>
      <c r="T429" s="10">
        <f t="shared" si="2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 s="6">
        <f t="shared" si="27"/>
        <v>52</v>
      </c>
      <c r="Q430" t="s">
        <v>8314</v>
      </c>
      <c r="R430" t="s">
        <v>8320</v>
      </c>
      <c r="S430" s="10">
        <f t="shared" si="28"/>
        <v>41778.766724537039</v>
      </c>
      <c r="T430" s="10">
        <f t="shared" si="2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6" t="e">
        <f t="shared" si="27"/>
        <v>#DIV/0!</v>
      </c>
      <c r="Q431" t="s">
        <v>8314</v>
      </c>
      <c r="R431" t="s">
        <v>8320</v>
      </c>
      <c r="S431" s="10">
        <f t="shared" si="28"/>
        <v>40070.901412037041</v>
      </c>
      <c r="T431" s="10">
        <f t="shared" si="2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 s="6">
        <f t="shared" si="27"/>
        <v>4.8</v>
      </c>
      <c r="Q432" t="s">
        <v>8314</v>
      </c>
      <c r="R432" t="s">
        <v>8320</v>
      </c>
      <c r="S432" s="10">
        <f t="shared" si="28"/>
        <v>41513.107256944444</v>
      </c>
      <c r="T432" s="10">
        <f t="shared" si="2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 s="6">
        <f t="shared" si="27"/>
        <v>51.875</v>
      </c>
      <c r="Q433" t="s">
        <v>8314</v>
      </c>
      <c r="R433" t="s">
        <v>8320</v>
      </c>
      <c r="S433" s="10">
        <f t="shared" si="28"/>
        <v>42526.871331018512</v>
      </c>
      <c r="T433" s="10">
        <f t="shared" si="2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 s="6">
        <f t="shared" si="27"/>
        <v>71.25</v>
      </c>
      <c r="Q434" t="s">
        <v>8314</v>
      </c>
      <c r="R434" t="s">
        <v>8320</v>
      </c>
      <c r="S434" s="10">
        <f t="shared" si="28"/>
        <v>42238.726631944446</v>
      </c>
      <c r="T434" s="10">
        <f t="shared" si="2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6" t="e">
        <f t="shared" si="27"/>
        <v>#DIV/0!</v>
      </c>
      <c r="Q435" t="s">
        <v>8314</v>
      </c>
      <c r="R435" t="s">
        <v>8320</v>
      </c>
      <c r="S435" s="10">
        <f t="shared" si="28"/>
        <v>42228.629884259266</v>
      </c>
      <c r="T435" s="10">
        <f t="shared" si="2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 s="6">
        <f t="shared" si="27"/>
        <v>62.5</v>
      </c>
      <c r="Q436" t="s">
        <v>8314</v>
      </c>
      <c r="R436" t="s">
        <v>8320</v>
      </c>
      <c r="S436" s="10">
        <f t="shared" si="28"/>
        <v>41576.834513888891</v>
      </c>
      <c r="T436" s="10">
        <f t="shared" si="2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 s="6">
        <f t="shared" si="27"/>
        <v>1</v>
      </c>
      <c r="Q437" t="s">
        <v>8314</v>
      </c>
      <c r="R437" t="s">
        <v>8320</v>
      </c>
      <c r="S437" s="10">
        <f t="shared" si="28"/>
        <v>41500.747453703705</v>
      </c>
      <c r="T437" s="10">
        <f t="shared" si="2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6" t="e">
        <f t="shared" si="27"/>
        <v>#DIV/0!</v>
      </c>
      <c r="Q438" t="s">
        <v>8314</v>
      </c>
      <c r="R438" t="s">
        <v>8320</v>
      </c>
      <c r="S438" s="10">
        <f t="shared" si="28"/>
        <v>41456.36241898148</v>
      </c>
      <c r="T438" s="10">
        <f t="shared" si="2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6" t="e">
        <f t="shared" si="27"/>
        <v>#DIV/0!</v>
      </c>
      <c r="Q439" t="s">
        <v>8314</v>
      </c>
      <c r="R439" t="s">
        <v>8320</v>
      </c>
      <c r="S439" s="10">
        <f t="shared" si="28"/>
        <v>42591.31858796296</v>
      </c>
      <c r="T439" s="10">
        <f t="shared" si="2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 s="6">
        <f t="shared" si="27"/>
        <v>170.54545454545453</v>
      </c>
      <c r="Q440" t="s">
        <v>8314</v>
      </c>
      <c r="R440" t="s">
        <v>8320</v>
      </c>
      <c r="S440" s="10">
        <f t="shared" si="28"/>
        <v>42296.261087962965</v>
      </c>
      <c r="T440" s="10">
        <f t="shared" si="2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6" t="e">
        <f t="shared" si="27"/>
        <v>#DIV/0!</v>
      </c>
      <c r="Q441" t="s">
        <v>8314</v>
      </c>
      <c r="R441" t="s">
        <v>8320</v>
      </c>
      <c r="S441" s="10">
        <f t="shared" si="28"/>
        <v>41919.761782407404</v>
      </c>
      <c r="T441" s="10">
        <f t="shared" si="2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 s="6">
        <f t="shared" si="27"/>
        <v>5</v>
      </c>
      <c r="Q442" t="s">
        <v>8314</v>
      </c>
      <c r="R442" t="s">
        <v>8320</v>
      </c>
      <c r="S442" s="10">
        <f t="shared" si="28"/>
        <v>42423.985567129625</v>
      </c>
      <c r="T442" s="10">
        <f t="shared" si="2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6" t="e">
        <f t="shared" si="27"/>
        <v>#DIV/0!</v>
      </c>
      <c r="Q443" t="s">
        <v>8314</v>
      </c>
      <c r="R443" t="s">
        <v>8320</v>
      </c>
      <c r="S443" s="10">
        <f t="shared" si="28"/>
        <v>41550.793935185182</v>
      </c>
      <c r="T443" s="10">
        <f t="shared" si="29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 s="6">
        <f t="shared" si="27"/>
        <v>393.58823529411762</v>
      </c>
      <c r="Q444" t="s">
        <v>8314</v>
      </c>
      <c r="R444" t="s">
        <v>8320</v>
      </c>
      <c r="S444" s="10">
        <f t="shared" si="28"/>
        <v>42024.888692129629</v>
      </c>
      <c r="T444" s="10">
        <f t="shared" si="2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 s="6">
        <f t="shared" si="27"/>
        <v>5</v>
      </c>
      <c r="Q445" t="s">
        <v>8314</v>
      </c>
      <c r="R445" t="s">
        <v>8320</v>
      </c>
      <c r="S445" s="10">
        <f t="shared" si="28"/>
        <v>41650.015057870369</v>
      </c>
      <c r="T445" s="10">
        <f t="shared" si="2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 s="6">
        <f t="shared" si="27"/>
        <v>50</v>
      </c>
      <c r="Q446" t="s">
        <v>8314</v>
      </c>
      <c r="R446" t="s">
        <v>8320</v>
      </c>
      <c r="S446" s="10">
        <f t="shared" si="28"/>
        <v>40894.906956018516</v>
      </c>
      <c r="T446" s="10">
        <f t="shared" si="2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 s="6">
        <f t="shared" si="27"/>
        <v>1</v>
      </c>
      <c r="Q447" t="s">
        <v>8314</v>
      </c>
      <c r="R447" t="s">
        <v>8320</v>
      </c>
      <c r="S447" s="10">
        <f t="shared" si="28"/>
        <v>42130.335358796292</v>
      </c>
      <c r="T447" s="10">
        <f t="shared" si="2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 s="6">
        <f t="shared" si="27"/>
        <v>47.875</v>
      </c>
      <c r="Q448" t="s">
        <v>8314</v>
      </c>
      <c r="R448" t="s">
        <v>8320</v>
      </c>
      <c r="S448" s="10">
        <f t="shared" si="28"/>
        <v>42037.083564814813</v>
      </c>
      <c r="T448" s="10">
        <f t="shared" si="2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 s="6">
        <f t="shared" si="27"/>
        <v>5</v>
      </c>
      <c r="Q449" t="s">
        <v>8314</v>
      </c>
      <c r="R449" t="s">
        <v>8320</v>
      </c>
      <c r="S449" s="10">
        <f t="shared" si="28"/>
        <v>41331.555127314816</v>
      </c>
      <c r="T449" s="10">
        <f t="shared" si="2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 s="6">
        <f t="shared" si="27"/>
        <v>20.502500000000001</v>
      </c>
      <c r="Q450" t="s">
        <v>8314</v>
      </c>
      <c r="R450" t="s">
        <v>8320</v>
      </c>
      <c r="S450" s="10">
        <f t="shared" si="28"/>
        <v>41753.758043981477</v>
      </c>
      <c r="T450" s="10">
        <f t="shared" si="2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E451/D451</f>
        <v>2.2499999999999999E-2</v>
      </c>
      <c r="P451" s="6">
        <f t="shared" ref="P451:P514" si="31">E451/L451</f>
        <v>9</v>
      </c>
      <c r="Q451" t="s">
        <v>8314</v>
      </c>
      <c r="R451" t="s">
        <v>8320</v>
      </c>
      <c r="S451" s="10">
        <f t="shared" si="28"/>
        <v>41534.568113425928</v>
      </c>
      <c r="T451" s="10">
        <f t="shared" si="29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 s="6">
        <f t="shared" si="31"/>
        <v>56.571428571428569</v>
      </c>
      <c r="Q452" t="s">
        <v>8314</v>
      </c>
      <c r="R452" t="s">
        <v>8320</v>
      </c>
      <c r="S452" s="10">
        <f t="shared" si="28"/>
        <v>41654.946759259255</v>
      </c>
      <c r="T452" s="10">
        <f t="shared" si="2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6" t="e">
        <f t="shared" si="31"/>
        <v>#DIV/0!</v>
      </c>
      <c r="Q453" t="s">
        <v>8314</v>
      </c>
      <c r="R453" t="s">
        <v>8320</v>
      </c>
      <c r="S453" s="10">
        <f t="shared" si="28"/>
        <v>41634.715173611112</v>
      </c>
      <c r="T453" s="10">
        <f t="shared" si="2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 s="6">
        <f t="shared" si="31"/>
        <v>40</v>
      </c>
      <c r="Q454" t="s">
        <v>8314</v>
      </c>
      <c r="R454" t="s">
        <v>8320</v>
      </c>
      <c r="S454" s="10">
        <f t="shared" si="28"/>
        <v>42107.703877314809</v>
      </c>
      <c r="T454" s="10">
        <f t="shared" si="2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 s="6">
        <f t="shared" si="31"/>
        <v>13</v>
      </c>
      <c r="Q455" t="s">
        <v>8314</v>
      </c>
      <c r="R455" t="s">
        <v>8320</v>
      </c>
      <c r="S455" s="10">
        <f t="shared" si="28"/>
        <v>42038.824988425928</v>
      </c>
      <c r="T455" s="10">
        <f t="shared" si="2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 s="6">
        <f t="shared" si="31"/>
        <v>16.399999999999999</v>
      </c>
      <c r="Q456" t="s">
        <v>8314</v>
      </c>
      <c r="R456" t="s">
        <v>8320</v>
      </c>
      <c r="S456" s="10">
        <f t="shared" si="28"/>
        <v>41938.717256944445</v>
      </c>
      <c r="T456" s="10">
        <f t="shared" si="2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 s="6">
        <f t="shared" si="31"/>
        <v>22.5</v>
      </c>
      <c r="Q457" t="s">
        <v>8314</v>
      </c>
      <c r="R457" t="s">
        <v>8320</v>
      </c>
      <c r="S457" s="10">
        <f t="shared" si="28"/>
        <v>40971.002569444441</v>
      </c>
      <c r="T457" s="10">
        <f t="shared" si="2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 s="6">
        <f t="shared" si="31"/>
        <v>20.333333333333332</v>
      </c>
      <c r="Q458" t="s">
        <v>8314</v>
      </c>
      <c r="R458" t="s">
        <v>8320</v>
      </c>
      <c r="S458" s="10">
        <f t="shared" si="28"/>
        <v>41547.694456018515</v>
      </c>
      <c r="T458" s="10">
        <f t="shared" si="2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6" t="e">
        <f t="shared" si="31"/>
        <v>#DIV/0!</v>
      </c>
      <c r="Q459" t="s">
        <v>8314</v>
      </c>
      <c r="R459" t="s">
        <v>8320</v>
      </c>
      <c r="S459" s="10">
        <f t="shared" ref="S459:S522" si="32">(((J459/60)/60)/24)+DATE(1970,1,1)</f>
        <v>41837.767500000002</v>
      </c>
      <c r="T459" s="10">
        <f t="shared" ref="T459:T522" si="33"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 s="6">
        <f t="shared" si="31"/>
        <v>16.755102040816325</v>
      </c>
      <c r="Q460" t="s">
        <v>8314</v>
      </c>
      <c r="R460" t="s">
        <v>8320</v>
      </c>
      <c r="S460" s="10">
        <f t="shared" si="32"/>
        <v>41378.69976851852</v>
      </c>
      <c r="T460" s="10">
        <f t="shared" si="3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 s="6">
        <f t="shared" si="31"/>
        <v>25</v>
      </c>
      <c r="Q461" t="s">
        <v>8314</v>
      </c>
      <c r="R461" t="s">
        <v>8320</v>
      </c>
      <c r="S461" s="10">
        <f t="shared" si="32"/>
        <v>40800.6403587963</v>
      </c>
      <c r="T461" s="10">
        <f t="shared" si="3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 s="6">
        <f t="shared" si="31"/>
        <v>12.5</v>
      </c>
      <c r="Q462" t="s">
        <v>8314</v>
      </c>
      <c r="R462" t="s">
        <v>8320</v>
      </c>
      <c r="S462" s="10">
        <f t="shared" si="32"/>
        <v>41759.542534722219</v>
      </c>
      <c r="T462" s="10">
        <f t="shared" si="3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6" t="e">
        <f t="shared" si="31"/>
        <v>#DIV/0!</v>
      </c>
      <c r="Q463" t="s">
        <v>8314</v>
      </c>
      <c r="R463" t="s">
        <v>8320</v>
      </c>
      <c r="S463" s="10">
        <f t="shared" si="32"/>
        <v>41407.84684027778</v>
      </c>
      <c r="T463" s="10">
        <f t="shared" si="3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6" t="e">
        <f t="shared" si="31"/>
        <v>#DIV/0!</v>
      </c>
      <c r="Q464" t="s">
        <v>8314</v>
      </c>
      <c r="R464" t="s">
        <v>8320</v>
      </c>
      <c r="S464" s="10">
        <f t="shared" si="32"/>
        <v>40705.126631944448</v>
      </c>
      <c r="T464" s="10">
        <f t="shared" si="3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 s="6">
        <f t="shared" si="31"/>
        <v>113.63636363636364</v>
      </c>
      <c r="Q465" t="s">
        <v>8314</v>
      </c>
      <c r="R465" t="s">
        <v>8320</v>
      </c>
      <c r="S465" s="10">
        <f t="shared" si="32"/>
        <v>40750.710104166668</v>
      </c>
      <c r="T465" s="10">
        <f t="shared" si="3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 s="6">
        <f t="shared" si="31"/>
        <v>1</v>
      </c>
      <c r="Q466" t="s">
        <v>8314</v>
      </c>
      <c r="R466" t="s">
        <v>8320</v>
      </c>
      <c r="S466" s="10">
        <f t="shared" si="32"/>
        <v>42488.848784722228</v>
      </c>
      <c r="T466" s="10">
        <f t="shared" si="3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 s="6">
        <f t="shared" si="31"/>
        <v>17.25</v>
      </c>
      <c r="Q467" t="s">
        <v>8314</v>
      </c>
      <c r="R467" t="s">
        <v>8320</v>
      </c>
      <c r="S467" s="10">
        <f t="shared" si="32"/>
        <v>41801.120069444441</v>
      </c>
      <c r="T467" s="10">
        <f t="shared" si="3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 s="6">
        <f t="shared" si="31"/>
        <v>15.2</v>
      </c>
      <c r="Q468" t="s">
        <v>8314</v>
      </c>
      <c r="R468" t="s">
        <v>8320</v>
      </c>
      <c r="S468" s="10">
        <f t="shared" si="32"/>
        <v>41129.942870370374</v>
      </c>
      <c r="T468" s="10">
        <f t="shared" si="3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 s="6">
        <f t="shared" si="31"/>
        <v>110.64102564102564</v>
      </c>
      <c r="Q469" t="s">
        <v>8314</v>
      </c>
      <c r="R469" t="s">
        <v>8320</v>
      </c>
      <c r="S469" s="10">
        <f t="shared" si="32"/>
        <v>41135.679791666669</v>
      </c>
      <c r="T469" s="10">
        <f t="shared" si="3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6" t="e">
        <f t="shared" si="31"/>
        <v>#DIV/0!</v>
      </c>
      <c r="Q470" t="s">
        <v>8314</v>
      </c>
      <c r="R470" t="s">
        <v>8320</v>
      </c>
      <c r="S470" s="10">
        <f t="shared" si="32"/>
        <v>41041.167627314811</v>
      </c>
      <c r="T470" s="10">
        <f t="shared" si="3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6" t="e">
        <f t="shared" si="31"/>
        <v>#DIV/0!</v>
      </c>
      <c r="Q471" t="s">
        <v>8314</v>
      </c>
      <c r="R471" t="s">
        <v>8320</v>
      </c>
      <c r="S471" s="10">
        <f t="shared" si="32"/>
        <v>41827.989861111113</v>
      </c>
      <c r="T471" s="10">
        <f t="shared" si="3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 s="6">
        <f t="shared" si="31"/>
        <v>25.5</v>
      </c>
      <c r="Q472" t="s">
        <v>8314</v>
      </c>
      <c r="R472" t="s">
        <v>8320</v>
      </c>
      <c r="S472" s="10">
        <f t="shared" si="32"/>
        <v>41605.167696759258</v>
      </c>
      <c r="T472" s="10">
        <f t="shared" si="3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 s="6">
        <f t="shared" si="31"/>
        <v>38.476470588235294</v>
      </c>
      <c r="Q473" t="s">
        <v>8314</v>
      </c>
      <c r="R473" t="s">
        <v>8320</v>
      </c>
      <c r="S473" s="10">
        <f t="shared" si="32"/>
        <v>41703.721979166665</v>
      </c>
      <c r="T473" s="10">
        <f t="shared" si="3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 s="6">
        <f t="shared" si="31"/>
        <v>28.2</v>
      </c>
      <c r="Q474" t="s">
        <v>8314</v>
      </c>
      <c r="R474" t="s">
        <v>8320</v>
      </c>
      <c r="S474" s="10">
        <f t="shared" si="32"/>
        <v>41844.922662037039</v>
      </c>
      <c r="T474" s="10">
        <f t="shared" si="3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 s="6">
        <f t="shared" si="31"/>
        <v>61.5</v>
      </c>
      <c r="Q475" t="s">
        <v>8314</v>
      </c>
      <c r="R475" t="s">
        <v>8320</v>
      </c>
      <c r="S475" s="10">
        <f t="shared" si="32"/>
        <v>41869.698136574072</v>
      </c>
      <c r="T475" s="10">
        <f t="shared" si="3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 s="6">
        <f t="shared" si="31"/>
        <v>1</v>
      </c>
      <c r="Q476" t="s">
        <v>8314</v>
      </c>
      <c r="R476" t="s">
        <v>8320</v>
      </c>
      <c r="S476" s="10">
        <f t="shared" si="32"/>
        <v>42753.329039351855</v>
      </c>
      <c r="T476" s="10">
        <f t="shared" si="3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6" t="e">
        <f t="shared" si="31"/>
        <v>#DIV/0!</v>
      </c>
      <c r="Q477" t="s">
        <v>8314</v>
      </c>
      <c r="R477" t="s">
        <v>8320</v>
      </c>
      <c r="S477" s="10">
        <f t="shared" si="32"/>
        <v>42100.086145833338</v>
      </c>
      <c r="T477" s="10">
        <f t="shared" si="3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 s="6">
        <f t="shared" si="31"/>
        <v>39.569274193548388</v>
      </c>
      <c r="Q478" t="s">
        <v>8314</v>
      </c>
      <c r="R478" t="s">
        <v>8320</v>
      </c>
      <c r="S478" s="10">
        <f t="shared" si="32"/>
        <v>41757.975011574075</v>
      </c>
      <c r="T478" s="10">
        <f t="shared" si="3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6" t="e">
        <f t="shared" si="31"/>
        <v>#DIV/0!</v>
      </c>
      <c r="Q479" t="s">
        <v>8314</v>
      </c>
      <c r="R479" t="s">
        <v>8320</v>
      </c>
      <c r="S479" s="10">
        <f t="shared" si="32"/>
        <v>40987.83488425926</v>
      </c>
      <c r="T479" s="10">
        <f t="shared" si="3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6" t="e">
        <f t="shared" si="31"/>
        <v>#DIV/0!</v>
      </c>
      <c r="Q480" t="s">
        <v>8314</v>
      </c>
      <c r="R480" t="s">
        <v>8320</v>
      </c>
      <c r="S480" s="10">
        <f t="shared" si="32"/>
        <v>42065.910983796297</v>
      </c>
      <c r="T480" s="10">
        <f t="shared" si="3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 s="6">
        <f t="shared" si="31"/>
        <v>88.8</v>
      </c>
      <c r="Q481" t="s">
        <v>8314</v>
      </c>
      <c r="R481" t="s">
        <v>8320</v>
      </c>
      <c r="S481" s="10">
        <f t="shared" si="32"/>
        <v>41904.407812500001</v>
      </c>
      <c r="T481" s="10">
        <f t="shared" si="3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 s="6">
        <f t="shared" si="31"/>
        <v>55.457142857142856</v>
      </c>
      <c r="Q482" t="s">
        <v>8314</v>
      </c>
      <c r="R482" t="s">
        <v>8320</v>
      </c>
      <c r="S482" s="10">
        <f t="shared" si="32"/>
        <v>41465.500173611108</v>
      </c>
      <c r="T482" s="10">
        <f t="shared" si="3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 s="6">
        <f t="shared" si="31"/>
        <v>87.142857142857139</v>
      </c>
      <c r="Q483" t="s">
        <v>8314</v>
      </c>
      <c r="R483" t="s">
        <v>8320</v>
      </c>
      <c r="S483" s="10">
        <f t="shared" si="32"/>
        <v>41162.672326388885</v>
      </c>
      <c r="T483" s="10">
        <f t="shared" si="3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 s="6">
        <f t="shared" si="31"/>
        <v>10</v>
      </c>
      <c r="Q484" t="s">
        <v>8314</v>
      </c>
      <c r="R484" t="s">
        <v>8320</v>
      </c>
      <c r="S484" s="10">
        <f t="shared" si="32"/>
        <v>42447.896875000006</v>
      </c>
      <c r="T484" s="10">
        <f t="shared" si="3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 s="6">
        <f t="shared" si="31"/>
        <v>51.224489795918366</v>
      </c>
      <c r="Q485" t="s">
        <v>8314</v>
      </c>
      <c r="R485" t="s">
        <v>8320</v>
      </c>
      <c r="S485" s="10">
        <f t="shared" si="32"/>
        <v>41243.197592592594</v>
      </c>
      <c r="T485" s="10">
        <f t="shared" si="3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 s="6">
        <f t="shared" si="31"/>
        <v>13.545454545454545</v>
      </c>
      <c r="Q486" t="s">
        <v>8314</v>
      </c>
      <c r="R486" t="s">
        <v>8320</v>
      </c>
      <c r="S486" s="10">
        <f t="shared" si="32"/>
        <v>42272.93949074074</v>
      </c>
      <c r="T486" s="10">
        <f t="shared" si="3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 s="6">
        <f t="shared" si="31"/>
        <v>66.520080000000007</v>
      </c>
      <c r="Q487" t="s">
        <v>8314</v>
      </c>
      <c r="R487" t="s">
        <v>8320</v>
      </c>
      <c r="S487" s="10">
        <f t="shared" si="32"/>
        <v>41381.50577546296</v>
      </c>
      <c r="T487" s="10">
        <f t="shared" si="3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 s="6">
        <f t="shared" si="31"/>
        <v>50</v>
      </c>
      <c r="Q488" t="s">
        <v>8314</v>
      </c>
      <c r="R488" t="s">
        <v>8320</v>
      </c>
      <c r="S488" s="10">
        <f t="shared" si="32"/>
        <v>41761.94258101852</v>
      </c>
      <c r="T488" s="10">
        <f t="shared" si="3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6" t="e">
        <f t="shared" si="31"/>
        <v>#DIV/0!</v>
      </c>
      <c r="Q489" t="s">
        <v>8314</v>
      </c>
      <c r="R489" t="s">
        <v>8320</v>
      </c>
      <c r="S489" s="10">
        <f t="shared" si="32"/>
        <v>42669.594837962963</v>
      </c>
      <c r="T489" s="10">
        <f t="shared" si="3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6" t="e">
        <f t="shared" si="31"/>
        <v>#DIV/0!</v>
      </c>
      <c r="Q490" t="s">
        <v>8314</v>
      </c>
      <c r="R490" t="s">
        <v>8320</v>
      </c>
      <c r="S490" s="10">
        <f t="shared" si="32"/>
        <v>42714.054398148146</v>
      </c>
      <c r="T490" s="10">
        <f t="shared" si="3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 s="6">
        <f t="shared" si="31"/>
        <v>71.666666666666671</v>
      </c>
      <c r="Q491" t="s">
        <v>8314</v>
      </c>
      <c r="R491" t="s">
        <v>8320</v>
      </c>
      <c r="S491" s="10">
        <f t="shared" si="32"/>
        <v>40882.481666666667</v>
      </c>
      <c r="T491" s="10">
        <f t="shared" si="33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6" t="e">
        <f t="shared" si="31"/>
        <v>#DIV/0!</v>
      </c>
      <c r="Q492" t="s">
        <v>8314</v>
      </c>
      <c r="R492" t="s">
        <v>8320</v>
      </c>
      <c r="S492" s="10">
        <f t="shared" si="32"/>
        <v>41113.968576388892</v>
      </c>
      <c r="T492" s="10">
        <f t="shared" si="3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6" t="e">
        <f t="shared" si="31"/>
        <v>#DIV/0!</v>
      </c>
      <c r="Q493" t="s">
        <v>8314</v>
      </c>
      <c r="R493" t="s">
        <v>8320</v>
      </c>
      <c r="S493" s="10">
        <f t="shared" si="32"/>
        <v>42366.982627314821</v>
      </c>
      <c r="T493" s="10">
        <f t="shared" si="3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6" t="e">
        <f t="shared" si="31"/>
        <v>#DIV/0!</v>
      </c>
      <c r="Q494" t="s">
        <v>8314</v>
      </c>
      <c r="R494" t="s">
        <v>8320</v>
      </c>
      <c r="S494" s="10">
        <f t="shared" si="32"/>
        <v>42596.03506944445</v>
      </c>
      <c r="T494" s="10">
        <f t="shared" si="3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6" t="e">
        <f t="shared" si="31"/>
        <v>#DIV/0!</v>
      </c>
      <c r="Q495" t="s">
        <v>8314</v>
      </c>
      <c r="R495" t="s">
        <v>8320</v>
      </c>
      <c r="S495" s="10">
        <f t="shared" si="32"/>
        <v>42114.726134259254</v>
      </c>
      <c r="T495" s="10">
        <f t="shared" si="3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 s="6">
        <f t="shared" si="31"/>
        <v>10.333333333333334</v>
      </c>
      <c r="Q496" t="s">
        <v>8314</v>
      </c>
      <c r="R496" t="s">
        <v>8320</v>
      </c>
      <c r="S496" s="10">
        <f t="shared" si="32"/>
        <v>41799.830613425926</v>
      </c>
      <c r="T496" s="10">
        <f t="shared" si="3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6" t="e">
        <f t="shared" si="31"/>
        <v>#DIV/0!</v>
      </c>
      <c r="Q497" t="s">
        <v>8314</v>
      </c>
      <c r="R497" t="s">
        <v>8320</v>
      </c>
      <c r="S497" s="10">
        <f t="shared" si="32"/>
        <v>42171.827604166669</v>
      </c>
      <c r="T497" s="10">
        <f t="shared" si="3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 s="6">
        <f t="shared" si="31"/>
        <v>1</v>
      </c>
      <c r="Q498" t="s">
        <v>8314</v>
      </c>
      <c r="R498" t="s">
        <v>8320</v>
      </c>
      <c r="S498" s="10">
        <f t="shared" si="32"/>
        <v>41620.93141203704</v>
      </c>
      <c r="T498" s="10">
        <f t="shared" si="33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 s="6">
        <f t="shared" si="31"/>
        <v>10</v>
      </c>
      <c r="Q499" t="s">
        <v>8314</v>
      </c>
      <c r="R499" t="s">
        <v>8320</v>
      </c>
      <c r="S499" s="10">
        <f t="shared" si="32"/>
        <v>41945.037789351853</v>
      </c>
      <c r="T499" s="10">
        <f t="shared" si="3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 s="6">
        <f t="shared" si="31"/>
        <v>136.09090909090909</v>
      </c>
      <c r="Q500" t="s">
        <v>8314</v>
      </c>
      <c r="R500" t="s">
        <v>8320</v>
      </c>
      <c r="S500" s="10">
        <f t="shared" si="32"/>
        <v>40858.762141203704</v>
      </c>
      <c r="T500" s="10">
        <f t="shared" si="3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 s="6">
        <f t="shared" si="31"/>
        <v>73.461538461538467</v>
      </c>
      <c r="Q501" t="s">
        <v>8314</v>
      </c>
      <c r="R501" t="s">
        <v>8320</v>
      </c>
      <c r="S501" s="10">
        <f t="shared" si="32"/>
        <v>40043.895462962959</v>
      </c>
      <c r="T501" s="10">
        <f t="shared" si="3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 s="6">
        <f t="shared" si="31"/>
        <v>53.75</v>
      </c>
      <c r="Q502" t="s">
        <v>8314</v>
      </c>
      <c r="R502" t="s">
        <v>8320</v>
      </c>
      <c r="S502" s="10">
        <f t="shared" si="32"/>
        <v>40247.886006944449</v>
      </c>
      <c r="T502" s="10">
        <f t="shared" si="3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6" t="e">
        <f t="shared" si="31"/>
        <v>#DIV/0!</v>
      </c>
      <c r="Q503" t="s">
        <v>8314</v>
      </c>
      <c r="R503" t="s">
        <v>8320</v>
      </c>
      <c r="S503" s="10">
        <f t="shared" si="32"/>
        <v>40703.234386574077</v>
      </c>
      <c r="T503" s="10">
        <f t="shared" si="3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 s="6">
        <f t="shared" si="31"/>
        <v>57.5</v>
      </c>
      <c r="Q504" t="s">
        <v>8314</v>
      </c>
      <c r="R504" t="s">
        <v>8320</v>
      </c>
      <c r="S504" s="10">
        <f t="shared" si="32"/>
        <v>40956.553530092591</v>
      </c>
      <c r="T504" s="10">
        <f t="shared" si="3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 s="6">
        <f t="shared" si="31"/>
        <v>12.666666666666666</v>
      </c>
      <c r="Q505" t="s">
        <v>8314</v>
      </c>
      <c r="R505" t="s">
        <v>8320</v>
      </c>
      <c r="S505" s="10">
        <f t="shared" si="32"/>
        <v>41991.526655092588</v>
      </c>
      <c r="T505" s="10">
        <f t="shared" si="3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 s="6">
        <f t="shared" si="31"/>
        <v>67</v>
      </c>
      <c r="Q506" t="s">
        <v>8314</v>
      </c>
      <c r="R506" t="s">
        <v>8320</v>
      </c>
      <c r="S506" s="10">
        <f t="shared" si="32"/>
        <v>40949.98364583333</v>
      </c>
      <c r="T506" s="10">
        <f t="shared" si="3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 s="6">
        <f t="shared" si="31"/>
        <v>3.7142857142857144</v>
      </c>
      <c r="Q507" t="s">
        <v>8314</v>
      </c>
      <c r="R507" t="s">
        <v>8320</v>
      </c>
      <c r="S507" s="10">
        <f t="shared" si="32"/>
        <v>42318.098217592589</v>
      </c>
      <c r="T507" s="10">
        <f t="shared" si="3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 s="6">
        <f t="shared" si="31"/>
        <v>250</v>
      </c>
      <c r="Q508" t="s">
        <v>8314</v>
      </c>
      <c r="R508" t="s">
        <v>8320</v>
      </c>
      <c r="S508" s="10">
        <f t="shared" si="32"/>
        <v>41466.552314814813</v>
      </c>
      <c r="T508" s="10">
        <f t="shared" si="3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 s="6">
        <f t="shared" si="31"/>
        <v>64</v>
      </c>
      <c r="Q509" t="s">
        <v>8314</v>
      </c>
      <c r="R509" t="s">
        <v>8320</v>
      </c>
      <c r="S509" s="10">
        <f t="shared" si="32"/>
        <v>41156.958993055552</v>
      </c>
      <c r="T509" s="10">
        <f t="shared" si="3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 s="6">
        <f t="shared" si="31"/>
        <v>133.33333333333334</v>
      </c>
      <c r="Q510" t="s">
        <v>8314</v>
      </c>
      <c r="R510" t="s">
        <v>8320</v>
      </c>
      <c r="S510" s="10">
        <f t="shared" si="32"/>
        <v>40995.024317129632</v>
      </c>
      <c r="T510" s="10">
        <f t="shared" si="3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 s="6">
        <f t="shared" si="31"/>
        <v>10</v>
      </c>
      <c r="Q511" t="s">
        <v>8314</v>
      </c>
      <c r="R511" t="s">
        <v>8320</v>
      </c>
      <c r="S511" s="10">
        <f t="shared" si="32"/>
        <v>42153.631597222222</v>
      </c>
      <c r="T511" s="10">
        <f t="shared" si="3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6" t="e">
        <f t="shared" si="31"/>
        <v>#DIV/0!</v>
      </c>
      <c r="Q512" t="s">
        <v>8314</v>
      </c>
      <c r="R512" t="s">
        <v>8320</v>
      </c>
      <c r="S512" s="10">
        <f t="shared" si="32"/>
        <v>42400.176377314812</v>
      </c>
      <c r="T512" s="10">
        <f t="shared" si="3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 s="6">
        <f t="shared" si="31"/>
        <v>30</v>
      </c>
      <c r="Q513" t="s">
        <v>8314</v>
      </c>
      <c r="R513" t="s">
        <v>8320</v>
      </c>
      <c r="S513" s="10">
        <f t="shared" si="32"/>
        <v>41340.303032407406</v>
      </c>
      <c r="T513" s="10">
        <f t="shared" si="3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 s="6">
        <f t="shared" si="31"/>
        <v>5.5</v>
      </c>
      <c r="Q514" t="s">
        <v>8314</v>
      </c>
      <c r="R514" t="s">
        <v>8320</v>
      </c>
      <c r="S514" s="10">
        <f t="shared" si="32"/>
        <v>42649.742210648154</v>
      </c>
      <c r="T514" s="10">
        <f t="shared" si="3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E515/D515</f>
        <v>0.13924</v>
      </c>
      <c r="P515" s="6">
        <f t="shared" ref="P515:P578" si="35">E515/L515</f>
        <v>102.38235294117646</v>
      </c>
      <c r="Q515" t="s">
        <v>8314</v>
      </c>
      <c r="R515" t="s">
        <v>8320</v>
      </c>
      <c r="S515" s="10">
        <f t="shared" si="32"/>
        <v>42552.653993055559</v>
      </c>
      <c r="T515" s="10">
        <f t="shared" si="3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 s="6">
        <f t="shared" si="35"/>
        <v>16.666666666666668</v>
      </c>
      <c r="Q516" t="s">
        <v>8314</v>
      </c>
      <c r="R516" t="s">
        <v>8320</v>
      </c>
      <c r="S516" s="10">
        <f t="shared" si="32"/>
        <v>41830.613969907405</v>
      </c>
      <c r="T516" s="10">
        <f t="shared" si="3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 s="6">
        <f t="shared" si="35"/>
        <v>725.02941176470586</v>
      </c>
      <c r="Q517" t="s">
        <v>8314</v>
      </c>
      <c r="R517" t="s">
        <v>8320</v>
      </c>
      <c r="S517" s="10">
        <f t="shared" si="32"/>
        <v>42327.490752314814</v>
      </c>
      <c r="T517" s="10">
        <f t="shared" si="3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6" t="e">
        <f t="shared" si="35"/>
        <v>#DIV/0!</v>
      </c>
      <c r="Q518" t="s">
        <v>8314</v>
      </c>
      <c r="R518" t="s">
        <v>8320</v>
      </c>
      <c r="S518" s="10">
        <f t="shared" si="32"/>
        <v>42091.778703703705</v>
      </c>
      <c r="T518" s="10">
        <f t="shared" si="3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 s="6">
        <f t="shared" si="35"/>
        <v>68.333333333333329</v>
      </c>
      <c r="Q519" t="s">
        <v>8314</v>
      </c>
      <c r="R519" t="s">
        <v>8320</v>
      </c>
      <c r="S519" s="10">
        <f t="shared" si="32"/>
        <v>42738.615289351852</v>
      </c>
      <c r="T519" s="10">
        <f t="shared" si="3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6" t="e">
        <f t="shared" si="35"/>
        <v>#DIV/0!</v>
      </c>
      <c r="Q520" t="s">
        <v>8314</v>
      </c>
      <c r="R520" t="s">
        <v>8320</v>
      </c>
      <c r="S520" s="10">
        <f t="shared" si="32"/>
        <v>42223.616018518514</v>
      </c>
      <c r="T520" s="10">
        <f t="shared" si="3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 s="6">
        <f t="shared" si="35"/>
        <v>39.228571428571428</v>
      </c>
      <c r="Q521" t="s">
        <v>8314</v>
      </c>
      <c r="R521" t="s">
        <v>8320</v>
      </c>
      <c r="S521" s="10">
        <f t="shared" si="32"/>
        <v>41218.391446759262</v>
      </c>
      <c r="T521" s="10">
        <f t="shared" si="3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 s="6">
        <f t="shared" si="35"/>
        <v>150.14705882352942</v>
      </c>
      <c r="Q522" t="s">
        <v>8321</v>
      </c>
      <c r="R522" t="s">
        <v>8322</v>
      </c>
      <c r="S522" s="10">
        <f t="shared" si="32"/>
        <v>42318.702094907407</v>
      </c>
      <c r="T522" s="10">
        <f t="shared" si="3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 s="6">
        <f t="shared" si="35"/>
        <v>93.428571428571431</v>
      </c>
      <c r="Q523" t="s">
        <v>8321</v>
      </c>
      <c r="R523" t="s">
        <v>8322</v>
      </c>
      <c r="S523" s="10">
        <f t="shared" ref="S523:S586" si="36">(((J523/60)/60)/24)+DATE(1970,1,1)</f>
        <v>42646.092812499999</v>
      </c>
      <c r="T523" s="10">
        <f t="shared" ref="T523:T586" si="37">(((I523/60)/60)/24)+DATE(1970,1,1)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 s="6">
        <f t="shared" si="35"/>
        <v>110.96774193548387</v>
      </c>
      <c r="Q524" t="s">
        <v>8321</v>
      </c>
      <c r="R524" t="s">
        <v>8322</v>
      </c>
      <c r="S524" s="10">
        <f t="shared" si="36"/>
        <v>42430.040798611109</v>
      </c>
      <c r="T524" s="10">
        <f t="shared" si="37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6">
        <f t="shared" si="35"/>
        <v>71.785714285714292</v>
      </c>
      <c r="Q525" t="s">
        <v>8321</v>
      </c>
      <c r="R525" t="s">
        <v>8322</v>
      </c>
      <c r="S525" s="10">
        <f t="shared" si="36"/>
        <v>42238.13282407407</v>
      </c>
      <c r="T525" s="10">
        <f t="shared" si="37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 s="6">
        <f t="shared" si="35"/>
        <v>29.258076923076924</v>
      </c>
      <c r="Q526" t="s">
        <v>8321</v>
      </c>
      <c r="R526" t="s">
        <v>8322</v>
      </c>
      <c r="S526" s="10">
        <f t="shared" si="36"/>
        <v>42492.717233796298</v>
      </c>
      <c r="T526" s="10">
        <f t="shared" si="37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 s="6">
        <f t="shared" si="35"/>
        <v>1000</v>
      </c>
      <c r="Q527" t="s">
        <v>8321</v>
      </c>
      <c r="R527" t="s">
        <v>8322</v>
      </c>
      <c r="S527" s="10">
        <f t="shared" si="36"/>
        <v>41850.400937500002</v>
      </c>
      <c r="T527" s="10">
        <f t="shared" si="37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 s="6">
        <f t="shared" si="35"/>
        <v>74.347826086956516</v>
      </c>
      <c r="Q528" t="s">
        <v>8321</v>
      </c>
      <c r="R528" t="s">
        <v>8322</v>
      </c>
      <c r="S528" s="10">
        <f t="shared" si="36"/>
        <v>42192.591944444444</v>
      </c>
      <c r="T528" s="10">
        <f t="shared" si="37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 s="6">
        <f t="shared" si="35"/>
        <v>63.829113924050631</v>
      </c>
      <c r="Q529" t="s">
        <v>8321</v>
      </c>
      <c r="R529" t="s">
        <v>8322</v>
      </c>
      <c r="S529" s="10">
        <f t="shared" si="36"/>
        <v>42753.205625000002</v>
      </c>
      <c r="T529" s="10">
        <f t="shared" si="37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 s="6">
        <f t="shared" si="35"/>
        <v>44.333333333333336</v>
      </c>
      <c r="Q530" t="s">
        <v>8321</v>
      </c>
      <c r="R530" t="s">
        <v>8322</v>
      </c>
      <c r="S530" s="10">
        <f t="shared" si="36"/>
        <v>42155.920219907406</v>
      </c>
      <c r="T530" s="10">
        <f t="shared" si="37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 s="6">
        <f t="shared" si="35"/>
        <v>86.944444444444443</v>
      </c>
      <c r="Q531" t="s">
        <v>8321</v>
      </c>
      <c r="R531" t="s">
        <v>8322</v>
      </c>
      <c r="S531" s="10">
        <f t="shared" si="36"/>
        <v>42725.031180555554</v>
      </c>
      <c r="T531" s="10">
        <f t="shared" si="37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 s="6">
        <f t="shared" si="35"/>
        <v>126.55172413793103</v>
      </c>
      <c r="Q532" t="s">
        <v>8321</v>
      </c>
      <c r="R532" t="s">
        <v>8322</v>
      </c>
      <c r="S532" s="10">
        <f t="shared" si="36"/>
        <v>42157.591064814813</v>
      </c>
      <c r="T532" s="10">
        <f t="shared" si="37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 s="6">
        <f t="shared" si="35"/>
        <v>129.03225806451613</v>
      </c>
      <c r="Q533" t="s">
        <v>8321</v>
      </c>
      <c r="R533" t="s">
        <v>8322</v>
      </c>
      <c r="S533" s="10">
        <f t="shared" si="36"/>
        <v>42676.065150462964</v>
      </c>
      <c r="T533" s="10">
        <f t="shared" si="37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 s="6">
        <f t="shared" si="35"/>
        <v>71.242774566473983</v>
      </c>
      <c r="Q534" t="s">
        <v>8321</v>
      </c>
      <c r="R534" t="s">
        <v>8322</v>
      </c>
      <c r="S534" s="10">
        <f t="shared" si="36"/>
        <v>42473.007037037038</v>
      </c>
      <c r="T534" s="10">
        <f t="shared" si="37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 s="6">
        <f t="shared" si="35"/>
        <v>117.88235294117646</v>
      </c>
      <c r="Q535" t="s">
        <v>8321</v>
      </c>
      <c r="R535" t="s">
        <v>8322</v>
      </c>
      <c r="S535" s="10">
        <f t="shared" si="36"/>
        <v>42482.43478009259</v>
      </c>
      <c r="T535" s="10">
        <f t="shared" si="37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 s="6">
        <f t="shared" si="35"/>
        <v>327.08333333333331</v>
      </c>
      <c r="Q536" t="s">
        <v>8321</v>
      </c>
      <c r="R536" t="s">
        <v>8322</v>
      </c>
      <c r="S536" s="10">
        <f t="shared" si="36"/>
        <v>42270.810995370368</v>
      </c>
      <c r="T536" s="10">
        <f t="shared" si="37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 s="6">
        <f t="shared" si="35"/>
        <v>34.745762711864408</v>
      </c>
      <c r="Q537" t="s">
        <v>8321</v>
      </c>
      <c r="R537" t="s">
        <v>8322</v>
      </c>
      <c r="S537" s="10">
        <f t="shared" si="36"/>
        <v>42711.545196759253</v>
      </c>
      <c r="T537" s="10">
        <f t="shared" si="37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6">
        <f t="shared" si="35"/>
        <v>100.06410256410257</v>
      </c>
      <c r="Q538" t="s">
        <v>8321</v>
      </c>
      <c r="R538" t="s">
        <v>8322</v>
      </c>
      <c r="S538" s="10">
        <f t="shared" si="36"/>
        <v>42179.344988425932</v>
      </c>
      <c r="T538" s="10">
        <f t="shared" si="37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 s="6">
        <f t="shared" si="35"/>
        <v>40.847457627118644</v>
      </c>
      <c r="Q539" t="s">
        <v>8321</v>
      </c>
      <c r="R539" t="s">
        <v>8322</v>
      </c>
      <c r="S539" s="10">
        <f t="shared" si="36"/>
        <v>42282.768414351856</v>
      </c>
      <c r="T539" s="10">
        <f t="shared" si="37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 s="6">
        <f t="shared" si="35"/>
        <v>252.01666666666668</v>
      </c>
      <c r="Q540" t="s">
        <v>8321</v>
      </c>
      <c r="R540" t="s">
        <v>8322</v>
      </c>
      <c r="S540" s="10">
        <f t="shared" si="36"/>
        <v>42473.794710648144</v>
      </c>
      <c r="T540" s="10">
        <f t="shared" si="37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 s="6">
        <f t="shared" si="35"/>
        <v>25.161000000000001</v>
      </c>
      <c r="Q541" t="s">
        <v>8321</v>
      </c>
      <c r="R541" t="s">
        <v>8322</v>
      </c>
      <c r="S541" s="10">
        <f t="shared" si="36"/>
        <v>42535.049849537041</v>
      </c>
      <c r="T541" s="10">
        <f t="shared" si="3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 s="6">
        <f t="shared" si="35"/>
        <v>1</v>
      </c>
      <c r="Q542" t="s">
        <v>8323</v>
      </c>
      <c r="R542" t="s">
        <v>8324</v>
      </c>
      <c r="S542" s="10">
        <f t="shared" si="36"/>
        <v>42009.817199074074</v>
      </c>
      <c r="T542" s="10">
        <f t="shared" si="3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 s="6">
        <f t="shared" si="35"/>
        <v>25</v>
      </c>
      <c r="Q543" t="s">
        <v>8323</v>
      </c>
      <c r="R543" t="s">
        <v>8324</v>
      </c>
      <c r="S543" s="10">
        <f t="shared" si="36"/>
        <v>42276.046689814815</v>
      </c>
      <c r="T543" s="10">
        <f t="shared" si="3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 s="6">
        <f t="shared" si="35"/>
        <v>1</v>
      </c>
      <c r="Q544" t="s">
        <v>8323</v>
      </c>
      <c r="R544" t="s">
        <v>8324</v>
      </c>
      <c r="S544" s="10">
        <f t="shared" si="36"/>
        <v>42433.737453703703</v>
      </c>
      <c r="T544" s="10">
        <f t="shared" si="37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 s="6">
        <f t="shared" si="35"/>
        <v>35</v>
      </c>
      <c r="Q545" t="s">
        <v>8323</v>
      </c>
      <c r="R545" t="s">
        <v>8324</v>
      </c>
      <c r="S545" s="10">
        <f t="shared" si="36"/>
        <v>41914.092152777775</v>
      </c>
      <c r="T545" s="10">
        <f t="shared" si="3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 s="6">
        <f t="shared" si="35"/>
        <v>3</v>
      </c>
      <c r="Q546" t="s">
        <v>8323</v>
      </c>
      <c r="R546" t="s">
        <v>8324</v>
      </c>
      <c r="S546" s="10">
        <f t="shared" si="36"/>
        <v>42525.656944444447</v>
      </c>
      <c r="T546" s="10">
        <f t="shared" si="3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 s="6">
        <f t="shared" si="35"/>
        <v>402.70588235294116</v>
      </c>
      <c r="Q547" t="s">
        <v>8323</v>
      </c>
      <c r="R547" t="s">
        <v>8324</v>
      </c>
      <c r="S547" s="10">
        <f t="shared" si="36"/>
        <v>42283.592465277776</v>
      </c>
      <c r="T547" s="10">
        <f t="shared" si="37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 s="6">
        <f t="shared" si="35"/>
        <v>26</v>
      </c>
      <c r="Q548" t="s">
        <v>8323</v>
      </c>
      <c r="R548" t="s">
        <v>8324</v>
      </c>
      <c r="S548" s="10">
        <f t="shared" si="36"/>
        <v>42249.667997685188</v>
      </c>
      <c r="T548" s="10">
        <f t="shared" si="3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6" t="e">
        <f t="shared" si="35"/>
        <v>#DIV/0!</v>
      </c>
      <c r="Q549" t="s">
        <v>8323</v>
      </c>
      <c r="R549" t="s">
        <v>8324</v>
      </c>
      <c r="S549" s="10">
        <f t="shared" si="36"/>
        <v>42380.696342592593</v>
      </c>
      <c r="T549" s="10">
        <f t="shared" si="3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 s="6">
        <f t="shared" si="35"/>
        <v>9</v>
      </c>
      <c r="Q550" t="s">
        <v>8323</v>
      </c>
      <c r="R550" t="s">
        <v>8324</v>
      </c>
      <c r="S550" s="10">
        <f t="shared" si="36"/>
        <v>42276.903333333335</v>
      </c>
      <c r="T550" s="10">
        <f t="shared" si="3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 s="6">
        <f t="shared" si="35"/>
        <v>8.5</v>
      </c>
      <c r="Q551" t="s">
        <v>8323</v>
      </c>
      <c r="R551" t="s">
        <v>8324</v>
      </c>
      <c r="S551" s="10">
        <f t="shared" si="36"/>
        <v>42163.636828703704</v>
      </c>
      <c r="T551" s="10">
        <f t="shared" si="37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 s="6">
        <f t="shared" si="35"/>
        <v>8.75</v>
      </c>
      <c r="Q552" t="s">
        <v>8323</v>
      </c>
      <c r="R552" t="s">
        <v>8324</v>
      </c>
      <c r="S552" s="10">
        <f t="shared" si="36"/>
        <v>42753.678761574076</v>
      </c>
      <c r="T552" s="10">
        <f t="shared" si="37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 s="6">
        <f t="shared" si="35"/>
        <v>135.03571428571428</v>
      </c>
      <c r="Q553" t="s">
        <v>8323</v>
      </c>
      <c r="R553" t="s">
        <v>8324</v>
      </c>
      <c r="S553" s="10">
        <f t="shared" si="36"/>
        <v>42173.275740740741</v>
      </c>
      <c r="T553" s="10">
        <f t="shared" si="3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6" t="e">
        <f t="shared" si="35"/>
        <v>#DIV/0!</v>
      </c>
      <c r="Q554" t="s">
        <v>8323</v>
      </c>
      <c r="R554" t="s">
        <v>8324</v>
      </c>
      <c r="S554" s="10">
        <f t="shared" si="36"/>
        <v>42318.616851851853</v>
      </c>
      <c r="T554" s="10">
        <f t="shared" si="3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 s="6">
        <f t="shared" si="35"/>
        <v>20.5</v>
      </c>
      <c r="Q555" t="s">
        <v>8323</v>
      </c>
      <c r="R555" t="s">
        <v>8324</v>
      </c>
      <c r="S555" s="10">
        <f t="shared" si="36"/>
        <v>41927.71980324074</v>
      </c>
      <c r="T555" s="10">
        <f t="shared" si="3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 s="6">
        <f t="shared" si="35"/>
        <v>64.36363636363636</v>
      </c>
      <c r="Q556" t="s">
        <v>8323</v>
      </c>
      <c r="R556" t="s">
        <v>8324</v>
      </c>
      <c r="S556" s="10">
        <f t="shared" si="36"/>
        <v>41901.684861111113</v>
      </c>
      <c r="T556" s="10">
        <f t="shared" si="37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6" t="e">
        <f t="shared" si="35"/>
        <v>#DIV/0!</v>
      </c>
      <c r="Q557" t="s">
        <v>8323</v>
      </c>
      <c r="R557" t="s">
        <v>8324</v>
      </c>
      <c r="S557" s="10">
        <f t="shared" si="36"/>
        <v>42503.353506944448</v>
      </c>
      <c r="T557" s="10">
        <f t="shared" si="3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 s="6">
        <f t="shared" si="35"/>
        <v>200</v>
      </c>
      <c r="Q558" t="s">
        <v>8323</v>
      </c>
      <c r="R558" t="s">
        <v>8324</v>
      </c>
      <c r="S558" s="10">
        <f t="shared" si="36"/>
        <v>42345.860150462962</v>
      </c>
      <c r="T558" s="10">
        <f t="shared" si="37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 s="6">
        <f t="shared" si="35"/>
        <v>68.3</v>
      </c>
      <c r="Q559" t="s">
        <v>8323</v>
      </c>
      <c r="R559" t="s">
        <v>8324</v>
      </c>
      <c r="S559" s="10">
        <f t="shared" si="36"/>
        <v>42676.942164351851</v>
      </c>
      <c r="T559" s="10">
        <f t="shared" si="37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6" t="e">
        <f t="shared" si="35"/>
        <v>#DIV/0!</v>
      </c>
      <c r="Q560" t="s">
        <v>8323</v>
      </c>
      <c r="R560" t="s">
        <v>8324</v>
      </c>
      <c r="S560" s="10">
        <f t="shared" si="36"/>
        <v>42057.883159722223</v>
      </c>
      <c r="T560" s="10">
        <f t="shared" si="3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 s="6">
        <f t="shared" si="35"/>
        <v>50</v>
      </c>
      <c r="Q561" t="s">
        <v>8323</v>
      </c>
      <c r="R561" t="s">
        <v>8324</v>
      </c>
      <c r="S561" s="10">
        <f t="shared" si="36"/>
        <v>42321.283101851848</v>
      </c>
      <c r="T561" s="10">
        <f t="shared" si="3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 s="6">
        <f t="shared" si="35"/>
        <v>4</v>
      </c>
      <c r="Q562" t="s">
        <v>8323</v>
      </c>
      <c r="R562" t="s">
        <v>8324</v>
      </c>
      <c r="S562" s="10">
        <f t="shared" si="36"/>
        <v>41960.771354166667</v>
      </c>
      <c r="T562" s="10">
        <f t="shared" si="37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 s="6">
        <f t="shared" si="35"/>
        <v>27.5</v>
      </c>
      <c r="Q563" t="s">
        <v>8323</v>
      </c>
      <c r="R563" t="s">
        <v>8324</v>
      </c>
      <c r="S563" s="10">
        <f t="shared" si="36"/>
        <v>42268.658715277779</v>
      </c>
      <c r="T563" s="10">
        <f t="shared" si="37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6" t="e">
        <f t="shared" si="35"/>
        <v>#DIV/0!</v>
      </c>
      <c r="Q564" t="s">
        <v>8323</v>
      </c>
      <c r="R564" t="s">
        <v>8324</v>
      </c>
      <c r="S564" s="10">
        <f t="shared" si="36"/>
        <v>42692.389062500006</v>
      </c>
      <c r="T564" s="10">
        <f t="shared" si="37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 s="6">
        <f t="shared" si="35"/>
        <v>34</v>
      </c>
      <c r="Q565" t="s">
        <v>8323</v>
      </c>
      <c r="R565" t="s">
        <v>8324</v>
      </c>
      <c r="S565" s="10">
        <f t="shared" si="36"/>
        <v>42022.069988425923</v>
      </c>
      <c r="T565" s="10">
        <f t="shared" si="3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 s="6">
        <f t="shared" si="35"/>
        <v>1</v>
      </c>
      <c r="Q566" t="s">
        <v>8323</v>
      </c>
      <c r="R566" t="s">
        <v>8324</v>
      </c>
      <c r="S566" s="10">
        <f t="shared" si="36"/>
        <v>42411.942997685182</v>
      </c>
      <c r="T566" s="10">
        <f t="shared" si="37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6" t="e">
        <f t="shared" si="35"/>
        <v>#DIV/0!</v>
      </c>
      <c r="Q567" t="s">
        <v>8323</v>
      </c>
      <c r="R567" t="s">
        <v>8324</v>
      </c>
      <c r="S567" s="10">
        <f t="shared" si="36"/>
        <v>42165.785289351858</v>
      </c>
      <c r="T567" s="10">
        <f t="shared" si="37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 s="6">
        <f t="shared" si="35"/>
        <v>1</v>
      </c>
      <c r="Q568" t="s">
        <v>8323</v>
      </c>
      <c r="R568" t="s">
        <v>8324</v>
      </c>
      <c r="S568" s="10">
        <f t="shared" si="36"/>
        <v>42535.68440972222</v>
      </c>
      <c r="T568" s="10">
        <f t="shared" si="37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6" t="e">
        <f t="shared" si="35"/>
        <v>#DIV/0!</v>
      </c>
      <c r="Q569" t="s">
        <v>8323</v>
      </c>
      <c r="R569" t="s">
        <v>8324</v>
      </c>
      <c r="S569" s="10">
        <f t="shared" si="36"/>
        <v>41975.842523148152</v>
      </c>
      <c r="T569" s="10">
        <f t="shared" si="37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 s="6">
        <f t="shared" si="35"/>
        <v>49</v>
      </c>
      <c r="Q570" t="s">
        <v>8323</v>
      </c>
      <c r="R570" t="s">
        <v>8324</v>
      </c>
      <c r="S570" s="10">
        <f t="shared" si="36"/>
        <v>42348.9215625</v>
      </c>
      <c r="T570" s="10">
        <f t="shared" si="37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 s="6">
        <f t="shared" si="35"/>
        <v>20</v>
      </c>
      <c r="Q571" t="s">
        <v>8323</v>
      </c>
      <c r="R571" t="s">
        <v>8324</v>
      </c>
      <c r="S571" s="10">
        <f t="shared" si="36"/>
        <v>42340.847361111111</v>
      </c>
      <c r="T571" s="10">
        <f t="shared" si="37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 s="6">
        <f t="shared" si="35"/>
        <v>142</v>
      </c>
      <c r="Q572" t="s">
        <v>8323</v>
      </c>
      <c r="R572" t="s">
        <v>8324</v>
      </c>
      <c r="S572" s="10">
        <f t="shared" si="36"/>
        <v>42388.798252314817</v>
      </c>
      <c r="T572" s="10">
        <f t="shared" si="37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 s="6">
        <f t="shared" si="35"/>
        <v>53</v>
      </c>
      <c r="Q573" t="s">
        <v>8323</v>
      </c>
      <c r="R573" t="s">
        <v>8324</v>
      </c>
      <c r="S573" s="10">
        <f t="shared" si="36"/>
        <v>42192.816238425927</v>
      </c>
      <c r="T573" s="10">
        <f t="shared" si="37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6" t="e">
        <f t="shared" si="35"/>
        <v>#DIV/0!</v>
      </c>
      <c r="Q574" t="s">
        <v>8323</v>
      </c>
      <c r="R574" t="s">
        <v>8324</v>
      </c>
      <c r="S574" s="10">
        <f t="shared" si="36"/>
        <v>42282.71629629629</v>
      </c>
      <c r="T574" s="10">
        <f t="shared" si="37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 s="6">
        <f t="shared" si="35"/>
        <v>38.444444444444443</v>
      </c>
      <c r="Q575" t="s">
        <v>8323</v>
      </c>
      <c r="R575" t="s">
        <v>8324</v>
      </c>
      <c r="S575" s="10">
        <f t="shared" si="36"/>
        <v>41963.050127314811</v>
      </c>
      <c r="T575" s="10">
        <f t="shared" si="37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 s="6">
        <f t="shared" si="35"/>
        <v>20</v>
      </c>
      <c r="Q576" t="s">
        <v>8323</v>
      </c>
      <c r="R576" t="s">
        <v>8324</v>
      </c>
      <c r="S576" s="10">
        <f t="shared" si="36"/>
        <v>42632.443368055552</v>
      </c>
      <c r="T576" s="10">
        <f t="shared" si="37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 s="6">
        <f t="shared" si="35"/>
        <v>64.75</v>
      </c>
      <c r="Q577" t="s">
        <v>8323</v>
      </c>
      <c r="R577" t="s">
        <v>8324</v>
      </c>
      <c r="S577" s="10">
        <f t="shared" si="36"/>
        <v>42138.692627314813</v>
      </c>
      <c r="T577" s="10">
        <f t="shared" si="37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 s="6">
        <f t="shared" si="35"/>
        <v>1</v>
      </c>
      <c r="Q578" t="s">
        <v>8323</v>
      </c>
      <c r="R578" t="s">
        <v>8324</v>
      </c>
      <c r="S578" s="10">
        <f t="shared" si="36"/>
        <v>42031.471666666665</v>
      </c>
      <c r="T578" s="10">
        <f t="shared" si="37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</f>
        <v>2E-3</v>
      </c>
      <c r="P579" s="6">
        <f t="shared" ref="P579:P642" si="39">E579/L579</f>
        <v>10</v>
      </c>
      <c r="Q579" t="s">
        <v>8323</v>
      </c>
      <c r="R579" t="s">
        <v>8324</v>
      </c>
      <c r="S579" s="10">
        <f t="shared" si="36"/>
        <v>42450.589143518519</v>
      </c>
      <c r="T579" s="10">
        <f t="shared" si="37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 s="6">
        <f t="shared" si="39"/>
        <v>2</v>
      </c>
      <c r="Q580" t="s">
        <v>8323</v>
      </c>
      <c r="R580" t="s">
        <v>8324</v>
      </c>
      <c r="S580" s="10">
        <f t="shared" si="36"/>
        <v>42230.578622685185</v>
      </c>
      <c r="T580" s="10">
        <f t="shared" si="3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 s="6">
        <f t="shared" si="39"/>
        <v>35</v>
      </c>
      <c r="Q581" t="s">
        <v>8323</v>
      </c>
      <c r="R581" t="s">
        <v>8324</v>
      </c>
      <c r="S581" s="10">
        <f t="shared" si="36"/>
        <v>41968.852118055554</v>
      </c>
      <c r="T581" s="10">
        <f t="shared" si="3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 s="6">
        <f t="shared" si="39"/>
        <v>1</v>
      </c>
      <c r="Q582" t="s">
        <v>8323</v>
      </c>
      <c r="R582" t="s">
        <v>8324</v>
      </c>
      <c r="S582" s="10">
        <f t="shared" si="36"/>
        <v>42605.908182870371</v>
      </c>
      <c r="T582" s="10">
        <f t="shared" si="3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 t="e">
        <f t="shared" si="39"/>
        <v>#DIV/0!</v>
      </c>
      <c r="Q583" t="s">
        <v>8323</v>
      </c>
      <c r="R583" t="s">
        <v>8324</v>
      </c>
      <c r="S583" s="10">
        <f t="shared" si="36"/>
        <v>42188.012777777782</v>
      </c>
      <c r="T583" s="10">
        <f t="shared" si="3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 t="e">
        <f t="shared" si="39"/>
        <v>#DIV/0!</v>
      </c>
      <c r="Q584" t="s">
        <v>8323</v>
      </c>
      <c r="R584" t="s">
        <v>8324</v>
      </c>
      <c r="S584" s="10">
        <f t="shared" si="36"/>
        <v>42055.739803240736</v>
      </c>
      <c r="T584" s="10">
        <f t="shared" si="3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 s="6">
        <f t="shared" si="39"/>
        <v>1</v>
      </c>
      <c r="Q585" t="s">
        <v>8323</v>
      </c>
      <c r="R585" t="s">
        <v>8324</v>
      </c>
      <c r="S585" s="10">
        <f t="shared" si="36"/>
        <v>42052.93850694444</v>
      </c>
      <c r="T585" s="10">
        <f t="shared" si="3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 s="6">
        <f t="shared" si="39"/>
        <v>5</v>
      </c>
      <c r="Q586" t="s">
        <v>8323</v>
      </c>
      <c r="R586" t="s">
        <v>8324</v>
      </c>
      <c r="S586" s="10">
        <f t="shared" si="36"/>
        <v>42049.716620370367</v>
      </c>
      <c r="T586" s="10">
        <f t="shared" si="3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 t="e">
        <f t="shared" si="39"/>
        <v>#DIV/0!</v>
      </c>
      <c r="Q587" t="s">
        <v>8323</v>
      </c>
      <c r="R587" t="s">
        <v>8324</v>
      </c>
      <c r="S587" s="10">
        <f t="shared" ref="S587:S650" si="40">(((J587/60)/60)/24)+DATE(1970,1,1)</f>
        <v>42283.3909375</v>
      </c>
      <c r="T587" s="10">
        <f t="shared" ref="T587:T650" si="41">(((I587/60)/60)/24)+DATE(1970,1,1)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 s="6">
        <f t="shared" si="39"/>
        <v>14</v>
      </c>
      <c r="Q588" t="s">
        <v>8323</v>
      </c>
      <c r="R588" t="s">
        <v>8324</v>
      </c>
      <c r="S588" s="10">
        <f t="shared" si="40"/>
        <v>42020.854247685187</v>
      </c>
      <c r="T588" s="10">
        <f t="shared" si="41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 s="6">
        <f t="shared" si="39"/>
        <v>389.28571428571428</v>
      </c>
      <c r="Q589" t="s">
        <v>8323</v>
      </c>
      <c r="R589" t="s">
        <v>8324</v>
      </c>
      <c r="S589" s="10">
        <f t="shared" si="40"/>
        <v>42080.757326388892</v>
      </c>
      <c r="T589" s="10">
        <f t="shared" si="41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 s="6">
        <f t="shared" si="39"/>
        <v>150.5</v>
      </c>
      <c r="Q590" t="s">
        <v>8323</v>
      </c>
      <c r="R590" t="s">
        <v>8324</v>
      </c>
      <c r="S590" s="10">
        <f t="shared" si="40"/>
        <v>42631.769513888896</v>
      </c>
      <c r="T590" s="10">
        <f t="shared" si="41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 s="6">
        <f t="shared" si="39"/>
        <v>1</v>
      </c>
      <c r="Q591" t="s">
        <v>8323</v>
      </c>
      <c r="R591" t="s">
        <v>8324</v>
      </c>
      <c r="S591" s="10">
        <f t="shared" si="40"/>
        <v>42178.614571759259</v>
      </c>
      <c r="T591" s="10">
        <f t="shared" si="41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 s="6">
        <f t="shared" si="39"/>
        <v>24.777777777777779</v>
      </c>
      <c r="Q592" t="s">
        <v>8323</v>
      </c>
      <c r="R592" t="s">
        <v>8324</v>
      </c>
      <c r="S592" s="10">
        <f t="shared" si="40"/>
        <v>42377.554756944446</v>
      </c>
      <c r="T592" s="10">
        <f t="shared" si="41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 s="6">
        <f t="shared" si="39"/>
        <v>30.5</v>
      </c>
      <c r="Q593" t="s">
        <v>8323</v>
      </c>
      <c r="R593" t="s">
        <v>8324</v>
      </c>
      <c r="S593" s="10">
        <f t="shared" si="40"/>
        <v>42177.543171296296</v>
      </c>
      <c r="T593" s="10">
        <f t="shared" si="41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 s="6">
        <f t="shared" si="39"/>
        <v>250</v>
      </c>
      <c r="Q594" t="s">
        <v>8323</v>
      </c>
      <c r="R594" t="s">
        <v>8324</v>
      </c>
      <c r="S594" s="10">
        <f t="shared" si="40"/>
        <v>41946.232175925928</v>
      </c>
      <c r="T594" s="10">
        <f t="shared" si="41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 s="6">
        <f t="shared" si="39"/>
        <v>16.428571428571427</v>
      </c>
      <c r="Q595" t="s">
        <v>8323</v>
      </c>
      <c r="R595" t="s">
        <v>8324</v>
      </c>
      <c r="S595" s="10">
        <f t="shared" si="40"/>
        <v>42070.677604166667</v>
      </c>
      <c r="T595" s="10">
        <f t="shared" si="41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 s="6">
        <f t="shared" si="39"/>
        <v>13</v>
      </c>
      <c r="Q596" t="s">
        <v>8323</v>
      </c>
      <c r="R596" t="s">
        <v>8324</v>
      </c>
      <c r="S596" s="10">
        <f t="shared" si="40"/>
        <v>42446.780162037037</v>
      </c>
      <c r="T596" s="10">
        <f t="shared" si="41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 s="6">
        <f t="shared" si="39"/>
        <v>53.25</v>
      </c>
      <c r="Q597" t="s">
        <v>8323</v>
      </c>
      <c r="R597" t="s">
        <v>8324</v>
      </c>
      <c r="S597" s="10">
        <f t="shared" si="40"/>
        <v>42083.069884259254</v>
      </c>
      <c r="T597" s="10">
        <f t="shared" si="41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 s="6">
        <f t="shared" si="39"/>
        <v>3</v>
      </c>
      <c r="Q598" t="s">
        <v>8323</v>
      </c>
      <c r="R598" t="s">
        <v>8324</v>
      </c>
      <c r="S598" s="10">
        <f t="shared" si="40"/>
        <v>42646.896898148145</v>
      </c>
      <c r="T598" s="10">
        <f t="shared" si="41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 s="6">
        <f t="shared" si="39"/>
        <v>10</v>
      </c>
      <c r="Q599" t="s">
        <v>8323</v>
      </c>
      <c r="R599" t="s">
        <v>8324</v>
      </c>
      <c r="S599" s="10">
        <f t="shared" si="40"/>
        <v>42545.705266203702</v>
      </c>
      <c r="T599" s="10">
        <f t="shared" si="41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 s="6">
        <f t="shared" si="39"/>
        <v>121.42857142857143</v>
      </c>
      <c r="Q600" t="s">
        <v>8323</v>
      </c>
      <c r="R600" t="s">
        <v>8324</v>
      </c>
      <c r="S600" s="10">
        <f t="shared" si="40"/>
        <v>41948.00209490741</v>
      </c>
      <c r="T600" s="10">
        <f t="shared" si="41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 s="6">
        <f t="shared" si="39"/>
        <v>15.5</v>
      </c>
      <c r="Q601" t="s">
        <v>8323</v>
      </c>
      <c r="R601" t="s">
        <v>8324</v>
      </c>
      <c r="S601" s="10">
        <f t="shared" si="40"/>
        <v>42047.812523148154</v>
      </c>
      <c r="T601" s="10">
        <f t="shared" si="41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 s="6">
        <f t="shared" si="39"/>
        <v>100</v>
      </c>
      <c r="Q602" t="s">
        <v>8323</v>
      </c>
      <c r="R602" t="s">
        <v>8324</v>
      </c>
      <c r="S602" s="10">
        <f t="shared" si="40"/>
        <v>42073.798171296294</v>
      </c>
      <c r="T602" s="10">
        <f t="shared" si="41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 s="6">
        <f t="shared" si="39"/>
        <v>23.333333333333332</v>
      </c>
      <c r="Q603" t="s">
        <v>8323</v>
      </c>
      <c r="R603" t="s">
        <v>8324</v>
      </c>
      <c r="S603" s="10">
        <f t="shared" si="40"/>
        <v>41969.858090277776</v>
      </c>
      <c r="T603" s="10">
        <f t="shared" si="41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 t="e">
        <f t="shared" si="39"/>
        <v>#DIV/0!</v>
      </c>
      <c r="Q604" t="s">
        <v>8323</v>
      </c>
      <c r="R604" t="s">
        <v>8324</v>
      </c>
      <c r="S604" s="10">
        <f t="shared" si="40"/>
        <v>42143.79415509259</v>
      </c>
      <c r="T604" s="10">
        <f t="shared" si="41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 s="6">
        <f t="shared" si="39"/>
        <v>45.386153846153846</v>
      </c>
      <c r="Q605" t="s">
        <v>8323</v>
      </c>
      <c r="R605" t="s">
        <v>8324</v>
      </c>
      <c r="S605" s="10">
        <f t="shared" si="40"/>
        <v>41835.639155092591</v>
      </c>
      <c r="T605" s="10">
        <f t="shared" si="41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 t="e">
        <f t="shared" si="39"/>
        <v>#DIV/0!</v>
      </c>
      <c r="Q606" t="s">
        <v>8323</v>
      </c>
      <c r="R606" t="s">
        <v>8324</v>
      </c>
      <c r="S606" s="10">
        <f t="shared" si="40"/>
        <v>41849.035370370373</v>
      </c>
      <c r="T606" s="10">
        <f t="shared" si="41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 s="6">
        <f t="shared" si="39"/>
        <v>16.375</v>
      </c>
      <c r="Q607" t="s">
        <v>8323</v>
      </c>
      <c r="R607" t="s">
        <v>8324</v>
      </c>
      <c r="S607" s="10">
        <f t="shared" si="40"/>
        <v>42194.357731481476</v>
      </c>
      <c r="T607" s="10">
        <f t="shared" si="41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 s="6">
        <f t="shared" si="39"/>
        <v>10</v>
      </c>
      <c r="Q608" t="s">
        <v>8323</v>
      </c>
      <c r="R608" t="s">
        <v>8324</v>
      </c>
      <c r="S608" s="10">
        <f t="shared" si="40"/>
        <v>42102.650567129633</v>
      </c>
      <c r="T608" s="10">
        <f t="shared" si="41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 t="e">
        <f t="shared" si="39"/>
        <v>#DIV/0!</v>
      </c>
      <c r="Q609" t="s">
        <v>8323</v>
      </c>
      <c r="R609" t="s">
        <v>8324</v>
      </c>
      <c r="S609" s="10">
        <f t="shared" si="40"/>
        <v>42300.825648148151</v>
      </c>
      <c r="T609" s="10">
        <f t="shared" si="41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 s="6">
        <f t="shared" si="39"/>
        <v>292.2</v>
      </c>
      <c r="Q610" t="s">
        <v>8323</v>
      </c>
      <c r="R610" t="s">
        <v>8324</v>
      </c>
      <c r="S610" s="10">
        <f t="shared" si="40"/>
        <v>42140.921064814815</v>
      </c>
      <c r="T610" s="10">
        <f t="shared" si="41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 s="6">
        <f t="shared" si="39"/>
        <v>5</v>
      </c>
      <c r="Q611" t="s">
        <v>8323</v>
      </c>
      <c r="R611" t="s">
        <v>8324</v>
      </c>
      <c r="S611" s="10">
        <f t="shared" si="40"/>
        <v>42307.034074074079</v>
      </c>
      <c r="T611" s="10">
        <f t="shared" si="41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 t="e">
        <f t="shared" si="39"/>
        <v>#DIV/0!</v>
      </c>
      <c r="Q612" t="s">
        <v>8323</v>
      </c>
      <c r="R612" t="s">
        <v>8324</v>
      </c>
      <c r="S612" s="10">
        <f t="shared" si="40"/>
        <v>42086.83085648148</v>
      </c>
      <c r="T612" s="10">
        <f t="shared" si="41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 t="e">
        <f t="shared" si="39"/>
        <v>#DIV/0!</v>
      </c>
      <c r="Q613" t="s">
        <v>8323</v>
      </c>
      <c r="R613" t="s">
        <v>8324</v>
      </c>
      <c r="S613" s="10">
        <f t="shared" si="40"/>
        <v>42328.560613425929</v>
      </c>
      <c r="T613" s="10">
        <f t="shared" si="41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 t="e">
        <f t="shared" si="39"/>
        <v>#DIV/0!</v>
      </c>
      <c r="Q614" t="s">
        <v>8323</v>
      </c>
      <c r="R614" t="s">
        <v>8324</v>
      </c>
      <c r="S614" s="10">
        <f t="shared" si="40"/>
        <v>42585.031782407401</v>
      </c>
      <c r="T614" s="10">
        <f t="shared" si="41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 s="6">
        <f t="shared" si="39"/>
        <v>105.93388429752066</v>
      </c>
      <c r="Q615" t="s">
        <v>8323</v>
      </c>
      <c r="R615" t="s">
        <v>8324</v>
      </c>
      <c r="S615" s="10">
        <f t="shared" si="40"/>
        <v>42247.496759259258</v>
      </c>
      <c r="T615" s="10">
        <f t="shared" si="41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 t="e">
        <f t="shared" si="39"/>
        <v>#DIV/0!</v>
      </c>
      <c r="Q616" t="s">
        <v>8323</v>
      </c>
      <c r="R616" t="s">
        <v>8324</v>
      </c>
      <c r="S616" s="10">
        <f t="shared" si="40"/>
        <v>42515.061805555553</v>
      </c>
      <c r="T616" s="10">
        <f t="shared" si="41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 t="e">
        <f t="shared" si="39"/>
        <v>#DIV/0!</v>
      </c>
      <c r="Q617" t="s">
        <v>8323</v>
      </c>
      <c r="R617" t="s">
        <v>8324</v>
      </c>
      <c r="S617" s="10">
        <f t="shared" si="40"/>
        <v>42242.122210648144</v>
      </c>
      <c r="T617" s="10">
        <f t="shared" si="41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 t="e">
        <f t="shared" si="39"/>
        <v>#DIV/0!</v>
      </c>
      <c r="Q618" t="s">
        <v>8323</v>
      </c>
      <c r="R618" t="s">
        <v>8324</v>
      </c>
      <c r="S618" s="10">
        <f t="shared" si="40"/>
        <v>42761.376238425932</v>
      </c>
      <c r="T618" s="10">
        <f t="shared" si="41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 s="6">
        <f t="shared" si="39"/>
        <v>20</v>
      </c>
      <c r="Q619" t="s">
        <v>8323</v>
      </c>
      <c r="R619" t="s">
        <v>8324</v>
      </c>
      <c r="S619" s="10">
        <f t="shared" si="40"/>
        <v>42087.343090277776</v>
      </c>
      <c r="T619" s="10">
        <f t="shared" si="41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 t="e">
        <f t="shared" si="39"/>
        <v>#DIV/0!</v>
      </c>
      <c r="Q620" t="s">
        <v>8323</v>
      </c>
      <c r="R620" t="s">
        <v>8324</v>
      </c>
      <c r="S620" s="10">
        <f t="shared" si="40"/>
        <v>42317.810219907406</v>
      </c>
      <c r="T620" s="10">
        <f t="shared" si="41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 s="6">
        <f t="shared" si="39"/>
        <v>1</v>
      </c>
      <c r="Q621" t="s">
        <v>8323</v>
      </c>
      <c r="R621" t="s">
        <v>8324</v>
      </c>
      <c r="S621" s="10">
        <f t="shared" si="40"/>
        <v>41908.650347222225</v>
      </c>
      <c r="T621" s="10">
        <f t="shared" si="41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 s="6">
        <f t="shared" si="39"/>
        <v>300</v>
      </c>
      <c r="Q622" t="s">
        <v>8323</v>
      </c>
      <c r="R622" t="s">
        <v>8324</v>
      </c>
      <c r="S622" s="10">
        <f t="shared" si="40"/>
        <v>41831.716874999998</v>
      </c>
      <c r="T622" s="10">
        <f t="shared" si="41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 s="6">
        <f t="shared" si="39"/>
        <v>87</v>
      </c>
      <c r="Q623" t="s">
        <v>8323</v>
      </c>
      <c r="R623" t="s">
        <v>8324</v>
      </c>
      <c r="S623" s="10">
        <f t="shared" si="40"/>
        <v>42528.987696759257</v>
      </c>
      <c r="T623" s="10">
        <f t="shared" si="41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 s="6">
        <f t="shared" si="39"/>
        <v>37.888888888888886</v>
      </c>
      <c r="Q624" t="s">
        <v>8323</v>
      </c>
      <c r="R624" t="s">
        <v>8324</v>
      </c>
      <c r="S624" s="10">
        <f t="shared" si="40"/>
        <v>42532.774745370371</v>
      </c>
      <c r="T624" s="10">
        <f t="shared" si="41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 t="e">
        <f t="shared" si="39"/>
        <v>#DIV/0!</v>
      </c>
      <c r="Q625" t="s">
        <v>8323</v>
      </c>
      <c r="R625" t="s">
        <v>8324</v>
      </c>
      <c r="S625" s="10">
        <f t="shared" si="40"/>
        <v>42122.009224537032</v>
      </c>
      <c r="T625" s="10">
        <f t="shared" si="41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 t="e">
        <f t="shared" si="39"/>
        <v>#DIV/0!</v>
      </c>
      <c r="Q626" t="s">
        <v>8323</v>
      </c>
      <c r="R626" t="s">
        <v>8324</v>
      </c>
      <c r="S626" s="10">
        <f t="shared" si="40"/>
        <v>42108.988900462966</v>
      </c>
      <c r="T626" s="10">
        <f t="shared" si="41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 t="e">
        <f t="shared" si="39"/>
        <v>#DIV/0!</v>
      </c>
      <c r="Q627" t="s">
        <v>8323</v>
      </c>
      <c r="R627" t="s">
        <v>8324</v>
      </c>
      <c r="S627" s="10">
        <f t="shared" si="40"/>
        <v>42790.895567129628</v>
      </c>
      <c r="T627" s="10">
        <f t="shared" si="41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 s="6">
        <f t="shared" si="39"/>
        <v>111.41025641025641</v>
      </c>
      <c r="Q628" t="s">
        <v>8323</v>
      </c>
      <c r="R628" t="s">
        <v>8324</v>
      </c>
      <c r="S628" s="10">
        <f t="shared" si="40"/>
        <v>42198.559479166666</v>
      </c>
      <c r="T628" s="10">
        <f t="shared" si="41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 s="6">
        <f t="shared" si="39"/>
        <v>90</v>
      </c>
      <c r="Q629" t="s">
        <v>8323</v>
      </c>
      <c r="R629" t="s">
        <v>8324</v>
      </c>
      <c r="S629" s="10">
        <f t="shared" si="40"/>
        <v>42384.306840277779</v>
      </c>
      <c r="T629" s="10">
        <f t="shared" si="41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 t="e">
        <f t="shared" si="39"/>
        <v>#DIV/0!</v>
      </c>
      <c r="Q630" t="s">
        <v>8323</v>
      </c>
      <c r="R630" t="s">
        <v>8324</v>
      </c>
      <c r="S630" s="10">
        <f t="shared" si="40"/>
        <v>41803.692789351851</v>
      </c>
      <c r="T630" s="10">
        <f t="shared" si="41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 s="6">
        <f t="shared" si="39"/>
        <v>116.66666666666667</v>
      </c>
      <c r="Q631" t="s">
        <v>8323</v>
      </c>
      <c r="R631" t="s">
        <v>8324</v>
      </c>
      <c r="S631" s="10">
        <f t="shared" si="40"/>
        <v>42474.637824074074</v>
      </c>
      <c r="T631" s="10">
        <f t="shared" si="41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 s="6">
        <f t="shared" si="39"/>
        <v>10</v>
      </c>
      <c r="Q632" t="s">
        <v>8323</v>
      </c>
      <c r="R632" t="s">
        <v>8324</v>
      </c>
      <c r="S632" s="10">
        <f t="shared" si="40"/>
        <v>42223.619456018518</v>
      </c>
      <c r="T632" s="10">
        <f t="shared" si="41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 s="6">
        <f t="shared" si="39"/>
        <v>76.666666666666671</v>
      </c>
      <c r="Q633" t="s">
        <v>8323</v>
      </c>
      <c r="R633" t="s">
        <v>8324</v>
      </c>
      <c r="S633" s="10">
        <f t="shared" si="40"/>
        <v>42489.772326388891</v>
      </c>
      <c r="T633" s="10">
        <f t="shared" si="41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 t="e">
        <f t="shared" si="39"/>
        <v>#DIV/0!</v>
      </c>
      <c r="Q634" t="s">
        <v>8323</v>
      </c>
      <c r="R634" t="s">
        <v>8324</v>
      </c>
      <c r="S634" s="10">
        <f t="shared" si="40"/>
        <v>42303.659317129626</v>
      </c>
      <c r="T634" s="10">
        <f t="shared" si="41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 s="6">
        <f t="shared" si="39"/>
        <v>49.8</v>
      </c>
      <c r="Q635" t="s">
        <v>8323</v>
      </c>
      <c r="R635" t="s">
        <v>8324</v>
      </c>
      <c r="S635" s="10">
        <f t="shared" si="40"/>
        <v>42507.29932870371</v>
      </c>
      <c r="T635" s="10">
        <f t="shared" si="41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 s="6">
        <f t="shared" si="39"/>
        <v>1</v>
      </c>
      <c r="Q636" t="s">
        <v>8323</v>
      </c>
      <c r="R636" t="s">
        <v>8324</v>
      </c>
      <c r="S636" s="10">
        <f t="shared" si="40"/>
        <v>42031.928576388891</v>
      </c>
      <c r="T636" s="10">
        <f t="shared" si="41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 s="6">
        <f t="shared" si="39"/>
        <v>2</v>
      </c>
      <c r="Q637" t="s">
        <v>8323</v>
      </c>
      <c r="R637" t="s">
        <v>8324</v>
      </c>
      <c r="S637" s="10">
        <f t="shared" si="40"/>
        <v>42076.092152777783</v>
      </c>
      <c r="T637" s="10">
        <f t="shared" si="41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 s="6">
        <f t="shared" si="39"/>
        <v>4</v>
      </c>
      <c r="Q638" t="s">
        <v>8323</v>
      </c>
      <c r="R638" t="s">
        <v>8324</v>
      </c>
      <c r="S638" s="10">
        <f t="shared" si="40"/>
        <v>42131.455439814818</v>
      </c>
      <c r="T638" s="10">
        <f t="shared" si="41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 t="e">
        <f t="shared" si="39"/>
        <v>#DIV/0!</v>
      </c>
      <c r="Q639" t="s">
        <v>8323</v>
      </c>
      <c r="R639" t="s">
        <v>8324</v>
      </c>
      <c r="S639" s="10">
        <f t="shared" si="40"/>
        <v>42762.962013888886</v>
      </c>
      <c r="T639" s="10">
        <f t="shared" si="41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 s="6">
        <f t="shared" si="39"/>
        <v>3</v>
      </c>
      <c r="Q640" t="s">
        <v>8323</v>
      </c>
      <c r="R640" t="s">
        <v>8324</v>
      </c>
      <c r="S640" s="10">
        <f t="shared" si="40"/>
        <v>42759.593310185184</v>
      </c>
      <c r="T640" s="10">
        <f t="shared" si="41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 s="6">
        <f t="shared" si="39"/>
        <v>1</v>
      </c>
      <c r="Q641" t="s">
        <v>8323</v>
      </c>
      <c r="R641" t="s">
        <v>8324</v>
      </c>
      <c r="S641" s="10">
        <f t="shared" si="40"/>
        <v>41865.583275462966</v>
      </c>
      <c r="T641" s="10">
        <f t="shared" si="41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 s="6">
        <f t="shared" si="39"/>
        <v>50.5</v>
      </c>
      <c r="Q642" t="s">
        <v>8323</v>
      </c>
      <c r="R642" t="s">
        <v>8325</v>
      </c>
      <c r="S642" s="10">
        <f t="shared" si="40"/>
        <v>42683.420312500006</v>
      </c>
      <c r="T642" s="10">
        <f t="shared" si="41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</f>
        <v>1.1916249999999999</v>
      </c>
      <c r="P643" s="6">
        <f t="shared" ref="P643:P706" si="43">E643/L643</f>
        <v>151.31746031746033</v>
      </c>
      <c r="Q643" t="s">
        <v>8323</v>
      </c>
      <c r="R643" t="s">
        <v>8325</v>
      </c>
      <c r="S643" s="10">
        <f t="shared" si="40"/>
        <v>42199.57</v>
      </c>
      <c r="T643" s="10">
        <f t="shared" si="41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 s="6">
        <f t="shared" si="43"/>
        <v>134.3592456301748</v>
      </c>
      <c r="Q644" t="s">
        <v>8323</v>
      </c>
      <c r="R644" t="s">
        <v>8325</v>
      </c>
      <c r="S644" s="10">
        <f t="shared" si="40"/>
        <v>42199.651319444441</v>
      </c>
      <c r="T644" s="10">
        <f t="shared" si="4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 s="6">
        <f t="shared" si="43"/>
        <v>174.02631578947367</v>
      </c>
      <c r="Q645" t="s">
        <v>8323</v>
      </c>
      <c r="R645" t="s">
        <v>8325</v>
      </c>
      <c r="S645" s="10">
        <f t="shared" si="40"/>
        <v>42100.642071759255</v>
      </c>
      <c r="T645" s="10">
        <f t="shared" si="4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 s="6">
        <f t="shared" si="43"/>
        <v>73.486268364348675</v>
      </c>
      <c r="Q646" t="s">
        <v>8323</v>
      </c>
      <c r="R646" t="s">
        <v>8325</v>
      </c>
      <c r="S646" s="10">
        <f t="shared" si="40"/>
        <v>41898.665960648148</v>
      </c>
      <c r="T646" s="10">
        <f t="shared" si="4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 s="6">
        <f t="shared" si="43"/>
        <v>23.518987341772153</v>
      </c>
      <c r="Q647" t="s">
        <v>8323</v>
      </c>
      <c r="R647" t="s">
        <v>8325</v>
      </c>
      <c r="S647" s="10">
        <f t="shared" si="40"/>
        <v>42564.026319444441</v>
      </c>
      <c r="T647" s="10">
        <f t="shared" si="4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 s="6">
        <f t="shared" si="43"/>
        <v>39.074444444444445</v>
      </c>
      <c r="Q648" t="s">
        <v>8323</v>
      </c>
      <c r="R648" t="s">
        <v>8325</v>
      </c>
      <c r="S648" s="10">
        <f t="shared" si="40"/>
        <v>41832.852627314816</v>
      </c>
      <c r="T648" s="10">
        <f t="shared" si="4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 s="6">
        <f t="shared" si="43"/>
        <v>125.94117647058823</v>
      </c>
      <c r="Q649" t="s">
        <v>8323</v>
      </c>
      <c r="R649" t="s">
        <v>8325</v>
      </c>
      <c r="S649" s="10">
        <f t="shared" si="40"/>
        <v>42416.767928240741</v>
      </c>
      <c r="T649" s="10">
        <f t="shared" si="4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 s="6">
        <f t="shared" si="43"/>
        <v>1644</v>
      </c>
      <c r="Q650" t="s">
        <v>8323</v>
      </c>
      <c r="R650" t="s">
        <v>8325</v>
      </c>
      <c r="S650" s="10">
        <f t="shared" si="40"/>
        <v>41891.693379629629</v>
      </c>
      <c r="T650" s="10">
        <f t="shared" si="41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 s="6">
        <f t="shared" si="43"/>
        <v>42.670731707317074</v>
      </c>
      <c r="Q651" t="s">
        <v>8323</v>
      </c>
      <c r="R651" t="s">
        <v>8325</v>
      </c>
      <c r="S651" s="10">
        <f t="shared" ref="S651:S714" si="44">(((J651/60)/60)/24)+DATE(1970,1,1)</f>
        <v>41877.912187499998</v>
      </c>
      <c r="T651" s="10">
        <f t="shared" ref="T651:T714" si="45">(((I651/60)/60)/24)+DATE(1970,1,1)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 s="6">
        <f t="shared" si="43"/>
        <v>35.125</v>
      </c>
      <c r="Q652" t="s">
        <v>8323</v>
      </c>
      <c r="R652" t="s">
        <v>8325</v>
      </c>
      <c r="S652" s="10">
        <f t="shared" si="44"/>
        <v>41932.036851851852</v>
      </c>
      <c r="T652" s="10">
        <f t="shared" si="4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 s="6">
        <f t="shared" si="43"/>
        <v>239.35238095238094</v>
      </c>
      <c r="Q653" t="s">
        <v>8323</v>
      </c>
      <c r="R653" t="s">
        <v>8325</v>
      </c>
      <c r="S653" s="10">
        <f t="shared" si="44"/>
        <v>41956.017488425925</v>
      </c>
      <c r="T653" s="10">
        <f t="shared" si="4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 s="6">
        <f t="shared" si="43"/>
        <v>107.64285714285714</v>
      </c>
      <c r="Q654" t="s">
        <v>8323</v>
      </c>
      <c r="R654" t="s">
        <v>8325</v>
      </c>
      <c r="S654" s="10">
        <f t="shared" si="44"/>
        <v>42675.690393518518</v>
      </c>
      <c r="T654" s="10">
        <f t="shared" si="4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 s="6">
        <f t="shared" si="43"/>
        <v>95.830623306233065</v>
      </c>
      <c r="Q655" t="s">
        <v>8323</v>
      </c>
      <c r="R655" t="s">
        <v>8325</v>
      </c>
      <c r="S655" s="10">
        <f t="shared" si="44"/>
        <v>42199.618518518517</v>
      </c>
      <c r="T655" s="10">
        <f t="shared" si="4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 s="6">
        <f t="shared" si="43"/>
        <v>31.663376110562684</v>
      </c>
      <c r="Q656" t="s">
        <v>8323</v>
      </c>
      <c r="R656" t="s">
        <v>8325</v>
      </c>
      <c r="S656" s="10">
        <f t="shared" si="44"/>
        <v>42163.957326388889</v>
      </c>
      <c r="T656" s="10">
        <f t="shared" si="4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 s="6">
        <f t="shared" si="43"/>
        <v>42.886861313868614</v>
      </c>
      <c r="Q657" t="s">
        <v>8323</v>
      </c>
      <c r="R657" t="s">
        <v>8325</v>
      </c>
      <c r="S657" s="10">
        <f t="shared" si="44"/>
        <v>42045.957314814819</v>
      </c>
      <c r="T657" s="10">
        <f t="shared" si="4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 s="6">
        <f t="shared" si="43"/>
        <v>122.73563218390805</v>
      </c>
      <c r="Q658" t="s">
        <v>8323</v>
      </c>
      <c r="R658" t="s">
        <v>8325</v>
      </c>
      <c r="S658" s="10">
        <f t="shared" si="44"/>
        <v>42417.804618055554</v>
      </c>
      <c r="T658" s="10">
        <f t="shared" si="4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 s="6">
        <f t="shared" si="43"/>
        <v>190.45454545454547</v>
      </c>
      <c r="Q659" t="s">
        <v>8323</v>
      </c>
      <c r="R659" t="s">
        <v>8325</v>
      </c>
      <c r="S659" s="10">
        <f t="shared" si="44"/>
        <v>42331.84574074074</v>
      </c>
      <c r="T659" s="10">
        <f t="shared" si="4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 s="6">
        <f t="shared" si="43"/>
        <v>109.33695652173913</v>
      </c>
      <c r="Q660" t="s">
        <v>8323</v>
      </c>
      <c r="R660" t="s">
        <v>8325</v>
      </c>
      <c r="S660" s="10">
        <f t="shared" si="44"/>
        <v>42179.160752314812</v>
      </c>
      <c r="T660" s="10">
        <f t="shared" si="4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 s="6">
        <f t="shared" si="43"/>
        <v>143.66666666666666</v>
      </c>
      <c r="Q661" t="s">
        <v>8323</v>
      </c>
      <c r="R661" t="s">
        <v>8325</v>
      </c>
      <c r="S661" s="10">
        <f t="shared" si="44"/>
        <v>42209.593692129631</v>
      </c>
      <c r="T661" s="10">
        <f t="shared" si="4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 s="6">
        <f t="shared" si="43"/>
        <v>84.944444444444443</v>
      </c>
      <c r="Q662" t="s">
        <v>8323</v>
      </c>
      <c r="R662" t="s">
        <v>8325</v>
      </c>
      <c r="S662" s="10">
        <f t="shared" si="44"/>
        <v>41922.741655092592</v>
      </c>
      <c r="T662" s="10">
        <f t="shared" si="4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 s="6">
        <f t="shared" si="43"/>
        <v>10.555555555555555</v>
      </c>
      <c r="Q663" t="s">
        <v>8323</v>
      </c>
      <c r="R663" t="s">
        <v>8325</v>
      </c>
      <c r="S663" s="10">
        <f t="shared" si="44"/>
        <v>42636.645358796297</v>
      </c>
      <c r="T663" s="10">
        <f t="shared" si="4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 s="6">
        <f t="shared" si="43"/>
        <v>39</v>
      </c>
      <c r="Q664" t="s">
        <v>8323</v>
      </c>
      <c r="R664" t="s">
        <v>8325</v>
      </c>
      <c r="S664" s="10">
        <f t="shared" si="44"/>
        <v>41990.438043981485</v>
      </c>
      <c r="T664" s="10">
        <f t="shared" si="4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 s="6">
        <f t="shared" si="43"/>
        <v>100</v>
      </c>
      <c r="Q665" t="s">
        <v>8323</v>
      </c>
      <c r="R665" t="s">
        <v>8325</v>
      </c>
      <c r="S665" s="10">
        <f t="shared" si="44"/>
        <v>42173.843240740738</v>
      </c>
      <c r="T665" s="10">
        <f t="shared" si="4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 s="6">
        <f t="shared" si="43"/>
        <v>31.172413793103448</v>
      </c>
      <c r="Q666" t="s">
        <v>8323</v>
      </c>
      <c r="R666" t="s">
        <v>8325</v>
      </c>
      <c r="S666" s="10">
        <f t="shared" si="44"/>
        <v>42077.666377314818</v>
      </c>
      <c r="T666" s="10">
        <f t="shared" si="4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 s="6">
        <f t="shared" si="43"/>
        <v>155.33333333333334</v>
      </c>
      <c r="Q667" t="s">
        <v>8323</v>
      </c>
      <c r="R667" t="s">
        <v>8325</v>
      </c>
      <c r="S667" s="10">
        <f t="shared" si="44"/>
        <v>42688.711354166662</v>
      </c>
      <c r="T667" s="10">
        <f t="shared" si="4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 s="6">
        <f t="shared" si="43"/>
        <v>2</v>
      </c>
      <c r="Q668" t="s">
        <v>8323</v>
      </c>
      <c r="R668" t="s">
        <v>8325</v>
      </c>
      <c r="S668" s="10">
        <f t="shared" si="44"/>
        <v>41838.832152777781</v>
      </c>
      <c r="T668" s="10">
        <f t="shared" si="4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 s="6">
        <f t="shared" si="43"/>
        <v>178.92857142857142</v>
      </c>
      <c r="Q669" t="s">
        <v>8323</v>
      </c>
      <c r="R669" t="s">
        <v>8325</v>
      </c>
      <c r="S669" s="10">
        <f t="shared" si="44"/>
        <v>42632.373414351852</v>
      </c>
      <c r="T669" s="10">
        <f t="shared" si="4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 s="6">
        <f t="shared" si="43"/>
        <v>27.36</v>
      </c>
      <c r="Q670" t="s">
        <v>8323</v>
      </c>
      <c r="R670" t="s">
        <v>8325</v>
      </c>
      <c r="S670" s="10">
        <f t="shared" si="44"/>
        <v>42090.831273148149</v>
      </c>
      <c r="T670" s="10">
        <f t="shared" si="4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 s="6">
        <f t="shared" si="43"/>
        <v>1536.25</v>
      </c>
      <c r="Q671" t="s">
        <v>8323</v>
      </c>
      <c r="R671" t="s">
        <v>8325</v>
      </c>
      <c r="S671" s="10">
        <f t="shared" si="44"/>
        <v>42527.625671296293</v>
      </c>
      <c r="T671" s="10">
        <f t="shared" si="4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 s="6">
        <f t="shared" si="43"/>
        <v>84.99677419354839</v>
      </c>
      <c r="Q672" t="s">
        <v>8323</v>
      </c>
      <c r="R672" t="s">
        <v>8325</v>
      </c>
      <c r="S672" s="10">
        <f t="shared" si="44"/>
        <v>42506.709722222222</v>
      </c>
      <c r="T672" s="10">
        <f t="shared" si="4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 s="6">
        <f t="shared" si="43"/>
        <v>788.5333333333333</v>
      </c>
      <c r="Q673" t="s">
        <v>8323</v>
      </c>
      <c r="R673" t="s">
        <v>8325</v>
      </c>
      <c r="S673" s="10">
        <f t="shared" si="44"/>
        <v>41984.692731481482</v>
      </c>
      <c r="T673" s="10">
        <f t="shared" si="4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 s="6">
        <f t="shared" si="43"/>
        <v>50.29767441860465</v>
      </c>
      <c r="Q674" t="s">
        <v>8323</v>
      </c>
      <c r="R674" t="s">
        <v>8325</v>
      </c>
      <c r="S674" s="10">
        <f t="shared" si="44"/>
        <v>41974.219490740739</v>
      </c>
      <c r="T674" s="10">
        <f t="shared" si="4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 s="6">
        <f t="shared" si="43"/>
        <v>68.333333333333329</v>
      </c>
      <c r="Q675" t="s">
        <v>8323</v>
      </c>
      <c r="R675" t="s">
        <v>8325</v>
      </c>
      <c r="S675" s="10">
        <f t="shared" si="44"/>
        <v>41838.840474537035</v>
      </c>
      <c r="T675" s="10">
        <f t="shared" si="4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 s="6">
        <f t="shared" si="43"/>
        <v>7.5</v>
      </c>
      <c r="Q676" t="s">
        <v>8323</v>
      </c>
      <c r="R676" t="s">
        <v>8325</v>
      </c>
      <c r="S676" s="10">
        <f t="shared" si="44"/>
        <v>41803.116053240738</v>
      </c>
      <c r="T676" s="10">
        <f t="shared" si="4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 s="6">
        <f t="shared" si="43"/>
        <v>34.269230769230766</v>
      </c>
      <c r="Q677" t="s">
        <v>8323</v>
      </c>
      <c r="R677" t="s">
        <v>8325</v>
      </c>
      <c r="S677" s="10">
        <f t="shared" si="44"/>
        <v>41975.930601851855</v>
      </c>
      <c r="T677" s="10">
        <f t="shared" si="4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 s="6">
        <f t="shared" si="43"/>
        <v>61.291666666666664</v>
      </c>
      <c r="Q678" t="s">
        <v>8323</v>
      </c>
      <c r="R678" t="s">
        <v>8325</v>
      </c>
      <c r="S678" s="10">
        <f t="shared" si="44"/>
        <v>42012.768298611118</v>
      </c>
      <c r="T678" s="10">
        <f t="shared" si="4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 s="6">
        <f t="shared" si="43"/>
        <v>133.25</v>
      </c>
      <c r="Q679" t="s">
        <v>8323</v>
      </c>
      <c r="R679" t="s">
        <v>8325</v>
      </c>
      <c r="S679" s="10">
        <f t="shared" si="44"/>
        <v>42504.403877314813</v>
      </c>
      <c r="T679" s="10">
        <f t="shared" si="4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 s="6">
        <f t="shared" si="43"/>
        <v>65.17647058823529</v>
      </c>
      <c r="Q680" t="s">
        <v>8323</v>
      </c>
      <c r="R680" t="s">
        <v>8325</v>
      </c>
      <c r="S680" s="10">
        <f t="shared" si="44"/>
        <v>42481.376597222217</v>
      </c>
      <c r="T680" s="10">
        <f t="shared" si="4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 s="6">
        <f t="shared" si="43"/>
        <v>93.90425531914893</v>
      </c>
      <c r="Q681" t="s">
        <v>8323</v>
      </c>
      <c r="R681" t="s">
        <v>8325</v>
      </c>
      <c r="S681" s="10">
        <f t="shared" si="44"/>
        <v>42556.695706018523</v>
      </c>
      <c r="T681" s="10">
        <f t="shared" si="4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 s="6">
        <f t="shared" si="43"/>
        <v>150.65116279069767</v>
      </c>
      <c r="Q682" t="s">
        <v>8323</v>
      </c>
      <c r="R682" t="s">
        <v>8325</v>
      </c>
      <c r="S682" s="10">
        <f t="shared" si="44"/>
        <v>41864.501516203702</v>
      </c>
      <c r="T682" s="10">
        <f t="shared" si="4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 s="6">
        <f t="shared" si="43"/>
        <v>1</v>
      </c>
      <c r="Q683" t="s">
        <v>8323</v>
      </c>
      <c r="R683" t="s">
        <v>8325</v>
      </c>
      <c r="S683" s="10">
        <f t="shared" si="44"/>
        <v>42639.805601851855</v>
      </c>
      <c r="T683" s="10">
        <f t="shared" si="4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 s="6">
        <f t="shared" si="43"/>
        <v>13.25</v>
      </c>
      <c r="Q684" t="s">
        <v>8323</v>
      </c>
      <c r="R684" t="s">
        <v>8325</v>
      </c>
      <c r="S684" s="10">
        <f t="shared" si="44"/>
        <v>42778.765300925923</v>
      </c>
      <c r="T684" s="10">
        <f t="shared" si="4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 s="6">
        <f t="shared" si="43"/>
        <v>99.333333333333329</v>
      </c>
      <c r="Q685" t="s">
        <v>8323</v>
      </c>
      <c r="R685" t="s">
        <v>8325</v>
      </c>
      <c r="S685" s="10">
        <f t="shared" si="44"/>
        <v>42634.900046296301</v>
      </c>
      <c r="T685" s="10">
        <f t="shared" si="4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 s="6">
        <f t="shared" si="43"/>
        <v>177.39259259259259</v>
      </c>
      <c r="Q686" t="s">
        <v>8323</v>
      </c>
      <c r="R686" t="s">
        <v>8325</v>
      </c>
      <c r="S686" s="10">
        <f t="shared" si="44"/>
        <v>41809.473275462966</v>
      </c>
      <c r="T686" s="10">
        <f t="shared" si="4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 s="6">
        <f t="shared" si="43"/>
        <v>55.3</v>
      </c>
      <c r="Q687" t="s">
        <v>8323</v>
      </c>
      <c r="R687" t="s">
        <v>8325</v>
      </c>
      <c r="S687" s="10">
        <f t="shared" si="44"/>
        <v>41971.866574074069</v>
      </c>
      <c r="T687" s="10">
        <f t="shared" si="4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 t="e">
        <f t="shared" si="43"/>
        <v>#DIV/0!</v>
      </c>
      <c r="Q688" t="s">
        <v>8323</v>
      </c>
      <c r="R688" t="s">
        <v>8325</v>
      </c>
      <c r="S688" s="10">
        <f t="shared" si="44"/>
        <v>42189.673263888893</v>
      </c>
      <c r="T688" s="10">
        <f t="shared" si="4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 s="6">
        <f t="shared" si="43"/>
        <v>591.66666666666663</v>
      </c>
      <c r="Q689" t="s">
        <v>8323</v>
      </c>
      <c r="R689" t="s">
        <v>8325</v>
      </c>
      <c r="S689" s="10">
        <f t="shared" si="44"/>
        <v>42711.750613425931</v>
      </c>
      <c r="T689" s="10">
        <f t="shared" si="4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 s="6">
        <f t="shared" si="43"/>
        <v>405.5</v>
      </c>
      <c r="Q690" t="s">
        <v>8323</v>
      </c>
      <c r="R690" t="s">
        <v>8325</v>
      </c>
      <c r="S690" s="10">
        <f t="shared" si="44"/>
        <v>42262.104780092588</v>
      </c>
      <c r="T690" s="10">
        <f t="shared" si="4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 s="6">
        <f t="shared" si="43"/>
        <v>343.14732142857144</v>
      </c>
      <c r="Q691" t="s">
        <v>8323</v>
      </c>
      <c r="R691" t="s">
        <v>8325</v>
      </c>
      <c r="S691" s="10">
        <f t="shared" si="44"/>
        <v>42675.66778935185</v>
      </c>
      <c r="T691" s="10">
        <f t="shared" si="4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 s="6">
        <f t="shared" si="43"/>
        <v>72.588235294117652</v>
      </c>
      <c r="Q692" t="s">
        <v>8323</v>
      </c>
      <c r="R692" t="s">
        <v>8325</v>
      </c>
      <c r="S692" s="10">
        <f t="shared" si="44"/>
        <v>42579.634733796294</v>
      </c>
      <c r="T692" s="10">
        <f t="shared" si="4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 s="6">
        <f t="shared" si="43"/>
        <v>26</v>
      </c>
      <c r="Q693" t="s">
        <v>8323</v>
      </c>
      <c r="R693" t="s">
        <v>8325</v>
      </c>
      <c r="S693" s="10">
        <f t="shared" si="44"/>
        <v>42158.028310185182</v>
      </c>
      <c r="T693" s="10">
        <f t="shared" si="4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 s="6">
        <f t="shared" si="43"/>
        <v>6.4975124378109452</v>
      </c>
      <c r="Q694" t="s">
        <v>8323</v>
      </c>
      <c r="R694" t="s">
        <v>8325</v>
      </c>
      <c r="S694" s="10">
        <f t="shared" si="44"/>
        <v>42696.37572916667</v>
      </c>
      <c r="T694" s="10">
        <f t="shared" si="4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 s="6">
        <f t="shared" si="43"/>
        <v>119.38513513513513</v>
      </c>
      <c r="Q695" t="s">
        <v>8323</v>
      </c>
      <c r="R695" t="s">
        <v>8325</v>
      </c>
      <c r="S695" s="10">
        <f t="shared" si="44"/>
        <v>42094.808182870373</v>
      </c>
      <c r="T695" s="10">
        <f t="shared" si="4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 s="6">
        <f t="shared" si="43"/>
        <v>84.285714285714292</v>
      </c>
      <c r="Q696" t="s">
        <v>8323</v>
      </c>
      <c r="R696" t="s">
        <v>8325</v>
      </c>
      <c r="S696" s="10">
        <f t="shared" si="44"/>
        <v>42737.663877314815</v>
      </c>
      <c r="T696" s="10">
        <f t="shared" si="4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 s="6">
        <f t="shared" si="43"/>
        <v>90.857142857142861</v>
      </c>
      <c r="Q697" t="s">
        <v>8323</v>
      </c>
      <c r="R697" t="s">
        <v>8325</v>
      </c>
      <c r="S697" s="10">
        <f t="shared" si="44"/>
        <v>41913.521064814813</v>
      </c>
      <c r="T697" s="10">
        <f t="shared" si="4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 s="6">
        <f t="shared" si="43"/>
        <v>1</v>
      </c>
      <c r="Q698" t="s">
        <v>8323</v>
      </c>
      <c r="R698" t="s">
        <v>8325</v>
      </c>
      <c r="S698" s="10">
        <f t="shared" si="44"/>
        <v>41815.927106481482</v>
      </c>
      <c r="T698" s="10">
        <f t="shared" si="4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 s="6">
        <f t="shared" si="43"/>
        <v>20.342105263157894</v>
      </c>
      <c r="Q699" t="s">
        <v>8323</v>
      </c>
      <c r="R699" t="s">
        <v>8325</v>
      </c>
      <c r="S699" s="10">
        <f t="shared" si="44"/>
        <v>42388.523020833338</v>
      </c>
      <c r="T699" s="10">
        <f t="shared" si="4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 s="6">
        <f t="shared" si="43"/>
        <v>530.68965517241384</v>
      </c>
      <c r="Q700" t="s">
        <v>8323</v>
      </c>
      <c r="R700" t="s">
        <v>8325</v>
      </c>
      <c r="S700" s="10">
        <f t="shared" si="44"/>
        <v>41866.931076388886</v>
      </c>
      <c r="T700" s="10">
        <f t="shared" si="4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 s="6">
        <f t="shared" si="43"/>
        <v>120.39184269662923</v>
      </c>
      <c r="Q701" t="s">
        <v>8323</v>
      </c>
      <c r="R701" t="s">
        <v>8325</v>
      </c>
      <c r="S701" s="10">
        <f t="shared" si="44"/>
        <v>41563.485509259262</v>
      </c>
      <c r="T701" s="10">
        <f t="shared" si="4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 s="6">
        <f t="shared" si="43"/>
        <v>13</v>
      </c>
      <c r="Q702" t="s">
        <v>8323</v>
      </c>
      <c r="R702" t="s">
        <v>8325</v>
      </c>
      <c r="S702" s="10">
        <f t="shared" si="44"/>
        <v>42715.688437500001</v>
      </c>
      <c r="T702" s="10">
        <f t="shared" si="4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 s="6">
        <f t="shared" si="43"/>
        <v>291.33333333333331</v>
      </c>
      <c r="Q703" t="s">
        <v>8323</v>
      </c>
      <c r="R703" t="s">
        <v>8325</v>
      </c>
      <c r="S703" s="10">
        <f t="shared" si="44"/>
        <v>41813.662962962961</v>
      </c>
      <c r="T703" s="10">
        <f t="shared" si="4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 s="6">
        <f t="shared" si="43"/>
        <v>124.9191891891892</v>
      </c>
      <c r="Q704" t="s">
        <v>8323</v>
      </c>
      <c r="R704" t="s">
        <v>8325</v>
      </c>
      <c r="S704" s="10">
        <f t="shared" si="44"/>
        <v>42668.726701388892</v>
      </c>
      <c r="T704" s="10">
        <f t="shared" si="4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 s="6">
        <f t="shared" si="43"/>
        <v>119.57142857142857</v>
      </c>
      <c r="Q705" t="s">
        <v>8323</v>
      </c>
      <c r="R705" t="s">
        <v>8325</v>
      </c>
      <c r="S705" s="10">
        <f t="shared" si="44"/>
        <v>42711.950798611113</v>
      </c>
      <c r="T705" s="10">
        <f t="shared" si="4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 s="6">
        <f t="shared" si="43"/>
        <v>120.25</v>
      </c>
      <c r="Q706" t="s">
        <v>8323</v>
      </c>
      <c r="R706" t="s">
        <v>8325</v>
      </c>
      <c r="S706" s="10">
        <f t="shared" si="44"/>
        <v>42726.192916666667</v>
      </c>
      <c r="T706" s="10">
        <f t="shared" si="4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</f>
        <v>9.7699999999999992E-3</v>
      </c>
      <c r="P707" s="6">
        <f t="shared" ref="P707:P770" si="47">E707/L707</f>
        <v>195.4</v>
      </c>
      <c r="Q707" t="s">
        <v>8323</v>
      </c>
      <c r="R707" t="s">
        <v>8325</v>
      </c>
      <c r="S707" s="10">
        <f t="shared" si="44"/>
        <v>42726.491643518515</v>
      </c>
      <c r="T707" s="10">
        <f t="shared" si="4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 t="e">
        <f t="shared" si="47"/>
        <v>#DIV/0!</v>
      </c>
      <c r="Q708" t="s">
        <v>8323</v>
      </c>
      <c r="R708" t="s">
        <v>8325</v>
      </c>
      <c r="S708" s="10">
        <f t="shared" si="44"/>
        <v>42676.995173611111</v>
      </c>
      <c r="T708" s="10">
        <f t="shared" si="4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 s="6">
        <f t="shared" si="47"/>
        <v>117.69868421052631</v>
      </c>
      <c r="Q709" t="s">
        <v>8323</v>
      </c>
      <c r="R709" t="s">
        <v>8325</v>
      </c>
      <c r="S709" s="10">
        <f t="shared" si="44"/>
        <v>42696.663506944446</v>
      </c>
      <c r="T709" s="10">
        <f t="shared" si="4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 s="6">
        <f t="shared" si="47"/>
        <v>23.948509485094849</v>
      </c>
      <c r="Q710" t="s">
        <v>8323</v>
      </c>
      <c r="R710" t="s">
        <v>8325</v>
      </c>
      <c r="S710" s="10">
        <f t="shared" si="44"/>
        <v>41835.581018518518</v>
      </c>
      <c r="T710" s="10">
        <f t="shared" si="4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 s="6">
        <f t="shared" si="47"/>
        <v>30.5</v>
      </c>
      <c r="Q711" t="s">
        <v>8323</v>
      </c>
      <c r="R711" t="s">
        <v>8325</v>
      </c>
      <c r="S711" s="10">
        <f t="shared" si="44"/>
        <v>41948.041192129633</v>
      </c>
      <c r="T711" s="10">
        <f t="shared" si="4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 t="e">
        <f t="shared" si="47"/>
        <v>#DIV/0!</v>
      </c>
      <c r="Q712" t="s">
        <v>8323</v>
      </c>
      <c r="R712" t="s">
        <v>8325</v>
      </c>
      <c r="S712" s="10">
        <f t="shared" si="44"/>
        <v>41837.984976851854</v>
      </c>
      <c r="T712" s="10">
        <f t="shared" si="4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 s="6">
        <f t="shared" si="47"/>
        <v>99.973372781065095</v>
      </c>
      <c r="Q713" t="s">
        <v>8323</v>
      </c>
      <c r="R713" t="s">
        <v>8325</v>
      </c>
      <c r="S713" s="10">
        <f t="shared" si="44"/>
        <v>42678.459120370375</v>
      </c>
      <c r="T713" s="10">
        <f t="shared" si="4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 s="6">
        <f t="shared" si="47"/>
        <v>26.25</v>
      </c>
      <c r="Q714" t="s">
        <v>8323</v>
      </c>
      <c r="R714" t="s">
        <v>8325</v>
      </c>
      <c r="S714" s="10">
        <f t="shared" si="44"/>
        <v>42384.680925925932</v>
      </c>
      <c r="T714" s="10">
        <f t="shared" si="4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 s="6">
        <f t="shared" si="47"/>
        <v>199</v>
      </c>
      <c r="Q715" t="s">
        <v>8323</v>
      </c>
      <c r="R715" t="s">
        <v>8325</v>
      </c>
      <c r="S715" s="10">
        <f t="shared" ref="S715:S778" si="48">(((J715/60)/60)/24)+DATE(1970,1,1)</f>
        <v>42496.529305555552</v>
      </c>
      <c r="T715" s="10">
        <f t="shared" ref="T715:T778" si="49"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 s="6">
        <f t="shared" si="47"/>
        <v>80.321428571428569</v>
      </c>
      <c r="Q716" t="s">
        <v>8323</v>
      </c>
      <c r="R716" t="s">
        <v>8325</v>
      </c>
      <c r="S716" s="10">
        <f t="shared" si="48"/>
        <v>42734.787986111114</v>
      </c>
      <c r="T716" s="10">
        <f t="shared" si="4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 s="6">
        <f t="shared" si="47"/>
        <v>115.75</v>
      </c>
      <c r="Q717" t="s">
        <v>8323</v>
      </c>
      <c r="R717" t="s">
        <v>8325</v>
      </c>
      <c r="S717" s="10">
        <f t="shared" si="48"/>
        <v>42273.090740740736</v>
      </c>
      <c r="T717" s="10">
        <f t="shared" si="4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 s="6">
        <f t="shared" si="47"/>
        <v>44.6875</v>
      </c>
      <c r="Q718" t="s">
        <v>8323</v>
      </c>
      <c r="R718" t="s">
        <v>8325</v>
      </c>
      <c r="S718" s="10">
        <f t="shared" si="48"/>
        <v>41940.658645833333</v>
      </c>
      <c r="T718" s="10">
        <f t="shared" si="4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 s="6">
        <f t="shared" si="47"/>
        <v>76.25</v>
      </c>
      <c r="Q719" t="s">
        <v>8323</v>
      </c>
      <c r="R719" t="s">
        <v>8325</v>
      </c>
      <c r="S719" s="10">
        <f t="shared" si="48"/>
        <v>41857.854189814818</v>
      </c>
      <c r="T719" s="10">
        <f t="shared" si="4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 s="6">
        <f t="shared" si="47"/>
        <v>22.5</v>
      </c>
      <c r="Q720" t="s">
        <v>8323</v>
      </c>
      <c r="R720" t="s">
        <v>8325</v>
      </c>
      <c r="S720" s="10">
        <f t="shared" si="48"/>
        <v>42752.845451388886</v>
      </c>
      <c r="T720" s="10">
        <f t="shared" si="4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 s="6">
        <f t="shared" si="47"/>
        <v>19.399999999999999</v>
      </c>
      <c r="Q721" t="s">
        <v>8323</v>
      </c>
      <c r="R721" t="s">
        <v>8325</v>
      </c>
      <c r="S721" s="10">
        <f t="shared" si="48"/>
        <v>42409.040231481486</v>
      </c>
      <c r="T721" s="10">
        <f t="shared" si="4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 s="6">
        <f t="shared" si="47"/>
        <v>66.707317073170728</v>
      </c>
      <c r="Q722" t="s">
        <v>8326</v>
      </c>
      <c r="R722" t="s">
        <v>8327</v>
      </c>
      <c r="S722" s="10">
        <f t="shared" si="48"/>
        <v>40909.649201388893</v>
      </c>
      <c r="T722" s="10">
        <f t="shared" si="4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 s="6">
        <f t="shared" si="47"/>
        <v>84.142857142857139</v>
      </c>
      <c r="Q723" t="s">
        <v>8326</v>
      </c>
      <c r="R723" t="s">
        <v>8327</v>
      </c>
      <c r="S723" s="10">
        <f t="shared" si="48"/>
        <v>41807.571840277778</v>
      </c>
      <c r="T723" s="10">
        <f t="shared" si="4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 s="6">
        <f t="shared" si="47"/>
        <v>215.72549019607843</v>
      </c>
      <c r="Q724" t="s">
        <v>8326</v>
      </c>
      <c r="R724" t="s">
        <v>8327</v>
      </c>
      <c r="S724" s="10">
        <f t="shared" si="48"/>
        <v>40977.805300925924</v>
      </c>
      <c r="T724" s="10">
        <f t="shared" si="4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 s="6">
        <f t="shared" si="47"/>
        <v>54.69</v>
      </c>
      <c r="Q725" t="s">
        <v>8326</v>
      </c>
      <c r="R725" t="s">
        <v>8327</v>
      </c>
      <c r="S725" s="10">
        <f t="shared" si="48"/>
        <v>42184.816539351858</v>
      </c>
      <c r="T725" s="10">
        <f t="shared" si="4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 s="6">
        <f t="shared" si="47"/>
        <v>51.62944055944056</v>
      </c>
      <c r="Q726" t="s">
        <v>8326</v>
      </c>
      <c r="R726" t="s">
        <v>8327</v>
      </c>
      <c r="S726" s="10">
        <f t="shared" si="48"/>
        <v>40694.638460648144</v>
      </c>
      <c r="T726" s="10">
        <f t="shared" si="4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 s="6">
        <f t="shared" si="47"/>
        <v>143.35714285714286</v>
      </c>
      <c r="Q727" t="s">
        <v>8326</v>
      </c>
      <c r="R727" t="s">
        <v>8327</v>
      </c>
      <c r="S727" s="10">
        <f t="shared" si="48"/>
        <v>42321.626296296294</v>
      </c>
      <c r="T727" s="10">
        <f t="shared" si="4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 s="6">
        <f t="shared" si="47"/>
        <v>72.428571428571431</v>
      </c>
      <c r="Q728" t="s">
        <v>8326</v>
      </c>
      <c r="R728" t="s">
        <v>8327</v>
      </c>
      <c r="S728" s="10">
        <f t="shared" si="48"/>
        <v>41346.042673611111</v>
      </c>
      <c r="T728" s="10">
        <f t="shared" si="4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 s="6">
        <f t="shared" si="47"/>
        <v>36.530201342281877</v>
      </c>
      <c r="Q729" t="s">
        <v>8326</v>
      </c>
      <c r="R729" t="s">
        <v>8327</v>
      </c>
      <c r="S729" s="10">
        <f t="shared" si="48"/>
        <v>41247.020243055551</v>
      </c>
      <c r="T729" s="10">
        <f t="shared" si="4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 s="6">
        <f t="shared" si="47"/>
        <v>60.903461538461535</v>
      </c>
      <c r="Q730" t="s">
        <v>8326</v>
      </c>
      <c r="R730" t="s">
        <v>8327</v>
      </c>
      <c r="S730" s="10">
        <f t="shared" si="48"/>
        <v>40731.837465277778</v>
      </c>
      <c r="T730" s="10">
        <f t="shared" si="4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 s="6">
        <f t="shared" si="47"/>
        <v>43.55</v>
      </c>
      <c r="Q731" t="s">
        <v>8326</v>
      </c>
      <c r="R731" t="s">
        <v>8327</v>
      </c>
      <c r="S731" s="10">
        <f t="shared" si="48"/>
        <v>41111.185891203706</v>
      </c>
      <c r="T731" s="10">
        <f t="shared" si="4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 s="6">
        <f t="shared" si="47"/>
        <v>99.766037735849054</v>
      </c>
      <c r="Q732" t="s">
        <v>8326</v>
      </c>
      <c r="R732" t="s">
        <v>8327</v>
      </c>
      <c r="S732" s="10">
        <f t="shared" si="48"/>
        <v>40854.745266203703</v>
      </c>
      <c r="T732" s="10">
        <f t="shared" si="4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 s="6">
        <f t="shared" si="47"/>
        <v>88.732394366197184</v>
      </c>
      <c r="Q733" t="s">
        <v>8326</v>
      </c>
      <c r="R733" t="s">
        <v>8327</v>
      </c>
      <c r="S733" s="10">
        <f t="shared" si="48"/>
        <v>40879.795682870368</v>
      </c>
      <c r="T733" s="10">
        <f t="shared" si="4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 s="6">
        <f t="shared" si="47"/>
        <v>4.9230769230769234</v>
      </c>
      <c r="Q734" t="s">
        <v>8326</v>
      </c>
      <c r="R734" t="s">
        <v>8327</v>
      </c>
      <c r="S734" s="10">
        <f t="shared" si="48"/>
        <v>41486.424317129626</v>
      </c>
      <c r="T734" s="10">
        <f t="shared" si="4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 s="6">
        <f t="shared" si="47"/>
        <v>17.822485207100591</v>
      </c>
      <c r="Q735" t="s">
        <v>8326</v>
      </c>
      <c r="R735" t="s">
        <v>8327</v>
      </c>
      <c r="S735" s="10">
        <f t="shared" si="48"/>
        <v>41598.420046296298</v>
      </c>
      <c r="T735" s="10">
        <f t="shared" si="4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 s="6">
        <f t="shared" si="47"/>
        <v>187.19298245614036</v>
      </c>
      <c r="Q736" t="s">
        <v>8326</v>
      </c>
      <c r="R736" t="s">
        <v>8327</v>
      </c>
      <c r="S736" s="10">
        <f t="shared" si="48"/>
        <v>42102.164583333331</v>
      </c>
      <c r="T736" s="10">
        <f t="shared" si="4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 s="6">
        <f t="shared" si="47"/>
        <v>234.80786026200875</v>
      </c>
      <c r="Q737" t="s">
        <v>8326</v>
      </c>
      <c r="R737" t="s">
        <v>8327</v>
      </c>
      <c r="S737" s="10">
        <f t="shared" si="48"/>
        <v>41946.029467592591</v>
      </c>
      <c r="T737" s="10">
        <f t="shared" si="4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 s="6">
        <f t="shared" si="47"/>
        <v>105.04629629629629</v>
      </c>
      <c r="Q738" t="s">
        <v>8326</v>
      </c>
      <c r="R738" t="s">
        <v>8327</v>
      </c>
      <c r="S738" s="10">
        <f t="shared" si="48"/>
        <v>41579.734259259261</v>
      </c>
      <c r="T738" s="10">
        <f t="shared" si="4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 s="6">
        <f t="shared" si="47"/>
        <v>56.666666666666664</v>
      </c>
      <c r="Q739" t="s">
        <v>8326</v>
      </c>
      <c r="R739" t="s">
        <v>8327</v>
      </c>
      <c r="S739" s="10">
        <f t="shared" si="48"/>
        <v>41667.275312500002</v>
      </c>
      <c r="T739" s="10">
        <f t="shared" si="4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 s="6">
        <f t="shared" si="47"/>
        <v>39.048780487804876</v>
      </c>
      <c r="Q740" t="s">
        <v>8326</v>
      </c>
      <c r="R740" t="s">
        <v>8327</v>
      </c>
      <c r="S740" s="10">
        <f t="shared" si="48"/>
        <v>41943.604097222218</v>
      </c>
      <c r="T740" s="10">
        <f t="shared" si="4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 s="6">
        <f t="shared" si="47"/>
        <v>68.345323741007192</v>
      </c>
      <c r="Q741" t="s">
        <v>8326</v>
      </c>
      <c r="R741" t="s">
        <v>8327</v>
      </c>
      <c r="S741" s="10">
        <f t="shared" si="48"/>
        <v>41829.502650462964</v>
      </c>
      <c r="T741" s="10">
        <f t="shared" si="4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 s="6">
        <f t="shared" si="47"/>
        <v>169.57894736842104</v>
      </c>
      <c r="Q742" t="s">
        <v>8326</v>
      </c>
      <c r="R742" t="s">
        <v>8327</v>
      </c>
      <c r="S742" s="10">
        <f t="shared" si="48"/>
        <v>42162.146782407406</v>
      </c>
      <c r="T742" s="10">
        <f t="shared" si="4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 s="6">
        <f t="shared" si="47"/>
        <v>141.42340425531913</v>
      </c>
      <c r="Q743" t="s">
        <v>8326</v>
      </c>
      <c r="R743" t="s">
        <v>8327</v>
      </c>
      <c r="S743" s="10">
        <f t="shared" si="48"/>
        <v>41401.648217592592</v>
      </c>
      <c r="T743" s="10">
        <f t="shared" si="4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 s="6">
        <f t="shared" si="47"/>
        <v>67.391304347826093</v>
      </c>
      <c r="Q744" t="s">
        <v>8326</v>
      </c>
      <c r="R744" t="s">
        <v>8327</v>
      </c>
      <c r="S744" s="10">
        <f t="shared" si="48"/>
        <v>41689.917962962965</v>
      </c>
      <c r="T744" s="10">
        <f t="shared" si="4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 s="6">
        <f t="shared" si="47"/>
        <v>54.266666666666666</v>
      </c>
      <c r="Q745" t="s">
        <v>8326</v>
      </c>
      <c r="R745" t="s">
        <v>8327</v>
      </c>
      <c r="S745" s="10">
        <f t="shared" si="48"/>
        <v>40990.709317129629</v>
      </c>
      <c r="T745" s="10">
        <f t="shared" si="4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 s="6">
        <f t="shared" si="47"/>
        <v>82.516129032258064</v>
      </c>
      <c r="Q746" t="s">
        <v>8326</v>
      </c>
      <c r="R746" t="s">
        <v>8327</v>
      </c>
      <c r="S746" s="10">
        <f t="shared" si="48"/>
        <v>41226.95721064815</v>
      </c>
      <c r="T746" s="10">
        <f t="shared" si="4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 s="6">
        <f t="shared" si="47"/>
        <v>53.729729729729726</v>
      </c>
      <c r="Q747" t="s">
        <v>8326</v>
      </c>
      <c r="R747" t="s">
        <v>8327</v>
      </c>
      <c r="S747" s="10">
        <f t="shared" si="48"/>
        <v>41367.572280092594</v>
      </c>
      <c r="T747" s="10">
        <f t="shared" si="4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 s="6">
        <f t="shared" si="47"/>
        <v>34.206185567010309</v>
      </c>
      <c r="Q748" t="s">
        <v>8326</v>
      </c>
      <c r="R748" t="s">
        <v>8327</v>
      </c>
      <c r="S748" s="10">
        <f t="shared" si="48"/>
        <v>41157.042928240742</v>
      </c>
      <c r="T748" s="10">
        <f t="shared" si="4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 s="6">
        <f t="shared" si="47"/>
        <v>127.32727272727273</v>
      </c>
      <c r="Q749" t="s">
        <v>8326</v>
      </c>
      <c r="R749" t="s">
        <v>8327</v>
      </c>
      <c r="S749" s="10">
        <f t="shared" si="48"/>
        <v>41988.548831018517</v>
      </c>
      <c r="T749" s="10">
        <f t="shared" si="4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 s="6">
        <f t="shared" si="47"/>
        <v>45.56818181818182</v>
      </c>
      <c r="Q750" t="s">
        <v>8326</v>
      </c>
      <c r="R750" t="s">
        <v>8327</v>
      </c>
      <c r="S750" s="10">
        <f t="shared" si="48"/>
        <v>41831.846828703703</v>
      </c>
      <c r="T750" s="10">
        <f t="shared" si="4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 s="6">
        <f t="shared" si="47"/>
        <v>95.963636363636368</v>
      </c>
      <c r="Q751" t="s">
        <v>8326</v>
      </c>
      <c r="R751" t="s">
        <v>8327</v>
      </c>
      <c r="S751" s="10">
        <f t="shared" si="48"/>
        <v>42733.94131944445</v>
      </c>
      <c r="T751" s="10">
        <f t="shared" si="4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 s="6">
        <f t="shared" si="47"/>
        <v>77.271186440677965</v>
      </c>
      <c r="Q752" t="s">
        <v>8326</v>
      </c>
      <c r="R752" t="s">
        <v>8327</v>
      </c>
      <c r="S752" s="10">
        <f t="shared" si="48"/>
        <v>41299.878148148149</v>
      </c>
      <c r="T752" s="10">
        <f t="shared" si="4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 s="6">
        <f t="shared" si="47"/>
        <v>57.338709677419352</v>
      </c>
      <c r="Q753" t="s">
        <v>8326</v>
      </c>
      <c r="R753" t="s">
        <v>8327</v>
      </c>
      <c r="S753" s="10">
        <f t="shared" si="48"/>
        <v>40713.630497685182</v>
      </c>
      <c r="T753" s="10">
        <f t="shared" si="4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 s="6">
        <f t="shared" si="47"/>
        <v>53.19047619047619</v>
      </c>
      <c r="Q754" t="s">
        <v>8326</v>
      </c>
      <c r="R754" t="s">
        <v>8327</v>
      </c>
      <c r="S754" s="10">
        <f t="shared" si="48"/>
        <v>42639.421493055561</v>
      </c>
      <c r="T754" s="10">
        <f t="shared" si="4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 s="6">
        <f t="shared" si="47"/>
        <v>492.30769230769232</v>
      </c>
      <c r="Q755" t="s">
        <v>8326</v>
      </c>
      <c r="R755" t="s">
        <v>8327</v>
      </c>
      <c r="S755" s="10">
        <f t="shared" si="48"/>
        <v>42019.590173611112</v>
      </c>
      <c r="T755" s="10">
        <f t="shared" si="4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 s="6">
        <f t="shared" si="47"/>
        <v>42.346938775510203</v>
      </c>
      <c r="Q756" t="s">
        <v>8326</v>
      </c>
      <c r="R756" t="s">
        <v>8327</v>
      </c>
      <c r="S756" s="10">
        <f t="shared" si="48"/>
        <v>41249.749085648145</v>
      </c>
      <c r="T756" s="10">
        <f t="shared" si="4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 s="6">
        <f t="shared" si="47"/>
        <v>37.466029411764708</v>
      </c>
      <c r="Q757" t="s">
        <v>8326</v>
      </c>
      <c r="R757" t="s">
        <v>8327</v>
      </c>
      <c r="S757" s="10">
        <f t="shared" si="48"/>
        <v>41383.605057870373</v>
      </c>
      <c r="T757" s="10">
        <f t="shared" si="4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 s="6">
        <f t="shared" si="47"/>
        <v>37.454545454545453</v>
      </c>
      <c r="Q758" t="s">
        <v>8326</v>
      </c>
      <c r="R758" t="s">
        <v>8327</v>
      </c>
      <c r="S758" s="10">
        <f t="shared" si="48"/>
        <v>40590.766886574071</v>
      </c>
      <c r="T758" s="10">
        <f t="shared" si="4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 s="6">
        <f t="shared" si="47"/>
        <v>33.055555555555557</v>
      </c>
      <c r="Q759" t="s">
        <v>8326</v>
      </c>
      <c r="R759" t="s">
        <v>8327</v>
      </c>
      <c r="S759" s="10">
        <f t="shared" si="48"/>
        <v>41235.054560185185</v>
      </c>
      <c r="T759" s="10">
        <f t="shared" si="4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 s="6">
        <f t="shared" si="47"/>
        <v>134.21052631578948</v>
      </c>
      <c r="Q760" t="s">
        <v>8326</v>
      </c>
      <c r="R760" t="s">
        <v>8327</v>
      </c>
      <c r="S760" s="10">
        <f t="shared" si="48"/>
        <v>40429.836435185185</v>
      </c>
      <c r="T760" s="10">
        <f t="shared" si="4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 s="6">
        <f t="shared" si="47"/>
        <v>51.474747474747474</v>
      </c>
      <c r="Q761" t="s">
        <v>8326</v>
      </c>
      <c r="R761" t="s">
        <v>8327</v>
      </c>
      <c r="S761" s="10">
        <f t="shared" si="48"/>
        <v>41789.330312500002</v>
      </c>
      <c r="T761" s="10">
        <f t="shared" si="4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 t="e">
        <f t="shared" si="47"/>
        <v>#DIV/0!</v>
      </c>
      <c r="Q762" t="s">
        <v>8326</v>
      </c>
      <c r="R762" t="s">
        <v>8310</v>
      </c>
      <c r="S762" s="10">
        <f t="shared" si="48"/>
        <v>42670.764039351852</v>
      </c>
      <c r="T762" s="10">
        <f t="shared" si="4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 s="6">
        <f t="shared" si="47"/>
        <v>39.166666666666664</v>
      </c>
      <c r="Q763" t="s">
        <v>8326</v>
      </c>
      <c r="R763" t="s">
        <v>8310</v>
      </c>
      <c r="S763" s="10">
        <f t="shared" si="48"/>
        <v>41642.751458333332</v>
      </c>
      <c r="T763" s="10">
        <f t="shared" si="4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 t="e">
        <f t="shared" si="47"/>
        <v>#DIV/0!</v>
      </c>
      <c r="Q764" t="s">
        <v>8326</v>
      </c>
      <c r="R764" t="s">
        <v>8310</v>
      </c>
      <c r="S764" s="10">
        <f t="shared" si="48"/>
        <v>42690.858449074076</v>
      </c>
      <c r="T764" s="10">
        <f t="shared" si="4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 s="6">
        <f t="shared" si="47"/>
        <v>5</v>
      </c>
      <c r="Q765" t="s">
        <v>8326</v>
      </c>
      <c r="R765" t="s">
        <v>8310</v>
      </c>
      <c r="S765" s="10">
        <f t="shared" si="48"/>
        <v>41471.446851851848</v>
      </c>
      <c r="T765" s="10">
        <f t="shared" si="4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 t="e">
        <f t="shared" si="47"/>
        <v>#DIV/0!</v>
      </c>
      <c r="Q766" t="s">
        <v>8326</v>
      </c>
      <c r="R766" t="s">
        <v>8310</v>
      </c>
      <c r="S766" s="10">
        <f t="shared" si="48"/>
        <v>42227.173159722224</v>
      </c>
      <c r="T766" s="10">
        <f t="shared" si="4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 s="6">
        <f t="shared" si="47"/>
        <v>57.295454545454547</v>
      </c>
      <c r="Q767" t="s">
        <v>8326</v>
      </c>
      <c r="R767" t="s">
        <v>8310</v>
      </c>
      <c r="S767" s="10">
        <f t="shared" si="48"/>
        <v>41901.542638888888</v>
      </c>
      <c r="T767" s="10">
        <f t="shared" si="4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 t="e">
        <f t="shared" si="47"/>
        <v>#DIV/0!</v>
      </c>
      <c r="Q768" t="s">
        <v>8326</v>
      </c>
      <c r="R768" t="s">
        <v>8310</v>
      </c>
      <c r="S768" s="10">
        <f t="shared" si="48"/>
        <v>42021.783368055556</v>
      </c>
      <c r="T768" s="10">
        <f t="shared" si="4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 s="6">
        <f t="shared" si="47"/>
        <v>59</v>
      </c>
      <c r="Q769" t="s">
        <v>8326</v>
      </c>
      <c r="R769" t="s">
        <v>8310</v>
      </c>
      <c r="S769" s="10">
        <f t="shared" si="48"/>
        <v>42115.143634259264</v>
      </c>
      <c r="T769" s="10">
        <f t="shared" si="4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 t="e">
        <f t="shared" si="47"/>
        <v>#DIV/0!</v>
      </c>
      <c r="Q770" t="s">
        <v>8326</v>
      </c>
      <c r="R770" t="s">
        <v>8310</v>
      </c>
      <c r="S770" s="10">
        <f t="shared" si="48"/>
        <v>41594.207060185188</v>
      </c>
      <c r="T770" s="10">
        <f t="shared" si="4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E771/D771</f>
        <v>0.41399999999999998</v>
      </c>
      <c r="P771" s="6">
        <f t="shared" ref="P771:P834" si="51">E771/L771</f>
        <v>31.846153846153847</v>
      </c>
      <c r="Q771" t="s">
        <v>8326</v>
      </c>
      <c r="R771" t="s">
        <v>8310</v>
      </c>
      <c r="S771" s="10">
        <f t="shared" si="48"/>
        <v>41604.996458333335</v>
      </c>
      <c r="T771" s="10">
        <f t="shared" si="49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6" t="e">
        <f t="shared" si="51"/>
        <v>#DIV/0!</v>
      </c>
      <c r="Q772" t="s">
        <v>8326</v>
      </c>
      <c r="R772" t="s">
        <v>8310</v>
      </c>
      <c r="S772" s="10">
        <f t="shared" si="48"/>
        <v>41289.999641203707</v>
      </c>
      <c r="T772" s="10">
        <f t="shared" si="49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 s="6">
        <f t="shared" si="51"/>
        <v>10</v>
      </c>
      <c r="Q773" t="s">
        <v>8326</v>
      </c>
      <c r="R773" t="s">
        <v>8310</v>
      </c>
      <c r="S773" s="10">
        <f t="shared" si="48"/>
        <v>42349.824097222227</v>
      </c>
      <c r="T773" s="10">
        <f t="shared" si="49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 s="6">
        <f t="shared" si="51"/>
        <v>50</v>
      </c>
      <c r="Q774" t="s">
        <v>8326</v>
      </c>
      <c r="R774" t="s">
        <v>8310</v>
      </c>
      <c r="S774" s="10">
        <f t="shared" si="48"/>
        <v>40068.056932870371</v>
      </c>
      <c r="T774" s="10">
        <f t="shared" si="49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 s="6">
        <f t="shared" si="51"/>
        <v>16</v>
      </c>
      <c r="Q775" t="s">
        <v>8326</v>
      </c>
      <c r="R775" t="s">
        <v>8310</v>
      </c>
      <c r="S775" s="10">
        <f t="shared" si="48"/>
        <v>42100.735937499994</v>
      </c>
      <c r="T775" s="10">
        <f t="shared" si="49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 s="6">
        <f t="shared" si="51"/>
        <v>39</v>
      </c>
      <c r="Q776" t="s">
        <v>8326</v>
      </c>
      <c r="R776" t="s">
        <v>8310</v>
      </c>
      <c r="S776" s="10">
        <f t="shared" si="48"/>
        <v>41663.780300925922</v>
      </c>
      <c r="T776" s="10">
        <f t="shared" si="49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 s="6">
        <f t="shared" si="51"/>
        <v>34</v>
      </c>
      <c r="Q777" t="s">
        <v>8326</v>
      </c>
      <c r="R777" t="s">
        <v>8310</v>
      </c>
      <c r="S777" s="10">
        <f t="shared" si="48"/>
        <v>40863.060127314813</v>
      </c>
      <c r="T777" s="10">
        <f t="shared" si="49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 s="6">
        <f t="shared" si="51"/>
        <v>63.122807017543863</v>
      </c>
      <c r="Q778" t="s">
        <v>8326</v>
      </c>
      <c r="R778" t="s">
        <v>8310</v>
      </c>
      <c r="S778" s="10">
        <f t="shared" si="48"/>
        <v>42250.685706018514</v>
      </c>
      <c r="T778" s="10">
        <f t="shared" si="49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 s="6">
        <f t="shared" si="51"/>
        <v>7</v>
      </c>
      <c r="Q779" t="s">
        <v>8326</v>
      </c>
      <c r="R779" t="s">
        <v>8310</v>
      </c>
      <c r="S779" s="10">
        <f t="shared" ref="S779:S842" si="52">(((J779/60)/60)/24)+DATE(1970,1,1)</f>
        <v>41456.981215277774</v>
      </c>
      <c r="T779" s="10">
        <f t="shared" ref="T779:T842" si="53">(((I779/60)/60)/24)+DATE(1970,1,1)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 s="6">
        <f t="shared" si="51"/>
        <v>2</v>
      </c>
      <c r="Q780" t="s">
        <v>8326</v>
      </c>
      <c r="R780" t="s">
        <v>8310</v>
      </c>
      <c r="S780" s="10">
        <f t="shared" si="52"/>
        <v>41729.702314814815</v>
      </c>
      <c r="T780" s="10">
        <f t="shared" si="5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 s="6">
        <f t="shared" si="51"/>
        <v>66.666666666666671</v>
      </c>
      <c r="Q781" t="s">
        <v>8326</v>
      </c>
      <c r="R781" t="s">
        <v>8310</v>
      </c>
      <c r="S781" s="10">
        <f t="shared" si="52"/>
        <v>40436.68408564815</v>
      </c>
      <c r="T781" s="10">
        <f t="shared" si="53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 s="6">
        <f t="shared" si="51"/>
        <v>38.518518518518519</v>
      </c>
      <c r="Q782" t="s">
        <v>8312</v>
      </c>
      <c r="R782" t="s">
        <v>8311</v>
      </c>
      <c r="S782" s="10">
        <f t="shared" si="52"/>
        <v>40636.673900462964</v>
      </c>
      <c r="T782" s="10">
        <f t="shared" si="53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 s="6">
        <f t="shared" si="51"/>
        <v>42.609200000000001</v>
      </c>
      <c r="Q783" t="s">
        <v>8312</v>
      </c>
      <c r="R783" t="s">
        <v>8311</v>
      </c>
      <c r="S783" s="10">
        <f t="shared" si="52"/>
        <v>41403.000856481485</v>
      </c>
      <c r="T783" s="10">
        <f t="shared" si="53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 s="6">
        <f t="shared" si="51"/>
        <v>50</v>
      </c>
      <c r="Q784" t="s">
        <v>8312</v>
      </c>
      <c r="R784" t="s">
        <v>8311</v>
      </c>
      <c r="S784" s="10">
        <f t="shared" si="52"/>
        <v>41116.758125</v>
      </c>
      <c r="T784" s="10">
        <f t="shared" si="5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 s="6">
        <f t="shared" si="51"/>
        <v>63.485714285714288</v>
      </c>
      <c r="Q785" t="s">
        <v>8312</v>
      </c>
      <c r="R785" t="s">
        <v>8311</v>
      </c>
      <c r="S785" s="10">
        <f t="shared" si="52"/>
        <v>40987.773715277777</v>
      </c>
      <c r="T785" s="10">
        <f t="shared" si="5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 s="6">
        <f t="shared" si="51"/>
        <v>102.5</v>
      </c>
      <c r="Q786" t="s">
        <v>8312</v>
      </c>
      <c r="R786" t="s">
        <v>8311</v>
      </c>
      <c r="S786" s="10">
        <f t="shared" si="52"/>
        <v>41675.149525462963</v>
      </c>
      <c r="T786" s="10">
        <f t="shared" si="5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 s="6">
        <f t="shared" si="51"/>
        <v>31.142758620689655</v>
      </c>
      <c r="Q787" t="s">
        <v>8312</v>
      </c>
      <c r="R787" t="s">
        <v>8311</v>
      </c>
      <c r="S787" s="10">
        <f t="shared" si="52"/>
        <v>41303.593923611108</v>
      </c>
      <c r="T787" s="10">
        <f t="shared" si="53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 s="6">
        <f t="shared" si="51"/>
        <v>162.27272727272728</v>
      </c>
      <c r="Q788" t="s">
        <v>8312</v>
      </c>
      <c r="R788" t="s">
        <v>8311</v>
      </c>
      <c r="S788" s="10">
        <f t="shared" si="52"/>
        <v>40983.055949074071</v>
      </c>
      <c r="T788" s="10">
        <f t="shared" si="53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 s="6">
        <f t="shared" si="51"/>
        <v>80.588235294117652</v>
      </c>
      <c r="Q789" t="s">
        <v>8312</v>
      </c>
      <c r="R789" t="s">
        <v>8311</v>
      </c>
      <c r="S789" s="10">
        <f t="shared" si="52"/>
        <v>41549.627615740741</v>
      </c>
      <c r="T789" s="10">
        <f t="shared" si="5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 s="6">
        <f t="shared" si="51"/>
        <v>59.85441176470588</v>
      </c>
      <c r="Q790" t="s">
        <v>8312</v>
      </c>
      <c r="R790" t="s">
        <v>8311</v>
      </c>
      <c r="S790" s="10">
        <f t="shared" si="52"/>
        <v>41059.006805555553</v>
      </c>
      <c r="T790" s="10">
        <f t="shared" si="5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 s="6">
        <f t="shared" si="51"/>
        <v>132.85714285714286</v>
      </c>
      <c r="Q791" t="s">
        <v>8312</v>
      </c>
      <c r="R791" t="s">
        <v>8311</v>
      </c>
      <c r="S791" s="10">
        <f t="shared" si="52"/>
        <v>41277.186111111114</v>
      </c>
      <c r="T791" s="10">
        <f t="shared" si="5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 s="6">
        <f t="shared" si="51"/>
        <v>92.547820512820508</v>
      </c>
      <c r="Q792" t="s">
        <v>8312</v>
      </c>
      <c r="R792" t="s">
        <v>8311</v>
      </c>
      <c r="S792" s="10">
        <f t="shared" si="52"/>
        <v>41276.047905092593</v>
      </c>
      <c r="T792" s="10">
        <f t="shared" si="5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 s="6">
        <f t="shared" si="51"/>
        <v>60.859375</v>
      </c>
      <c r="Q793" t="s">
        <v>8312</v>
      </c>
      <c r="R793" t="s">
        <v>8311</v>
      </c>
      <c r="S793" s="10">
        <f t="shared" si="52"/>
        <v>41557.780624999999</v>
      </c>
      <c r="T793" s="10">
        <f t="shared" si="5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 s="6">
        <f t="shared" si="51"/>
        <v>41.851833333333339</v>
      </c>
      <c r="Q794" t="s">
        <v>8312</v>
      </c>
      <c r="R794" t="s">
        <v>8311</v>
      </c>
      <c r="S794" s="10">
        <f t="shared" si="52"/>
        <v>41555.873645833337</v>
      </c>
      <c r="T794" s="10">
        <f t="shared" si="5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 s="6">
        <f t="shared" si="51"/>
        <v>88.325937499999995</v>
      </c>
      <c r="Q795" t="s">
        <v>8312</v>
      </c>
      <c r="R795" t="s">
        <v>8311</v>
      </c>
      <c r="S795" s="10">
        <f t="shared" si="52"/>
        <v>41442.741249999999</v>
      </c>
      <c r="T795" s="10">
        <f t="shared" si="5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 s="6">
        <f t="shared" si="51"/>
        <v>158.96226415094338</v>
      </c>
      <c r="Q796" t="s">
        <v>8312</v>
      </c>
      <c r="R796" t="s">
        <v>8311</v>
      </c>
      <c r="S796" s="10">
        <f t="shared" si="52"/>
        <v>40736.115011574075</v>
      </c>
      <c r="T796" s="10">
        <f t="shared" si="5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 s="6">
        <f t="shared" si="51"/>
        <v>85.054347826086953</v>
      </c>
      <c r="Q797" t="s">
        <v>8312</v>
      </c>
      <c r="R797" t="s">
        <v>8311</v>
      </c>
      <c r="S797" s="10">
        <f t="shared" si="52"/>
        <v>40963.613032407404</v>
      </c>
      <c r="T797" s="10">
        <f t="shared" si="5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 s="6">
        <f t="shared" si="51"/>
        <v>112.61111111111111</v>
      </c>
      <c r="Q798" t="s">
        <v>8312</v>
      </c>
      <c r="R798" t="s">
        <v>8311</v>
      </c>
      <c r="S798" s="10">
        <f t="shared" si="52"/>
        <v>41502.882928240739</v>
      </c>
      <c r="T798" s="10">
        <f t="shared" si="5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 s="6">
        <f t="shared" si="51"/>
        <v>45.436619718309856</v>
      </c>
      <c r="Q799" t="s">
        <v>8312</v>
      </c>
      <c r="R799" t="s">
        <v>8311</v>
      </c>
      <c r="S799" s="10">
        <f t="shared" si="52"/>
        <v>40996.994074074071</v>
      </c>
      <c r="T799" s="10">
        <f t="shared" si="5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 s="6">
        <f t="shared" si="51"/>
        <v>46.218390804597703</v>
      </c>
      <c r="Q800" t="s">
        <v>8312</v>
      </c>
      <c r="R800" t="s">
        <v>8311</v>
      </c>
      <c r="S800" s="10">
        <f t="shared" si="52"/>
        <v>41882.590127314819</v>
      </c>
      <c r="T800" s="10">
        <f t="shared" si="5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 s="6">
        <f t="shared" si="51"/>
        <v>178.60714285714286</v>
      </c>
      <c r="Q801" t="s">
        <v>8312</v>
      </c>
      <c r="R801" t="s">
        <v>8311</v>
      </c>
      <c r="S801" s="10">
        <f t="shared" si="52"/>
        <v>40996.667199074072</v>
      </c>
      <c r="T801" s="10">
        <f t="shared" si="5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 s="6">
        <f t="shared" si="51"/>
        <v>40.75</v>
      </c>
      <c r="Q802" t="s">
        <v>8312</v>
      </c>
      <c r="R802" t="s">
        <v>8311</v>
      </c>
      <c r="S802" s="10">
        <f t="shared" si="52"/>
        <v>41863.433495370373</v>
      </c>
      <c r="T802" s="10">
        <f t="shared" si="5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 s="6">
        <f t="shared" si="51"/>
        <v>43.733921568627444</v>
      </c>
      <c r="Q803" t="s">
        <v>8312</v>
      </c>
      <c r="R803" t="s">
        <v>8311</v>
      </c>
      <c r="S803" s="10">
        <f t="shared" si="52"/>
        <v>40695.795370370368</v>
      </c>
      <c r="T803" s="10">
        <f t="shared" si="5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 s="6">
        <f t="shared" si="51"/>
        <v>81.066666666666663</v>
      </c>
      <c r="Q804" t="s">
        <v>8312</v>
      </c>
      <c r="R804" t="s">
        <v>8311</v>
      </c>
      <c r="S804" s="10">
        <f t="shared" si="52"/>
        <v>41123.022268518522</v>
      </c>
      <c r="T804" s="10">
        <f t="shared" si="5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 s="6">
        <f t="shared" si="51"/>
        <v>74.60526315789474</v>
      </c>
      <c r="Q805" t="s">
        <v>8312</v>
      </c>
      <c r="R805" t="s">
        <v>8311</v>
      </c>
      <c r="S805" s="10">
        <f t="shared" si="52"/>
        <v>40665.949976851851</v>
      </c>
      <c r="T805" s="10">
        <f t="shared" si="5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 s="6">
        <f t="shared" si="51"/>
        <v>305.55555555555554</v>
      </c>
      <c r="Q806" t="s">
        <v>8312</v>
      </c>
      <c r="R806" t="s">
        <v>8311</v>
      </c>
      <c r="S806" s="10">
        <f t="shared" si="52"/>
        <v>40730.105625000004</v>
      </c>
      <c r="T806" s="10">
        <f t="shared" si="5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 s="6">
        <f t="shared" si="51"/>
        <v>58.333333333333336</v>
      </c>
      <c r="Q807" t="s">
        <v>8312</v>
      </c>
      <c r="R807" t="s">
        <v>8311</v>
      </c>
      <c r="S807" s="10">
        <f t="shared" si="52"/>
        <v>40690.823055555556</v>
      </c>
      <c r="T807" s="10">
        <f t="shared" si="5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 s="6">
        <f t="shared" si="51"/>
        <v>117.67605633802818</v>
      </c>
      <c r="Q808" t="s">
        <v>8312</v>
      </c>
      <c r="R808" t="s">
        <v>8311</v>
      </c>
      <c r="S808" s="10">
        <f t="shared" si="52"/>
        <v>40763.691423611112</v>
      </c>
      <c r="T808" s="10">
        <f t="shared" si="5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 s="6">
        <f t="shared" si="51"/>
        <v>73.771929824561397</v>
      </c>
      <c r="Q809" t="s">
        <v>8312</v>
      </c>
      <c r="R809" t="s">
        <v>8311</v>
      </c>
      <c r="S809" s="10">
        <f t="shared" si="52"/>
        <v>42759.628599537042</v>
      </c>
      <c r="T809" s="10">
        <f t="shared" si="5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 s="6">
        <f t="shared" si="51"/>
        <v>104.65116279069767</v>
      </c>
      <c r="Q810" t="s">
        <v>8312</v>
      </c>
      <c r="R810" t="s">
        <v>8311</v>
      </c>
      <c r="S810" s="10">
        <f t="shared" si="52"/>
        <v>41962.100532407407</v>
      </c>
      <c r="T810" s="10">
        <f t="shared" si="5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 s="6">
        <f t="shared" si="51"/>
        <v>79.82692307692308</v>
      </c>
      <c r="Q811" t="s">
        <v>8312</v>
      </c>
      <c r="R811" t="s">
        <v>8311</v>
      </c>
      <c r="S811" s="10">
        <f t="shared" si="52"/>
        <v>41628.833680555559</v>
      </c>
      <c r="T811" s="10">
        <f t="shared" si="5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 s="6">
        <f t="shared" si="51"/>
        <v>58.333333333333336</v>
      </c>
      <c r="Q812" t="s">
        <v>8312</v>
      </c>
      <c r="R812" t="s">
        <v>8311</v>
      </c>
      <c r="S812" s="10">
        <f t="shared" si="52"/>
        <v>41123.056273148148</v>
      </c>
      <c r="T812" s="10">
        <f t="shared" si="5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 s="6">
        <f t="shared" si="51"/>
        <v>86.666666666666671</v>
      </c>
      <c r="Q813" t="s">
        <v>8312</v>
      </c>
      <c r="R813" t="s">
        <v>8311</v>
      </c>
      <c r="S813" s="10">
        <f t="shared" si="52"/>
        <v>41443.643541666665</v>
      </c>
      <c r="T813" s="10">
        <f t="shared" si="5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 s="6">
        <f t="shared" si="51"/>
        <v>27.606060606060606</v>
      </c>
      <c r="Q814" t="s">
        <v>8312</v>
      </c>
      <c r="R814" t="s">
        <v>8311</v>
      </c>
      <c r="S814" s="10">
        <f t="shared" si="52"/>
        <v>41282.017962962964</v>
      </c>
      <c r="T814" s="10">
        <f t="shared" si="5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 s="6">
        <f t="shared" si="51"/>
        <v>24.999375000000001</v>
      </c>
      <c r="Q815" t="s">
        <v>8312</v>
      </c>
      <c r="R815" t="s">
        <v>8311</v>
      </c>
      <c r="S815" s="10">
        <f t="shared" si="52"/>
        <v>41080.960243055553</v>
      </c>
      <c r="T815" s="10">
        <f t="shared" si="5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 s="6">
        <f t="shared" si="51"/>
        <v>45.464285714285715</v>
      </c>
      <c r="Q816" t="s">
        <v>8312</v>
      </c>
      <c r="R816" t="s">
        <v>8311</v>
      </c>
      <c r="S816" s="10">
        <f t="shared" si="52"/>
        <v>40679.743067129632</v>
      </c>
      <c r="T816" s="10">
        <f t="shared" si="5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 s="6">
        <f t="shared" si="51"/>
        <v>99.534883720930239</v>
      </c>
      <c r="Q817" t="s">
        <v>8312</v>
      </c>
      <c r="R817" t="s">
        <v>8311</v>
      </c>
      <c r="S817" s="10">
        <f t="shared" si="52"/>
        <v>41914.917858796296</v>
      </c>
      <c r="T817" s="10">
        <f t="shared" si="5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 s="6">
        <f t="shared" si="51"/>
        <v>39.31</v>
      </c>
      <c r="Q818" t="s">
        <v>8312</v>
      </c>
      <c r="R818" t="s">
        <v>8311</v>
      </c>
      <c r="S818" s="10">
        <f t="shared" si="52"/>
        <v>41341.870868055557</v>
      </c>
      <c r="T818" s="10">
        <f t="shared" si="5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 s="6">
        <f t="shared" si="51"/>
        <v>89.419999999999987</v>
      </c>
      <c r="Q819" t="s">
        <v>8312</v>
      </c>
      <c r="R819" t="s">
        <v>8311</v>
      </c>
      <c r="S819" s="10">
        <f t="shared" si="52"/>
        <v>40925.599664351852</v>
      </c>
      <c r="T819" s="10">
        <f t="shared" si="5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 s="6">
        <f t="shared" si="51"/>
        <v>28.684210526315791</v>
      </c>
      <c r="Q820" t="s">
        <v>8312</v>
      </c>
      <c r="R820" t="s">
        <v>8311</v>
      </c>
      <c r="S820" s="10">
        <f t="shared" si="52"/>
        <v>41120.882881944446</v>
      </c>
      <c r="T820" s="10">
        <f t="shared" si="5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 s="6">
        <f t="shared" si="51"/>
        <v>31.071428571428573</v>
      </c>
      <c r="Q821" t="s">
        <v>8312</v>
      </c>
      <c r="R821" t="s">
        <v>8311</v>
      </c>
      <c r="S821" s="10">
        <f t="shared" si="52"/>
        <v>41619.998310185183</v>
      </c>
      <c r="T821" s="10">
        <f t="shared" si="5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 s="6">
        <f t="shared" si="51"/>
        <v>70.55263157894737</v>
      </c>
      <c r="Q822" t="s">
        <v>8312</v>
      </c>
      <c r="R822" t="s">
        <v>8311</v>
      </c>
      <c r="S822" s="10">
        <f t="shared" si="52"/>
        <v>41768.841921296298</v>
      </c>
      <c r="T822" s="10">
        <f t="shared" si="53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 s="6">
        <f t="shared" si="51"/>
        <v>224.12820512820514</v>
      </c>
      <c r="Q823" t="s">
        <v>8312</v>
      </c>
      <c r="R823" t="s">
        <v>8311</v>
      </c>
      <c r="S823" s="10">
        <f t="shared" si="52"/>
        <v>42093.922048611115</v>
      </c>
      <c r="T823" s="10">
        <f t="shared" si="53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 s="6">
        <f t="shared" si="51"/>
        <v>51.811594202898547</v>
      </c>
      <c r="Q824" t="s">
        <v>8312</v>
      </c>
      <c r="R824" t="s">
        <v>8311</v>
      </c>
      <c r="S824" s="10">
        <f t="shared" si="52"/>
        <v>41157.947337962964</v>
      </c>
      <c r="T824" s="10">
        <f t="shared" si="53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 s="6">
        <f t="shared" si="51"/>
        <v>43.515151515151516</v>
      </c>
      <c r="Q825" t="s">
        <v>8312</v>
      </c>
      <c r="R825" t="s">
        <v>8311</v>
      </c>
      <c r="S825" s="10">
        <f t="shared" si="52"/>
        <v>42055.972824074073</v>
      </c>
      <c r="T825" s="10">
        <f t="shared" si="53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 s="6">
        <f t="shared" si="51"/>
        <v>39.816666666666663</v>
      </c>
      <c r="Q826" t="s">
        <v>8312</v>
      </c>
      <c r="R826" t="s">
        <v>8311</v>
      </c>
      <c r="S826" s="10">
        <f t="shared" si="52"/>
        <v>40250.242106481484</v>
      </c>
      <c r="T826" s="10">
        <f t="shared" si="53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 s="6">
        <f t="shared" si="51"/>
        <v>126.8080808080808</v>
      </c>
      <c r="Q827" t="s">
        <v>8312</v>
      </c>
      <c r="R827" t="s">
        <v>8311</v>
      </c>
      <c r="S827" s="10">
        <f t="shared" si="52"/>
        <v>41186.306527777779</v>
      </c>
      <c r="T827" s="10">
        <f t="shared" si="53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 s="6">
        <f t="shared" si="51"/>
        <v>113.87755102040816</v>
      </c>
      <c r="Q828" t="s">
        <v>8312</v>
      </c>
      <c r="R828" t="s">
        <v>8311</v>
      </c>
      <c r="S828" s="10">
        <f t="shared" si="52"/>
        <v>40973.038541666669</v>
      </c>
      <c r="T828" s="10">
        <f t="shared" si="53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 s="6">
        <f t="shared" si="51"/>
        <v>28.181818181818183</v>
      </c>
      <c r="Q829" t="s">
        <v>8312</v>
      </c>
      <c r="R829" t="s">
        <v>8311</v>
      </c>
      <c r="S829" s="10">
        <f t="shared" si="52"/>
        <v>40927.473460648151</v>
      </c>
      <c r="T829" s="10">
        <f t="shared" si="53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 s="6">
        <f t="shared" si="51"/>
        <v>36.60526315789474</v>
      </c>
      <c r="Q830" t="s">
        <v>8312</v>
      </c>
      <c r="R830" t="s">
        <v>8311</v>
      </c>
      <c r="S830" s="10">
        <f t="shared" si="52"/>
        <v>41073.050717592596</v>
      </c>
      <c r="T830" s="10">
        <f t="shared" si="53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 s="6">
        <f t="shared" si="51"/>
        <v>32.5</v>
      </c>
      <c r="Q831" t="s">
        <v>8312</v>
      </c>
      <c r="R831" t="s">
        <v>8311</v>
      </c>
      <c r="S831" s="10">
        <f t="shared" si="52"/>
        <v>42504.801388888889</v>
      </c>
      <c r="T831" s="10">
        <f t="shared" si="53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 s="6">
        <f t="shared" si="51"/>
        <v>60.65625</v>
      </c>
      <c r="Q832" t="s">
        <v>8312</v>
      </c>
      <c r="R832" t="s">
        <v>8311</v>
      </c>
      <c r="S832" s="10">
        <f t="shared" si="52"/>
        <v>41325.525752314818</v>
      </c>
      <c r="T832" s="10">
        <f t="shared" si="53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 s="6">
        <f t="shared" si="51"/>
        <v>175</v>
      </c>
      <c r="Q833" t="s">
        <v>8312</v>
      </c>
      <c r="R833" t="s">
        <v>8311</v>
      </c>
      <c r="S833" s="10">
        <f t="shared" si="52"/>
        <v>40996.646921296298</v>
      </c>
      <c r="T833" s="10">
        <f t="shared" si="53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 s="6">
        <f t="shared" si="51"/>
        <v>97.993896103896105</v>
      </c>
      <c r="Q834" t="s">
        <v>8312</v>
      </c>
      <c r="R834" t="s">
        <v>8311</v>
      </c>
      <c r="S834" s="10">
        <f t="shared" si="52"/>
        <v>40869.675173611111</v>
      </c>
      <c r="T834" s="10">
        <f t="shared" si="53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E835/D835</f>
        <v>1.0166666666666666</v>
      </c>
      <c r="P835" s="6">
        <f t="shared" ref="P835:P898" si="55">E835/L835</f>
        <v>148.78048780487805</v>
      </c>
      <c r="Q835" t="s">
        <v>8312</v>
      </c>
      <c r="R835" t="s">
        <v>8311</v>
      </c>
      <c r="S835" s="10">
        <f t="shared" si="52"/>
        <v>41718.878182870372</v>
      </c>
      <c r="T835" s="10">
        <f t="shared" si="5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 s="6">
        <f t="shared" si="55"/>
        <v>96.08</v>
      </c>
      <c r="Q836" t="s">
        <v>8312</v>
      </c>
      <c r="R836" t="s">
        <v>8311</v>
      </c>
      <c r="S836" s="10">
        <f t="shared" si="52"/>
        <v>41422.822824074072</v>
      </c>
      <c r="T836" s="10">
        <f t="shared" si="5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 s="6">
        <f t="shared" si="55"/>
        <v>58.625</v>
      </c>
      <c r="Q837" t="s">
        <v>8312</v>
      </c>
      <c r="R837" t="s">
        <v>8311</v>
      </c>
      <c r="S837" s="10">
        <f t="shared" si="52"/>
        <v>41005.45784722222</v>
      </c>
      <c r="T837" s="10">
        <f t="shared" si="5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 s="6">
        <f t="shared" si="55"/>
        <v>109.70695652173914</v>
      </c>
      <c r="Q838" t="s">
        <v>8312</v>
      </c>
      <c r="R838" t="s">
        <v>8311</v>
      </c>
      <c r="S838" s="10">
        <f t="shared" si="52"/>
        <v>41524.056921296295</v>
      </c>
      <c r="T838" s="10">
        <f t="shared" si="5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 s="6">
        <f t="shared" si="55"/>
        <v>49.112903225806448</v>
      </c>
      <c r="Q839" t="s">
        <v>8312</v>
      </c>
      <c r="R839" t="s">
        <v>8311</v>
      </c>
      <c r="S839" s="10">
        <f t="shared" si="52"/>
        <v>41730.998402777775</v>
      </c>
      <c r="T839" s="10">
        <f t="shared" si="5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 s="6">
        <f t="shared" si="55"/>
        <v>47.672131147540981</v>
      </c>
      <c r="Q840" t="s">
        <v>8312</v>
      </c>
      <c r="R840" t="s">
        <v>8311</v>
      </c>
      <c r="S840" s="10">
        <f t="shared" si="52"/>
        <v>40895.897974537038</v>
      </c>
      <c r="T840" s="10">
        <f t="shared" si="5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 s="6">
        <f t="shared" si="55"/>
        <v>60.737812499999997</v>
      </c>
      <c r="Q841" t="s">
        <v>8312</v>
      </c>
      <c r="R841" t="s">
        <v>8311</v>
      </c>
      <c r="S841" s="10">
        <f t="shared" si="52"/>
        <v>41144.763379629629</v>
      </c>
      <c r="T841" s="10">
        <f t="shared" si="5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 s="6">
        <f t="shared" si="55"/>
        <v>63.37715789473684</v>
      </c>
      <c r="Q842" t="s">
        <v>8312</v>
      </c>
      <c r="R842" t="s">
        <v>8328</v>
      </c>
      <c r="S842" s="10">
        <f t="shared" si="52"/>
        <v>42607.226701388892</v>
      </c>
      <c r="T842" s="10">
        <f t="shared" si="5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 s="6">
        <f t="shared" si="55"/>
        <v>53.893617021276597</v>
      </c>
      <c r="Q843" t="s">
        <v>8312</v>
      </c>
      <c r="R843" t="s">
        <v>8328</v>
      </c>
      <c r="S843" s="10">
        <f t="shared" ref="S843:S906" si="56">(((J843/60)/60)/24)+DATE(1970,1,1)</f>
        <v>41923.838692129626</v>
      </c>
      <c r="T843" s="10">
        <f t="shared" ref="T843:T906" si="57"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 s="6">
        <f t="shared" si="55"/>
        <v>66.871794871794876</v>
      </c>
      <c r="Q844" t="s">
        <v>8312</v>
      </c>
      <c r="R844" t="s">
        <v>8328</v>
      </c>
      <c r="S844" s="10">
        <f t="shared" si="56"/>
        <v>41526.592395833337</v>
      </c>
      <c r="T844" s="10">
        <f t="shared" si="57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 s="6">
        <f t="shared" si="55"/>
        <v>63.102362204724407</v>
      </c>
      <c r="Q845" t="s">
        <v>8312</v>
      </c>
      <c r="R845" t="s">
        <v>8328</v>
      </c>
      <c r="S845" s="10">
        <f t="shared" si="56"/>
        <v>42695.257870370369</v>
      </c>
      <c r="T845" s="10">
        <f t="shared" si="57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 s="6">
        <f t="shared" si="55"/>
        <v>36.628930817610062</v>
      </c>
      <c r="Q846" t="s">
        <v>8312</v>
      </c>
      <c r="R846" t="s">
        <v>8328</v>
      </c>
      <c r="S846" s="10">
        <f t="shared" si="56"/>
        <v>41905.684629629628</v>
      </c>
      <c r="T846" s="10">
        <f t="shared" si="57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 s="6">
        <f t="shared" si="55"/>
        <v>34.005706214689269</v>
      </c>
      <c r="Q847" t="s">
        <v>8312</v>
      </c>
      <c r="R847" t="s">
        <v>8328</v>
      </c>
      <c r="S847" s="10">
        <f t="shared" si="56"/>
        <v>42578.205972222218</v>
      </c>
      <c r="T847" s="10">
        <f t="shared" si="5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 s="6">
        <f t="shared" si="55"/>
        <v>28.553404255319148</v>
      </c>
      <c r="Q848" t="s">
        <v>8312</v>
      </c>
      <c r="R848" t="s">
        <v>8328</v>
      </c>
      <c r="S848" s="10">
        <f t="shared" si="56"/>
        <v>41694.391840277778</v>
      </c>
      <c r="T848" s="10">
        <f t="shared" si="5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 s="6">
        <f t="shared" si="55"/>
        <v>10</v>
      </c>
      <c r="Q849" t="s">
        <v>8312</v>
      </c>
      <c r="R849" t="s">
        <v>8328</v>
      </c>
      <c r="S849" s="10">
        <f t="shared" si="56"/>
        <v>42165.79833333334</v>
      </c>
      <c r="T849" s="10">
        <f t="shared" si="57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 s="6">
        <f t="shared" si="55"/>
        <v>18.75</v>
      </c>
      <c r="Q850" t="s">
        <v>8312</v>
      </c>
      <c r="R850" t="s">
        <v>8328</v>
      </c>
      <c r="S850" s="10">
        <f t="shared" si="56"/>
        <v>42078.792048611111</v>
      </c>
      <c r="T850" s="10">
        <f t="shared" si="5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 s="6">
        <f t="shared" si="55"/>
        <v>41.704347826086959</v>
      </c>
      <c r="Q851" t="s">
        <v>8312</v>
      </c>
      <c r="R851" t="s">
        <v>8328</v>
      </c>
      <c r="S851" s="10">
        <f t="shared" si="56"/>
        <v>42051.148888888885</v>
      </c>
      <c r="T851" s="10">
        <f t="shared" si="5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 s="6">
        <f t="shared" si="55"/>
        <v>46.669172932330824</v>
      </c>
      <c r="Q852" t="s">
        <v>8312</v>
      </c>
      <c r="R852" t="s">
        <v>8328</v>
      </c>
      <c r="S852" s="10">
        <f t="shared" si="56"/>
        <v>42452.827743055561</v>
      </c>
      <c r="T852" s="10">
        <f t="shared" si="5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 s="6">
        <f t="shared" si="55"/>
        <v>37.271428571428572</v>
      </c>
      <c r="Q853" t="s">
        <v>8312</v>
      </c>
      <c r="R853" t="s">
        <v>8328</v>
      </c>
      <c r="S853" s="10">
        <f t="shared" si="56"/>
        <v>42522.880243055552</v>
      </c>
      <c r="T853" s="10">
        <f t="shared" si="5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 s="6">
        <f t="shared" si="55"/>
        <v>59.258064516129032</v>
      </c>
      <c r="Q854" t="s">
        <v>8312</v>
      </c>
      <c r="R854" t="s">
        <v>8328</v>
      </c>
      <c r="S854" s="10">
        <f t="shared" si="56"/>
        <v>42656.805497685185</v>
      </c>
      <c r="T854" s="10">
        <f t="shared" si="5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 s="6">
        <f t="shared" si="55"/>
        <v>30</v>
      </c>
      <c r="Q855" t="s">
        <v>8312</v>
      </c>
      <c r="R855" t="s">
        <v>8328</v>
      </c>
      <c r="S855" s="10">
        <f t="shared" si="56"/>
        <v>42021.832280092596</v>
      </c>
      <c r="T855" s="10">
        <f t="shared" si="5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 s="6">
        <f t="shared" si="55"/>
        <v>65.8623246492986</v>
      </c>
      <c r="Q856" t="s">
        <v>8312</v>
      </c>
      <c r="R856" t="s">
        <v>8328</v>
      </c>
      <c r="S856" s="10">
        <f t="shared" si="56"/>
        <v>42702.212337962963</v>
      </c>
      <c r="T856" s="10">
        <f t="shared" si="5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 s="6">
        <f t="shared" si="55"/>
        <v>31.914893617021278</v>
      </c>
      <c r="Q857" t="s">
        <v>8312</v>
      </c>
      <c r="R857" t="s">
        <v>8328</v>
      </c>
      <c r="S857" s="10">
        <f t="shared" si="56"/>
        <v>42545.125196759262</v>
      </c>
      <c r="T857" s="10">
        <f t="shared" si="57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 s="6">
        <f t="shared" si="55"/>
        <v>19.464285714285715</v>
      </c>
      <c r="Q858" t="s">
        <v>8312</v>
      </c>
      <c r="R858" t="s">
        <v>8328</v>
      </c>
      <c r="S858" s="10">
        <f t="shared" si="56"/>
        <v>42609.311990740738</v>
      </c>
      <c r="T858" s="10">
        <f t="shared" si="5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 s="6">
        <f t="shared" si="55"/>
        <v>50</v>
      </c>
      <c r="Q859" t="s">
        <v>8312</v>
      </c>
      <c r="R859" t="s">
        <v>8328</v>
      </c>
      <c r="S859" s="10">
        <f t="shared" si="56"/>
        <v>42291.581377314811</v>
      </c>
      <c r="T859" s="10">
        <f t="shared" si="5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 s="6">
        <f t="shared" si="55"/>
        <v>22.737763157894737</v>
      </c>
      <c r="Q860" t="s">
        <v>8312</v>
      </c>
      <c r="R860" t="s">
        <v>8328</v>
      </c>
      <c r="S860" s="10">
        <f t="shared" si="56"/>
        <v>42079.745578703703</v>
      </c>
      <c r="T860" s="10">
        <f t="shared" si="5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 s="6">
        <f t="shared" si="55"/>
        <v>42.724489795918366</v>
      </c>
      <c r="Q861" t="s">
        <v>8312</v>
      </c>
      <c r="R861" t="s">
        <v>8328</v>
      </c>
      <c r="S861" s="10">
        <f t="shared" si="56"/>
        <v>42128.820231481484</v>
      </c>
      <c r="T861" s="10">
        <f t="shared" si="5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 s="6">
        <f t="shared" si="55"/>
        <v>52.916666666666664</v>
      </c>
      <c r="Q862" t="s">
        <v>8312</v>
      </c>
      <c r="R862" t="s">
        <v>8329</v>
      </c>
      <c r="S862" s="10">
        <f t="shared" si="56"/>
        <v>41570.482789351852</v>
      </c>
      <c r="T862" s="10">
        <f t="shared" si="5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 s="6">
        <f t="shared" si="55"/>
        <v>50.5</v>
      </c>
      <c r="Q863" t="s">
        <v>8312</v>
      </c>
      <c r="R863" t="s">
        <v>8329</v>
      </c>
      <c r="S863" s="10">
        <f t="shared" si="56"/>
        <v>42599.965324074074</v>
      </c>
      <c r="T863" s="10">
        <f t="shared" si="5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 s="6">
        <f t="shared" si="55"/>
        <v>42.5</v>
      </c>
      <c r="Q864" t="s">
        <v>8312</v>
      </c>
      <c r="R864" t="s">
        <v>8329</v>
      </c>
      <c r="S864" s="10">
        <f t="shared" si="56"/>
        <v>41559.5549537037</v>
      </c>
      <c r="T864" s="10">
        <f t="shared" si="5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 s="6">
        <f t="shared" si="55"/>
        <v>18</v>
      </c>
      <c r="Q865" t="s">
        <v>8312</v>
      </c>
      <c r="R865" t="s">
        <v>8329</v>
      </c>
      <c r="S865" s="10">
        <f t="shared" si="56"/>
        <v>40921.117662037039</v>
      </c>
      <c r="T865" s="10">
        <f t="shared" si="5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 s="6">
        <f t="shared" si="55"/>
        <v>34.177215189873415</v>
      </c>
      <c r="Q866" t="s">
        <v>8312</v>
      </c>
      <c r="R866" t="s">
        <v>8329</v>
      </c>
      <c r="S866" s="10">
        <f t="shared" si="56"/>
        <v>41541.106921296298</v>
      </c>
      <c r="T866" s="10">
        <f t="shared" si="5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 s="6">
        <f t="shared" si="55"/>
        <v>22.5</v>
      </c>
      <c r="Q867" t="s">
        <v>8312</v>
      </c>
      <c r="R867" t="s">
        <v>8329</v>
      </c>
      <c r="S867" s="10">
        <f t="shared" si="56"/>
        <v>41230.77311342593</v>
      </c>
      <c r="T867" s="10">
        <f t="shared" si="5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 s="6">
        <f t="shared" si="55"/>
        <v>58.18181818181818</v>
      </c>
      <c r="Q868" t="s">
        <v>8312</v>
      </c>
      <c r="R868" t="s">
        <v>8329</v>
      </c>
      <c r="S868" s="10">
        <f t="shared" si="56"/>
        <v>42025.637939814813</v>
      </c>
      <c r="T868" s="10">
        <f t="shared" si="5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 s="6">
        <f t="shared" si="55"/>
        <v>109.18181818181819</v>
      </c>
      <c r="Q869" t="s">
        <v>8312</v>
      </c>
      <c r="R869" t="s">
        <v>8329</v>
      </c>
      <c r="S869" s="10">
        <f t="shared" si="56"/>
        <v>40088.105393518519</v>
      </c>
      <c r="T869" s="10">
        <f t="shared" si="5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 s="6">
        <f t="shared" si="55"/>
        <v>50</v>
      </c>
      <c r="Q870" t="s">
        <v>8312</v>
      </c>
      <c r="R870" t="s">
        <v>8329</v>
      </c>
      <c r="S870" s="10">
        <f t="shared" si="56"/>
        <v>41616.027754629627</v>
      </c>
      <c r="T870" s="10">
        <f t="shared" si="5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 s="6">
        <f t="shared" si="55"/>
        <v>346.66666666666669</v>
      </c>
      <c r="Q871" t="s">
        <v>8312</v>
      </c>
      <c r="R871" t="s">
        <v>8329</v>
      </c>
      <c r="S871" s="10">
        <f t="shared" si="56"/>
        <v>41342.845567129632</v>
      </c>
      <c r="T871" s="10">
        <f t="shared" si="5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 s="6">
        <f t="shared" si="55"/>
        <v>12.4</v>
      </c>
      <c r="Q872" t="s">
        <v>8312</v>
      </c>
      <c r="R872" t="s">
        <v>8329</v>
      </c>
      <c r="S872" s="10">
        <f t="shared" si="56"/>
        <v>41488.022256944445</v>
      </c>
      <c r="T872" s="10">
        <f t="shared" si="5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 s="6">
        <f t="shared" si="55"/>
        <v>27.083333333333332</v>
      </c>
      <c r="Q873" t="s">
        <v>8312</v>
      </c>
      <c r="R873" t="s">
        <v>8329</v>
      </c>
      <c r="S873" s="10">
        <f t="shared" si="56"/>
        <v>41577.561284722222</v>
      </c>
      <c r="T873" s="10">
        <f t="shared" si="5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 s="6">
        <f t="shared" si="55"/>
        <v>32.5</v>
      </c>
      <c r="Q874" t="s">
        <v>8312</v>
      </c>
      <c r="R874" t="s">
        <v>8329</v>
      </c>
      <c r="S874" s="10">
        <f t="shared" si="56"/>
        <v>40567.825543981482</v>
      </c>
      <c r="T874" s="10">
        <f t="shared" si="5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 s="6">
        <f t="shared" si="55"/>
        <v>9</v>
      </c>
      <c r="Q875" t="s">
        <v>8312</v>
      </c>
      <c r="R875" t="s">
        <v>8329</v>
      </c>
      <c r="S875" s="10">
        <f t="shared" si="56"/>
        <v>41184.167129629634</v>
      </c>
      <c r="T875" s="10">
        <f t="shared" si="5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 s="6">
        <f t="shared" si="55"/>
        <v>34.761904761904759</v>
      </c>
      <c r="Q876" t="s">
        <v>8312</v>
      </c>
      <c r="R876" t="s">
        <v>8329</v>
      </c>
      <c r="S876" s="10">
        <f t="shared" si="56"/>
        <v>41368.583726851852</v>
      </c>
      <c r="T876" s="10">
        <f t="shared" si="5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6" t="e">
        <f t="shared" si="55"/>
        <v>#DIV/0!</v>
      </c>
      <c r="Q877" t="s">
        <v>8312</v>
      </c>
      <c r="R877" t="s">
        <v>8329</v>
      </c>
      <c r="S877" s="10">
        <f t="shared" si="56"/>
        <v>42248.723738425921</v>
      </c>
      <c r="T877" s="10">
        <f t="shared" si="5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 s="6">
        <f t="shared" si="55"/>
        <v>28.577777777777779</v>
      </c>
      <c r="Q878" t="s">
        <v>8312</v>
      </c>
      <c r="R878" t="s">
        <v>8329</v>
      </c>
      <c r="S878" s="10">
        <f t="shared" si="56"/>
        <v>41276.496840277774</v>
      </c>
      <c r="T878" s="10">
        <f t="shared" si="5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 s="6">
        <f t="shared" si="55"/>
        <v>46.586206896551722</v>
      </c>
      <c r="Q879" t="s">
        <v>8312</v>
      </c>
      <c r="R879" t="s">
        <v>8329</v>
      </c>
      <c r="S879" s="10">
        <f t="shared" si="56"/>
        <v>41597.788888888892</v>
      </c>
      <c r="T879" s="10">
        <f t="shared" si="57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 s="6">
        <f t="shared" si="55"/>
        <v>32.5</v>
      </c>
      <c r="Q880" t="s">
        <v>8312</v>
      </c>
      <c r="R880" t="s">
        <v>8329</v>
      </c>
      <c r="S880" s="10">
        <f t="shared" si="56"/>
        <v>40505.232916666668</v>
      </c>
      <c r="T880" s="10">
        <f t="shared" si="5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 s="6">
        <f t="shared" si="55"/>
        <v>21.466666666666665</v>
      </c>
      <c r="Q881" t="s">
        <v>8312</v>
      </c>
      <c r="R881" t="s">
        <v>8329</v>
      </c>
      <c r="S881" s="10">
        <f t="shared" si="56"/>
        <v>41037.829918981479</v>
      </c>
      <c r="T881" s="10">
        <f t="shared" si="5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 s="6">
        <f t="shared" si="55"/>
        <v>14.125</v>
      </c>
      <c r="Q882" t="s">
        <v>8312</v>
      </c>
      <c r="R882" t="s">
        <v>8330</v>
      </c>
      <c r="S882" s="10">
        <f t="shared" si="56"/>
        <v>41179.32104166667</v>
      </c>
      <c r="T882" s="10">
        <f t="shared" si="5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 s="6">
        <f t="shared" si="55"/>
        <v>30</v>
      </c>
      <c r="Q883" t="s">
        <v>8312</v>
      </c>
      <c r="R883" t="s">
        <v>8330</v>
      </c>
      <c r="S883" s="10">
        <f t="shared" si="56"/>
        <v>40877.25099537037</v>
      </c>
      <c r="T883" s="10">
        <f t="shared" si="5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 s="6">
        <f t="shared" si="55"/>
        <v>21.571428571428573</v>
      </c>
      <c r="Q884" t="s">
        <v>8312</v>
      </c>
      <c r="R884" t="s">
        <v>8330</v>
      </c>
      <c r="S884" s="10">
        <f t="shared" si="56"/>
        <v>40759.860532407409</v>
      </c>
      <c r="T884" s="10">
        <f t="shared" si="5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 s="6">
        <f t="shared" si="55"/>
        <v>83.375</v>
      </c>
      <c r="Q885" t="s">
        <v>8312</v>
      </c>
      <c r="R885" t="s">
        <v>8330</v>
      </c>
      <c r="S885" s="10">
        <f t="shared" si="56"/>
        <v>42371.935590277775</v>
      </c>
      <c r="T885" s="10">
        <f t="shared" si="5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 s="6">
        <f t="shared" si="55"/>
        <v>10</v>
      </c>
      <c r="Q886" t="s">
        <v>8312</v>
      </c>
      <c r="R886" t="s">
        <v>8330</v>
      </c>
      <c r="S886" s="10">
        <f t="shared" si="56"/>
        <v>40981.802615740737</v>
      </c>
      <c r="T886" s="10">
        <f t="shared" si="5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 s="6">
        <f t="shared" si="55"/>
        <v>35.714285714285715</v>
      </c>
      <c r="Q887" t="s">
        <v>8312</v>
      </c>
      <c r="R887" t="s">
        <v>8330</v>
      </c>
      <c r="S887" s="10">
        <f t="shared" si="56"/>
        <v>42713.941099537042</v>
      </c>
      <c r="T887" s="10">
        <f t="shared" si="5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 s="6">
        <f t="shared" si="55"/>
        <v>29.285714285714285</v>
      </c>
      <c r="Q888" t="s">
        <v>8312</v>
      </c>
      <c r="R888" t="s">
        <v>8330</v>
      </c>
      <c r="S888" s="10">
        <f t="shared" si="56"/>
        <v>42603.870520833334</v>
      </c>
      <c r="T888" s="10">
        <f t="shared" si="57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6" t="e">
        <f t="shared" si="55"/>
        <v>#DIV/0!</v>
      </c>
      <c r="Q889" t="s">
        <v>8312</v>
      </c>
      <c r="R889" t="s">
        <v>8330</v>
      </c>
      <c r="S889" s="10">
        <f t="shared" si="56"/>
        <v>41026.958969907406</v>
      </c>
      <c r="T889" s="10">
        <f t="shared" si="5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 s="6">
        <f t="shared" si="55"/>
        <v>18</v>
      </c>
      <c r="Q890" t="s">
        <v>8312</v>
      </c>
      <c r="R890" t="s">
        <v>8330</v>
      </c>
      <c r="S890" s="10">
        <f t="shared" si="56"/>
        <v>40751.753298611111</v>
      </c>
      <c r="T890" s="10">
        <f t="shared" si="5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 s="6">
        <f t="shared" si="55"/>
        <v>73.760000000000005</v>
      </c>
      <c r="Q891" t="s">
        <v>8312</v>
      </c>
      <c r="R891" t="s">
        <v>8330</v>
      </c>
      <c r="S891" s="10">
        <f t="shared" si="56"/>
        <v>41887.784062500003</v>
      </c>
      <c r="T891" s="10">
        <f t="shared" si="5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 s="6">
        <f t="shared" si="55"/>
        <v>31.25</v>
      </c>
      <c r="Q892" t="s">
        <v>8312</v>
      </c>
      <c r="R892" t="s">
        <v>8330</v>
      </c>
      <c r="S892" s="10">
        <f t="shared" si="56"/>
        <v>41569.698831018519</v>
      </c>
      <c r="T892" s="10">
        <f t="shared" si="57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 s="6">
        <f t="shared" si="55"/>
        <v>28.888888888888889</v>
      </c>
      <c r="Q893" t="s">
        <v>8312</v>
      </c>
      <c r="R893" t="s">
        <v>8330</v>
      </c>
      <c r="S893" s="10">
        <f t="shared" si="56"/>
        <v>41842.031597222223</v>
      </c>
      <c r="T893" s="10">
        <f t="shared" si="57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 s="6">
        <f t="shared" si="55"/>
        <v>143.8235294117647</v>
      </c>
      <c r="Q894" t="s">
        <v>8312</v>
      </c>
      <c r="R894" t="s">
        <v>8330</v>
      </c>
      <c r="S894" s="10">
        <f t="shared" si="56"/>
        <v>40304.20003472222</v>
      </c>
      <c r="T894" s="10">
        <f t="shared" si="5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 s="6">
        <f t="shared" si="55"/>
        <v>40</v>
      </c>
      <c r="Q895" t="s">
        <v>8312</v>
      </c>
      <c r="R895" t="s">
        <v>8330</v>
      </c>
      <c r="S895" s="10">
        <f t="shared" si="56"/>
        <v>42065.897719907407</v>
      </c>
      <c r="T895" s="10">
        <f t="shared" si="57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 s="6">
        <f t="shared" si="55"/>
        <v>147.81132075471697</v>
      </c>
      <c r="Q896" t="s">
        <v>8312</v>
      </c>
      <c r="R896" t="s">
        <v>8330</v>
      </c>
      <c r="S896" s="10">
        <f t="shared" si="56"/>
        <v>42496.981597222228</v>
      </c>
      <c r="T896" s="10">
        <f t="shared" si="57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 s="6">
        <f t="shared" si="55"/>
        <v>27.857142857142858</v>
      </c>
      <c r="Q897" t="s">
        <v>8312</v>
      </c>
      <c r="R897" t="s">
        <v>8330</v>
      </c>
      <c r="S897" s="10">
        <f t="shared" si="56"/>
        <v>40431.127650462964</v>
      </c>
      <c r="T897" s="10">
        <f t="shared" si="5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 s="6">
        <f t="shared" si="55"/>
        <v>44.444444444444443</v>
      </c>
      <c r="Q898" t="s">
        <v>8312</v>
      </c>
      <c r="R898" t="s">
        <v>8330</v>
      </c>
      <c r="S898" s="10">
        <f t="shared" si="56"/>
        <v>42218.872986111113</v>
      </c>
      <c r="T898" s="10">
        <f t="shared" si="57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E899/D899</f>
        <v>0</v>
      </c>
      <c r="P899" s="6" t="e">
        <f t="shared" ref="P899:P962" si="59">E899/L899</f>
        <v>#DIV/0!</v>
      </c>
      <c r="Q899" t="s">
        <v>8312</v>
      </c>
      <c r="R899" t="s">
        <v>8330</v>
      </c>
      <c r="S899" s="10">
        <f t="shared" si="56"/>
        <v>41211.688750000001</v>
      </c>
      <c r="T899" s="10">
        <f t="shared" si="57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 s="6">
        <f t="shared" si="59"/>
        <v>35</v>
      </c>
      <c r="Q900" t="s">
        <v>8312</v>
      </c>
      <c r="R900" t="s">
        <v>8330</v>
      </c>
      <c r="S900" s="10">
        <f t="shared" si="56"/>
        <v>40878.758217592593</v>
      </c>
      <c r="T900" s="10">
        <f t="shared" si="5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 s="6">
        <f t="shared" si="59"/>
        <v>35</v>
      </c>
      <c r="Q901" t="s">
        <v>8312</v>
      </c>
      <c r="R901" t="s">
        <v>8330</v>
      </c>
      <c r="S901" s="10">
        <f t="shared" si="56"/>
        <v>40646.099097222221</v>
      </c>
      <c r="T901" s="10">
        <f t="shared" si="5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 s="6">
        <f t="shared" si="59"/>
        <v>10.5</v>
      </c>
      <c r="Q902" t="s">
        <v>8312</v>
      </c>
      <c r="R902" t="s">
        <v>8329</v>
      </c>
      <c r="S902" s="10">
        <f t="shared" si="56"/>
        <v>42429.84956018519</v>
      </c>
      <c r="T902" s="10">
        <f t="shared" si="5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6" t="e">
        <f t="shared" si="59"/>
        <v>#DIV/0!</v>
      </c>
      <c r="Q903" t="s">
        <v>8312</v>
      </c>
      <c r="R903" t="s">
        <v>8329</v>
      </c>
      <c r="S903" s="10">
        <f t="shared" si="56"/>
        <v>40291.81150462963</v>
      </c>
      <c r="T903" s="10">
        <f t="shared" si="5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 s="6">
        <f t="shared" si="59"/>
        <v>30</v>
      </c>
      <c r="Q904" t="s">
        <v>8312</v>
      </c>
      <c r="R904" t="s">
        <v>8329</v>
      </c>
      <c r="S904" s="10">
        <f t="shared" si="56"/>
        <v>41829.965532407405</v>
      </c>
      <c r="T904" s="10">
        <f t="shared" si="5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 s="6">
        <f t="shared" si="59"/>
        <v>40</v>
      </c>
      <c r="Q905" t="s">
        <v>8312</v>
      </c>
      <c r="R905" t="s">
        <v>8329</v>
      </c>
      <c r="S905" s="10">
        <f t="shared" si="56"/>
        <v>41149.796064814815</v>
      </c>
      <c r="T905" s="10">
        <f t="shared" si="5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 s="6">
        <f t="shared" si="59"/>
        <v>50.333333333333336</v>
      </c>
      <c r="Q906" t="s">
        <v>8312</v>
      </c>
      <c r="R906" t="s">
        <v>8329</v>
      </c>
      <c r="S906" s="10">
        <f t="shared" si="56"/>
        <v>42342.080289351856</v>
      </c>
      <c r="T906" s="10">
        <f t="shared" si="5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 s="6">
        <f t="shared" si="59"/>
        <v>32.666666666666664</v>
      </c>
      <c r="Q907" t="s">
        <v>8312</v>
      </c>
      <c r="R907" t="s">
        <v>8329</v>
      </c>
      <c r="S907" s="10">
        <f t="shared" ref="S907:S970" si="60">(((J907/60)/60)/24)+DATE(1970,1,1)</f>
        <v>40507.239884259259</v>
      </c>
      <c r="T907" s="10">
        <f t="shared" ref="T907:T970" si="61"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6" t="e">
        <f t="shared" si="59"/>
        <v>#DIV/0!</v>
      </c>
      <c r="Q908" t="s">
        <v>8312</v>
      </c>
      <c r="R908" t="s">
        <v>8329</v>
      </c>
      <c r="S908" s="10">
        <f t="shared" si="60"/>
        <v>41681.189699074072</v>
      </c>
      <c r="T908" s="10">
        <f t="shared" si="61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6" t="e">
        <f t="shared" si="59"/>
        <v>#DIV/0!</v>
      </c>
      <c r="Q909" t="s">
        <v>8312</v>
      </c>
      <c r="R909" t="s">
        <v>8329</v>
      </c>
      <c r="S909" s="10">
        <f t="shared" si="60"/>
        <v>40767.192395833335</v>
      </c>
      <c r="T909" s="10">
        <f t="shared" si="61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6" t="e">
        <f t="shared" si="59"/>
        <v>#DIV/0!</v>
      </c>
      <c r="Q910" t="s">
        <v>8312</v>
      </c>
      <c r="R910" t="s">
        <v>8329</v>
      </c>
      <c r="S910" s="10">
        <f t="shared" si="60"/>
        <v>40340.801562499997</v>
      </c>
      <c r="T910" s="10">
        <f t="shared" si="61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 s="6">
        <f t="shared" si="59"/>
        <v>65</v>
      </c>
      <c r="Q911" t="s">
        <v>8312</v>
      </c>
      <c r="R911" t="s">
        <v>8329</v>
      </c>
      <c r="S911" s="10">
        <f t="shared" si="60"/>
        <v>41081.69027777778</v>
      </c>
      <c r="T911" s="10">
        <f t="shared" si="61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 s="6">
        <f t="shared" si="59"/>
        <v>24.6</v>
      </c>
      <c r="Q912" t="s">
        <v>8312</v>
      </c>
      <c r="R912" t="s">
        <v>8329</v>
      </c>
      <c r="S912" s="10">
        <f t="shared" si="60"/>
        <v>42737.545358796298</v>
      </c>
      <c r="T912" s="10">
        <f t="shared" si="61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6" t="e">
        <f t="shared" si="59"/>
        <v>#DIV/0!</v>
      </c>
      <c r="Q913" t="s">
        <v>8312</v>
      </c>
      <c r="R913" t="s">
        <v>8329</v>
      </c>
      <c r="S913" s="10">
        <f t="shared" si="60"/>
        <v>41642.005150462966</v>
      </c>
      <c r="T913" s="10">
        <f t="shared" si="61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 s="6">
        <f t="shared" si="59"/>
        <v>15</v>
      </c>
      <c r="Q914" t="s">
        <v>8312</v>
      </c>
      <c r="R914" t="s">
        <v>8329</v>
      </c>
      <c r="S914" s="10">
        <f t="shared" si="60"/>
        <v>41194.109340277777</v>
      </c>
      <c r="T914" s="10">
        <f t="shared" si="61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 s="6">
        <f t="shared" si="59"/>
        <v>82.583333333333329</v>
      </c>
      <c r="Q915" t="s">
        <v>8312</v>
      </c>
      <c r="R915" t="s">
        <v>8329</v>
      </c>
      <c r="S915" s="10">
        <f t="shared" si="60"/>
        <v>41004.139108796298</v>
      </c>
      <c r="T915" s="10">
        <f t="shared" si="61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6" t="e">
        <f t="shared" si="59"/>
        <v>#DIV/0!</v>
      </c>
      <c r="Q916" t="s">
        <v>8312</v>
      </c>
      <c r="R916" t="s">
        <v>8329</v>
      </c>
      <c r="S916" s="10">
        <f t="shared" si="60"/>
        <v>41116.763275462967</v>
      </c>
      <c r="T916" s="10">
        <f t="shared" si="61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 s="6">
        <f t="shared" si="59"/>
        <v>41.666666666666664</v>
      </c>
      <c r="Q917" t="s">
        <v>8312</v>
      </c>
      <c r="R917" t="s">
        <v>8329</v>
      </c>
      <c r="S917" s="10">
        <f t="shared" si="60"/>
        <v>40937.679560185185</v>
      </c>
      <c r="T917" s="10">
        <f t="shared" si="61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6" t="e">
        <f t="shared" si="59"/>
        <v>#DIV/0!</v>
      </c>
      <c r="Q918" t="s">
        <v>8312</v>
      </c>
      <c r="R918" t="s">
        <v>8329</v>
      </c>
      <c r="S918" s="10">
        <f t="shared" si="60"/>
        <v>40434.853402777779</v>
      </c>
      <c r="T918" s="10">
        <f t="shared" si="61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 s="6">
        <f t="shared" si="59"/>
        <v>30</v>
      </c>
      <c r="Q919" t="s">
        <v>8312</v>
      </c>
      <c r="R919" t="s">
        <v>8329</v>
      </c>
      <c r="S919" s="10">
        <f t="shared" si="60"/>
        <v>41802.94363425926</v>
      </c>
      <c r="T919" s="10">
        <f t="shared" si="61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 s="6">
        <f t="shared" si="59"/>
        <v>19.600000000000001</v>
      </c>
      <c r="Q920" t="s">
        <v>8312</v>
      </c>
      <c r="R920" t="s">
        <v>8329</v>
      </c>
      <c r="S920" s="10">
        <f t="shared" si="60"/>
        <v>41944.916215277779</v>
      </c>
      <c r="T920" s="10">
        <f t="shared" si="61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 s="6">
        <f t="shared" si="59"/>
        <v>100</v>
      </c>
      <c r="Q921" t="s">
        <v>8312</v>
      </c>
      <c r="R921" t="s">
        <v>8329</v>
      </c>
      <c r="S921" s="10">
        <f t="shared" si="60"/>
        <v>41227.641724537039</v>
      </c>
      <c r="T921" s="10">
        <f t="shared" si="61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6" t="e">
        <f t="shared" si="59"/>
        <v>#DIV/0!</v>
      </c>
      <c r="Q922" t="s">
        <v>8312</v>
      </c>
      <c r="R922" t="s">
        <v>8329</v>
      </c>
      <c r="S922" s="10">
        <f t="shared" si="60"/>
        <v>41562.67155092593</v>
      </c>
      <c r="T922" s="10">
        <f t="shared" si="61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 s="6">
        <f t="shared" si="59"/>
        <v>231.75</v>
      </c>
      <c r="Q923" t="s">
        <v>8312</v>
      </c>
      <c r="R923" t="s">
        <v>8329</v>
      </c>
      <c r="S923" s="10">
        <f t="shared" si="60"/>
        <v>40847.171018518515</v>
      </c>
      <c r="T923" s="10">
        <f t="shared" si="61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 s="6">
        <f t="shared" si="59"/>
        <v>189.33333333333334</v>
      </c>
      <c r="Q924" t="s">
        <v>8312</v>
      </c>
      <c r="R924" t="s">
        <v>8329</v>
      </c>
      <c r="S924" s="10">
        <f t="shared" si="60"/>
        <v>41878.530011574076</v>
      </c>
      <c r="T924" s="10">
        <f t="shared" si="61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 s="6">
        <f t="shared" si="59"/>
        <v>55</v>
      </c>
      <c r="Q925" t="s">
        <v>8312</v>
      </c>
      <c r="R925" t="s">
        <v>8329</v>
      </c>
      <c r="S925" s="10">
        <f t="shared" si="60"/>
        <v>41934.959756944445</v>
      </c>
      <c r="T925" s="10">
        <f t="shared" si="61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 s="6">
        <f t="shared" si="59"/>
        <v>21.8</v>
      </c>
      <c r="Q926" t="s">
        <v>8312</v>
      </c>
      <c r="R926" t="s">
        <v>8329</v>
      </c>
      <c r="S926" s="10">
        <f t="shared" si="60"/>
        <v>41288.942928240744</v>
      </c>
      <c r="T926" s="10">
        <f t="shared" si="61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 s="6">
        <f t="shared" si="59"/>
        <v>32</v>
      </c>
      <c r="Q927" t="s">
        <v>8312</v>
      </c>
      <c r="R927" t="s">
        <v>8329</v>
      </c>
      <c r="S927" s="10">
        <f t="shared" si="60"/>
        <v>41575.880914351852</v>
      </c>
      <c r="T927" s="10">
        <f t="shared" si="61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6" t="e">
        <f t="shared" si="59"/>
        <v>#DIV/0!</v>
      </c>
      <c r="Q928" t="s">
        <v>8312</v>
      </c>
      <c r="R928" t="s">
        <v>8329</v>
      </c>
      <c r="S928" s="10">
        <f t="shared" si="60"/>
        <v>40338.02002314815</v>
      </c>
      <c r="T928" s="10">
        <f t="shared" si="61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6" t="e">
        <f t="shared" si="59"/>
        <v>#DIV/0!</v>
      </c>
      <c r="Q929" t="s">
        <v>8312</v>
      </c>
      <c r="R929" t="s">
        <v>8329</v>
      </c>
      <c r="S929" s="10">
        <f t="shared" si="60"/>
        <v>41013.822858796295</v>
      </c>
      <c r="T929" s="10">
        <f t="shared" si="61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 s="6">
        <f t="shared" si="59"/>
        <v>56.25</v>
      </c>
      <c r="Q930" t="s">
        <v>8312</v>
      </c>
      <c r="R930" t="s">
        <v>8329</v>
      </c>
      <c r="S930" s="10">
        <f t="shared" si="60"/>
        <v>41180.86241898148</v>
      </c>
      <c r="T930" s="10">
        <f t="shared" si="61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6" t="e">
        <f t="shared" si="59"/>
        <v>#DIV/0!</v>
      </c>
      <c r="Q931" t="s">
        <v>8312</v>
      </c>
      <c r="R931" t="s">
        <v>8329</v>
      </c>
      <c r="S931" s="10">
        <f t="shared" si="60"/>
        <v>40978.238067129627</v>
      </c>
      <c r="T931" s="10">
        <f t="shared" si="61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 s="6">
        <f t="shared" si="59"/>
        <v>69</v>
      </c>
      <c r="Q932" t="s">
        <v>8312</v>
      </c>
      <c r="R932" t="s">
        <v>8329</v>
      </c>
      <c r="S932" s="10">
        <f t="shared" si="60"/>
        <v>40312.915578703702</v>
      </c>
      <c r="T932" s="10">
        <f t="shared" si="61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 s="6">
        <f t="shared" si="59"/>
        <v>18.714285714285715</v>
      </c>
      <c r="Q933" t="s">
        <v>8312</v>
      </c>
      <c r="R933" t="s">
        <v>8329</v>
      </c>
      <c r="S933" s="10">
        <f t="shared" si="60"/>
        <v>41680.359976851854</v>
      </c>
      <c r="T933" s="10">
        <f t="shared" si="61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 s="6">
        <f t="shared" si="59"/>
        <v>46.033333333333331</v>
      </c>
      <c r="Q934" t="s">
        <v>8312</v>
      </c>
      <c r="R934" t="s">
        <v>8329</v>
      </c>
      <c r="S934" s="10">
        <f t="shared" si="60"/>
        <v>41310.969270833331</v>
      </c>
      <c r="T934" s="10">
        <f t="shared" si="61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 s="6">
        <f t="shared" si="59"/>
        <v>60</v>
      </c>
      <c r="Q935" t="s">
        <v>8312</v>
      </c>
      <c r="R935" t="s">
        <v>8329</v>
      </c>
      <c r="S935" s="10">
        <f t="shared" si="60"/>
        <v>41711.169085648151</v>
      </c>
      <c r="T935" s="10">
        <f t="shared" si="61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 s="6">
        <f t="shared" si="59"/>
        <v>50.666666666666664</v>
      </c>
      <c r="Q936" t="s">
        <v>8312</v>
      </c>
      <c r="R936" t="s">
        <v>8329</v>
      </c>
      <c r="S936" s="10">
        <f t="shared" si="60"/>
        <v>41733.737083333333</v>
      </c>
      <c r="T936" s="10">
        <f t="shared" si="61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 s="6">
        <f t="shared" si="59"/>
        <v>25</v>
      </c>
      <c r="Q937" t="s">
        <v>8312</v>
      </c>
      <c r="R937" t="s">
        <v>8329</v>
      </c>
      <c r="S937" s="10">
        <f t="shared" si="60"/>
        <v>42368.333668981482</v>
      </c>
      <c r="T937" s="10">
        <f t="shared" si="61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6" t="e">
        <f t="shared" si="59"/>
        <v>#DIV/0!</v>
      </c>
      <c r="Q938" t="s">
        <v>8312</v>
      </c>
      <c r="R938" t="s">
        <v>8329</v>
      </c>
      <c r="S938" s="10">
        <f t="shared" si="60"/>
        <v>40883.024178240739</v>
      </c>
      <c r="T938" s="10">
        <f t="shared" si="61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 s="6">
        <f t="shared" si="59"/>
        <v>20</v>
      </c>
      <c r="Q939" t="s">
        <v>8312</v>
      </c>
      <c r="R939" t="s">
        <v>8329</v>
      </c>
      <c r="S939" s="10">
        <f t="shared" si="60"/>
        <v>41551.798113425924</v>
      </c>
      <c r="T939" s="10">
        <f t="shared" si="61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 s="6">
        <f t="shared" si="59"/>
        <v>25</v>
      </c>
      <c r="Q940" t="s">
        <v>8312</v>
      </c>
      <c r="R940" t="s">
        <v>8329</v>
      </c>
      <c r="S940" s="10">
        <f t="shared" si="60"/>
        <v>41124.479722222226</v>
      </c>
      <c r="T940" s="10">
        <f t="shared" si="61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 s="6">
        <f t="shared" si="59"/>
        <v>20</v>
      </c>
      <c r="Q941" t="s">
        <v>8312</v>
      </c>
      <c r="R941" t="s">
        <v>8329</v>
      </c>
      <c r="S941" s="10">
        <f t="shared" si="60"/>
        <v>41416.763171296298</v>
      </c>
      <c r="T941" s="10">
        <f t="shared" si="61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 s="6">
        <f t="shared" si="59"/>
        <v>110.28571428571429</v>
      </c>
      <c r="Q942" t="s">
        <v>8323</v>
      </c>
      <c r="R942" t="s">
        <v>8325</v>
      </c>
      <c r="S942" s="10">
        <f t="shared" si="60"/>
        <v>42182.008402777778</v>
      </c>
      <c r="T942" s="10">
        <f t="shared" si="61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 s="6">
        <f t="shared" si="59"/>
        <v>37.451612903225808</v>
      </c>
      <c r="Q943" t="s">
        <v>8323</v>
      </c>
      <c r="R943" t="s">
        <v>8325</v>
      </c>
      <c r="S943" s="10">
        <f t="shared" si="60"/>
        <v>42746.096585648149</v>
      </c>
      <c r="T943" s="10">
        <f t="shared" si="61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 s="6">
        <f t="shared" si="59"/>
        <v>41.75</v>
      </c>
      <c r="Q944" t="s">
        <v>8323</v>
      </c>
      <c r="R944" t="s">
        <v>8325</v>
      </c>
      <c r="S944" s="10">
        <f t="shared" si="60"/>
        <v>42382.843287037031</v>
      </c>
      <c r="T944" s="10">
        <f t="shared" si="61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 s="6">
        <f t="shared" si="59"/>
        <v>24.083333333333332</v>
      </c>
      <c r="Q945" t="s">
        <v>8323</v>
      </c>
      <c r="R945" t="s">
        <v>8325</v>
      </c>
      <c r="S945" s="10">
        <f t="shared" si="60"/>
        <v>42673.66788194445</v>
      </c>
      <c r="T945" s="10">
        <f t="shared" si="61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 s="6">
        <f t="shared" si="59"/>
        <v>69.40625</v>
      </c>
      <c r="Q946" t="s">
        <v>8323</v>
      </c>
      <c r="R946" t="s">
        <v>8325</v>
      </c>
      <c r="S946" s="10">
        <f t="shared" si="60"/>
        <v>42444.583912037036</v>
      </c>
      <c r="T946" s="10">
        <f t="shared" si="61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 s="6">
        <f t="shared" si="59"/>
        <v>155.25</v>
      </c>
      <c r="Q947" t="s">
        <v>8323</v>
      </c>
      <c r="R947" t="s">
        <v>8325</v>
      </c>
      <c r="S947" s="10">
        <f t="shared" si="60"/>
        <v>42732.872986111113</v>
      </c>
      <c r="T947" s="10">
        <f t="shared" si="61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 s="6">
        <f t="shared" si="59"/>
        <v>57.2</v>
      </c>
      <c r="Q948" t="s">
        <v>8323</v>
      </c>
      <c r="R948" t="s">
        <v>8325</v>
      </c>
      <c r="S948" s="10">
        <f t="shared" si="60"/>
        <v>42592.750555555554</v>
      </c>
      <c r="T948" s="10">
        <f t="shared" si="61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6" t="e">
        <f t="shared" si="59"/>
        <v>#DIV/0!</v>
      </c>
      <c r="Q949" t="s">
        <v>8323</v>
      </c>
      <c r="R949" t="s">
        <v>8325</v>
      </c>
      <c r="S949" s="10">
        <f t="shared" si="60"/>
        <v>42491.781319444446</v>
      </c>
      <c r="T949" s="10">
        <f t="shared" si="61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 s="6">
        <f t="shared" si="59"/>
        <v>60</v>
      </c>
      <c r="Q950" t="s">
        <v>8323</v>
      </c>
      <c r="R950" t="s">
        <v>8325</v>
      </c>
      <c r="S950" s="10">
        <f t="shared" si="60"/>
        <v>42411.828287037039</v>
      </c>
      <c r="T950" s="10">
        <f t="shared" si="61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 s="6">
        <f t="shared" si="59"/>
        <v>39</v>
      </c>
      <c r="Q951" t="s">
        <v>8323</v>
      </c>
      <c r="R951" t="s">
        <v>8325</v>
      </c>
      <c r="S951" s="10">
        <f t="shared" si="60"/>
        <v>42361.043703703705</v>
      </c>
      <c r="T951" s="10">
        <f t="shared" si="61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 s="6">
        <f t="shared" si="59"/>
        <v>58.416666666666664</v>
      </c>
      <c r="Q952" t="s">
        <v>8323</v>
      </c>
      <c r="R952" t="s">
        <v>8325</v>
      </c>
      <c r="S952" s="10">
        <f t="shared" si="60"/>
        <v>42356.750706018516</v>
      </c>
      <c r="T952" s="10">
        <f t="shared" si="61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 s="6">
        <f t="shared" si="59"/>
        <v>158.63636363636363</v>
      </c>
      <c r="Q953" t="s">
        <v>8323</v>
      </c>
      <c r="R953" t="s">
        <v>8325</v>
      </c>
      <c r="S953" s="10">
        <f t="shared" si="60"/>
        <v>42480.653611111105</v>
      </c>
      <c r="T953" s="10">
        <f t="shared" si="61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 s="6">
        <f t="shared" si="59"/>
        <v>99.857142857142861</v>
      </c>
      <c r="Q954" t="s">
        <v>8323</v>
      </c>
      <c r="R954" t="s">
        <v>8325</v>
      </c>
      <c r="S954" s="10">
        <f t="shared" si="60"/>
        <v>42662.613564814819</v>
      </c>
      <c r="T954" s="10">
        <f t="shared" si="61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 s="6">
        <f t="shared" si="59"/>
        <v>25.2</v>
      </c>
      <c r="Q955" t="s">
        <v>8323</v>
      </c>
      <c r="R955" t="s">
        <v>8325</v>
      </c>
      <c r="S955" s="10">
        <f t="shared" si="60"/>
        <v>41999.164340277777</v>
      </c>
      <c r="T955" s="10">
        <f t="shared" si="61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 s="6">
        <f t="shared" si="59"/>
        <v>89.191780821917803</v>
      </c>
      <c r="Q956" t="s">
        <v>8323</v>
      </c>
      <c r="R956" t="s">
        <v>8325</v>
      </c>
      <c r="S956" s="10">
        <f t="shared" si="60"/>
        <v>42194.833784722221</v>
      </c>
      <c r="T956" s="10">
        <f t="shared" si="61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 s="6">
        <f t="shared" si="59"/>
        <v>182.6236559139785</v>
      </c>
      <c r="Q957" t="s">
        <v>8323</v>
      </c>
      <c r="R957" t="s">
        <v>8325</v>
      </c>
      <c r="S957" s="10">
        <f t="shared" si="60"/>
        <v>42586.295138888891</v>
      </c>
      <c r="T957" s="10">
        <f t="shared" si="61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 s="6">
        <f t="shared" si="59"/>
        <v>50.647058823529413</v>
      </c>
      <c r="Q958" t="s">
        <v>8323</v>
      </c>
      <c r="R958" t="s">
        <v>8325</v>
      </c>
      <c r="S958" s="10">
        <f t="shared" si="60"/>
        <v>42060.913877314815</v>
      </c>
      <c r="T958" s="10">
        <f t="shared" si="61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 s="6">
        <f t="shared" si="59"/>
        <v>33.285714285714285</v>
      </c>
      <c r="Q959" t="s">
        <v>8323</v>
      </c>
      <c r="R959" t="s">
        <v>8325</v>
      </c>
      <c r="S959" s="10">
        <f t="shared" si="60"/>
        <v>42660.552465277782</v>
      </c>
      <c r="T959" s="10">
        <f t="shared" si="61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 s="6">
        <f t="shared" si="59"/>
        <v>51.823529411764703</v>
      </c>
      <c r="Q960" t="s">
        <v>8323</v>
      </c>
      <c r="R960" t="s">
        <v>8325</v>
      </c>
      <c r="S960" s="10">
        <f t="shared" si="60"/>
        <v>42082.802812499998</v>
      </c>
      <c r="T960" s="10">
        <f t="shared" si="61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 s="6">
        <f t="shared" si="59"/>
        <v>113.62573099415205</v>
      </c>
      <c r="Q961" t="s">
        <v>8323</v>
      </c>
      <c r="R961" t="s">
        <v>8325</v>
      </c>
      <c r="S961" s="10">
        <f t="shared" si="60"/>
        <v>41993.174363425926</v>
      </c>
      <c r="T961" s="10">
        <f t="shared" si="61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 s="6">
        <f t="shared" si="59"/>
        <v>136.46276595744681</v>
      </c>
      <c r="Q962" t="s">
        <v>8323</v>
      </c>
      <c r="R962" t="s">
        <v>8325</v>
      </c>
      <c r="S962" s="10">
        <f t="shared" si="60"/>
        <v>42766.626793981486</v>
      </c>
      <c r="T962" s="10">
        <f t="shared" si="61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E963/D963</f>
        <v>0.42188421052631581</v>
      </c>
      <c r="P963" s="6">
        <f t="shared" ref="P963:P1026" si="63">E963/L963</f>
        <v>364.35454545454547</v>
      </c>
      <c r="Q963" t="s">
        <v>8323</v>
      </c>
      <c r="R963" t="s">
        <v>8325</v>
      </c>
      <c r="S963" s="10">
        <f t="shared" si="60"/>
        <v>42740.693692129629</v>
      </c>
      <c r="T963" s="10">
        <f t="shared" si="61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 s="6">
        <f t="shared" si="63"/>
        <v>19.243243243243242</v>
      </c>
      <c r="Q964" t="s">
        <v>8323</v>
      </c>
      <c r="R964" t="s">
        <v>8325</v>
      </c>
      <c r="S964" s="10">
        <f t="shared" si="60"/>
        <v>42373.712418981479</v>
      </c>
      <c r="T964" s="10">
        <f t="shared" si="6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 s="6">
        <f t="shared" si="63"/>
        <v>41.888888888888886</v>
      </c>
      <c r="Q965" t="s">
        <v>8323</v>
      </c>
      <c r="R965" t="s">
        <v>8325</v>
      </c>
      <c r="S965" s="10">
        <f t="shared" si="60"/>
        <v>42625.635636574079</v>
      </c>
      <c r="T965" s="10">
        <f t="shared" si="6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 s="6">
        <f t="shared" si="63"/>
        <v>30.310344827586206</v>
      </c>
      <c r="Q966" t="s">
        <v>8323</v>
      </c>
      <c r="R966" t="s">
        <v>8325</v>
      </c>
      <c r="S966" s="10">
        <f t="shared" si="60"/>
        <v>42208.628692129627</v>
      </c>
      <c r="T966" s="10">
        <f t="shared" si="6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 s="6">
        <f t="shared" si="63"/>
        <v>49.666666666666664</v>
      </c>
      <c r="Q967" t="s">
        <v>8323</v>
      </c>
      <c r="R967" t="s">
        <v>8325</v>
      </c>
      <c r="S967" s="10">
        <f t="shared" si="60"/>
        <v>42637.016736111109</v>
      </c>
      <c r="T967" s="10">
        <f t="shared" si="6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 s="6">
        <f t="shared" si="63"/>
        <v>59.2</v>
      </c>
      <c r="Q968" t="s">
        <v>8323</v>
      </c>
      <c r="R968" t="s">
        <v>8325</v>
      </c>
      <c r="S968" s="10">
        <f t="shared" si="60"/>
        <v>42619.635787037041</v>
      </c>
      <c r="T968" s="10">
        <f t="shared" si="6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 s="6">
        <f t="shared" si="63"/>
        <v>43.97530864197531</v>
      </c>
      <c r="Q969" t="s">
        <v>8323</v>
      </c>
      <c r="R969" t="s">
        <v>8325</v>
      </c>
      <c r="S969" s="10">
        <f t="shared" si="60"/>
        <v>42422.254328703704</v>
      </c>
      <c r="T969" s="10">
        <f t="shared" si="6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 s="6">
        <f t="shared" si="63"/>
        <v>26.5</v>
      </c>
      <c r="Q970" t="s">
        <v>8323</v>
      </c>
      <c r="R970" t="s">
        <v>8325</v>
      </c>
      <c r="S970" s="10">
        <f t="shared" si="60"/>
        <v>41836.847615740742</v>
      </c>
      <c r="T970" s="10">
        <f t="shared" si="6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 s="6">
        <f t="shared" si="63"/>
        <v>1272.7272727272727</v>
      </c>
      <c r="Q971" t="s">
        <v>8323</v>
      </c>
      <c r="R971" t="s">
        <v>8325</v>
      </c>
      <c r="S971" s="10">
        <f t="shared" ref="S971:S1034" si="64">(((J971/60)/60)/24)+DATE(1970,1,1)</f>
        <v>42742.30332175926</v>
      </c>
      <c r="T971" s="10">
        <f t="shared" ref="T971:T1034" si="65">(((I971/60)/60)/24)+DATE(1970,1,1)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 s="6">
        <f t="shared" si="63"/>
        <v>164</v>
      </c>
      <c r="Q972" t="s">
        <v>8323</v>
      </c>
      <c r="R972" t="s">
        <v>8325</v>
      </c>
      <c r="S972" s="10">
        <f t="shared" si="64"/>
        <v>42721.220520833333</v>
      </c>
      <c r="T972" s="10">
        <f t="shared" si="6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 s="6">
        <f t="shared" si="63"/>
        <v>45.2</v>
      </c>
      <c r="Q973" t="s">
        <v>8323</v>
      </c>
      <c r="R973" t="s">
        <v>8325</v>
      </c>
      <c r="S973" s="10">
        <f t="shared" si="64"/>
        <v>42111.709027777775</v>
      </c>
      <c r="T973" s="10">
        <f t="shared" si="6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 s="6">
        <f t="shared" si="63"/>
        <v>153.88888888888889</v>
      </c>
      <c r="Q974" t="s">
        <v>8323</v>
      </c>
      <c r="R974" t="s">
        <v>8325</v>
      </c>
      <c r="S974" s="10">
        <f t="shared" si="64"/>
        <v>41856.865717592591</v>
      </c>
      <c r="T974" s="10">
        <f t="shared" si="6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 s="6">
        <f t="shared" si="63"/>
        <v>51.375</v>
      </c>
      <c r="Q975" t="s">
        <v>8323</v>
      </c>
      <c r="R975" t="s">
        <v>8325</v>
      </c>
      <c r="S975" s="10">
        <f t="shared" si="64"/>
        <v>42257.014965277776</v>
      </c>
      <c r="T975" s="10">
        <f t="shared" si="6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 s="6">
        <f t="shared" si="63"/>
        <v>93.333333333333329</v>
      </c>
      <c r="Q976" t="s">
        <v>8323</v>
      </c>
      <c r="R976" t="s">
        <v>8325</v>
      </c>
      <c r="S976" s="10">
        <f t="shared" si="64"/>
        <v>42424.749490740738</v>
      </c>
      <c r="T976" s="10">
        <f t="shared" si="6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 s="6">
        <f t="shared" si="63"/>
        <v>108.625</v>
      </c>
      <c r="Q977" t="s">
        <v>8323</v>
      </c>
      <c r="R977" t="s">
        <v>8325</v>
      </c>
      <c r="S977" s="10">
        <f t="shared" si="64"/>
        <v>42489.696585648147</v>
      </c>
      <c r="T977" s="10">
        <f t="shared" si="6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 s="6">
        <f t="shared" si="63"/>
        <v>160.5</v>
      </c>
      <c r="Q978" t="s">
        <v>8323</v>
      </c>
      <c r="R978" t="s">
        <v>8325</v>
      </c>
      <c r="S978" s="10">
        <f t="shared" si="64"/>
        <v>42185.058993055558</v>
      </c>
      <c r="T978" s="10">
        <f t="shared" si="6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 s="6">
        <f t="shared" si="63"/>
        <v>75.75</v>
      </c>
      <c r="Q979" t="s">
        <v>8323</v>
      </c>
      <c r="R979" t="s">
        <v>8325</v>
      </c>
      <c r="S979" s="10">
        <f t="shared" si="64"/>
        <v>42391.942094907412</v>
      </c>
      <c r="T979" s="10">
        <f t="shared" si="6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 s="6">
        <f t="shared" si="63"/>
        <v>790.83739837398377</v>
      </c>
      <c r="Q980" t="s">
        <v>8323</v>
      </c>
      <c r="R980" t="s">
        <v>8325</v>
      </c>
      <c r="S980" s="10">
        <f t="shared" si="64"/>
        <v>42395.309039351851</v>
      </c>
      <c r="T980" s="10">
        <f t="shared" si="6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 s="6">
        <f t="shared" si="63"/>
        <v>301.93916666666667</v>
      </c>
      <c r="Q981" t="s">
        <v>8323</v>
      </c>
      <c r="R981" t="s">
        <v>8325</v>
      </c>
      <c r="S981" s="10">
        <f t="shared" si="64"/>
        <v>42506.416990740734</v>
      </c>
      <c r="T981" s="10">
        <f t="shared" si="6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 s="6">
        <f t="shared" si="63"/>
        <v>47.935483870967744</v>
      </c>
      <c r="Q982" t="s">
        <v>8323</v>
      </c>
      <c r="R982" t="s">
        <v>8325</v>
      </c>
      <c r="S982" s="10">
        <f t="shared" si="64"/>
        <v>41928.904189814813</v>
      </c>
      <c r="T982" s="10">
        <f t="shared" si="6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 s="6">
        <f t="shared" si="63"/>
        <v>2.75</v>
      </c>
      <c r="Q983" t="s">
        <v>8323</v>
      </c>
      <c r="R983" t="s">
        <v>8325</v>
      </c>
      <c r="S983" s="10">
        <f t="shared" si="64"/>
        <v>41830.947013888886</v>
      </c>
      <c r="T983" s="10">
        <f t="shared" si="6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 s="6">
        <f t="shared" si="63"/>
        <v>1</v>
      </c>
      <c r="Q984" t="s">
        <v>8323</v>
      </c>
      <c r="R984" t="s">
        <v>8325</v>
      </c>
      <c r="S984" s="10">
        <f t="shared" si="64"/>
        <v>42615.753310185188</v>
      </c>
      <c r="T984" s="10">
        <f t="shared" si="6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 s="6">
        <f t="shared" si="63"/>
        <v>171.79329608938548</v>
      </c>
      <c r="Q985" t="s">
        <v>8323</v>
      </c>
      <c r="R985" t="s">
        <v>8325</v>
      </c>
      <c r="S985" s="10">
        <f t="shared" si="64"/>
        <v>42574.667650462965</v>
      </c>
      <c r="T985" s="10">
        <f t="shared" si="6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 s="6">
        <f t="shared" si="63"/>
        <v>35.333333333333336</v>
      </c>
      <c r="Q986" t="s">
        <v>8323</v>
      </c>
      <c r="R986" t="s">
        <v>8325</v>
      </c>
      <c r="S986" s="10">
        <f t="shared" si="64"/>
        <v>42061.11583333333</v>
      </c>
      <c r="T986" s="10">
        <f t="shared" si="6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 s="6">
        <f t="shared" si="63"/>
        <v>82.086956521739125</v>
      </c>
      <c r="Q987" t="s">
        <v>8323</v>
      </c>
      <c r="R987" t="s">
        <v>8325</v>
      </c>
      <c r="S987" s="10">
        <f t="shared" si="64"/>
        <v>42339.967708333337</v>
      </c>
      <c r="T987" s="10">
        <f t="shared" si="6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 s="6">
        <f t="shared" si="63"/>
        <v>110.8695652173913</v>
      </c>
      <c r="Q988" t="s">
        <v>8323</v>
      </c>
      <c r="R988" t="s">
        <v>8325</v>
      </c>
      <c r="S988" s="10">
        <f t="shared" si="64"/>
        <v>42324.767361111109</v>
      </c>
      <c r="T988" s="10">
        <f t="shared" si="6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 s="6">
        <f t="shared" si="63"/>
        <v>161.21951219512195</v>
      </c>
      <c r="Q989" t="s">
        <v>8323</v>
      </c>
      <c r="R989" t="s">
        <v>8325</v>
      </c>
      <c r="S989" s="10">
        <f t="shared" si="64"/>
        <v>41773.294560185182</v>
      </c>
      <c r="T989" s="10">
        <f t="shared" si="6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6" t="e">
        <f t="shared" si="63"/>
        <v>#DIV/0!</v>
      </c>
      <c r="Q990" t="s">
        <v>8323</v>
      </c>
      <c r="R990" t="s">
        <v>8325</v>
      </c>
      <c r="S990" s="10">
        <f t="shared" si="64"/>
        <v>42614.356770833328</v>
      </c>
      <c r="T990" s="10">
        <f t="shared" si="6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 s="6">
        <f t="shared" si="63"/>
        <v>52.40625</v>
      </c>
      <c r="Q991" t="s">
        <v>8323</v>
      </c>
      <c r="R991" t="s">
        <v>8325</v>
      </c>
      <c r="S991" s="10">
        <f t="shared" si="64"/>
        <v>42611.933969907404</v>
      </c>
      <c r="T991" s="10">
        <f t="shared" si="6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 s="6">
        <f t="shared" si="63"/>
        <v>13</v>
      </c>
      <c r="Q992" t="s">
        <v>8323</v>
      </c>
      <c r="R992" t="s">
        <v>8325</v>
      </c>
      <c r="S992" s="10">
        <f t="shared" si="64"/>
        <v>41855.784305555557</v>
      </c>
      <c r="T992" s="10">
        <f t="shared" si="6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 s="6">
        <f t="shared" si="63"/>
        <v>30.285714285714285</v>
      </c>
      <c r="Q993" t="s">
        <v>8323</v>
      </c>
      <c r="R993" t="s">
        <v>8325</v>
      </c>
      <c r="S993" s="10">
        <f t="shared" si="64"/>
        <v>42538.75680555556</v>
      </c>
      <c r="T993" s="10">
        <f t="shared" si="6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 s="6">
        <f t="shared" si="63"/>
        <v>116.75</v>
      </c>
      <c r="Q994" t="s">
        <v>8323</v>
      </c>
      <c r="R994" t="s">
        <v>8325</v>
      </c>
      <c r="S994" s="10">
        <f t="shared" si="64"/>
        <v>42437.924988425926</v>
      </c>
      <c r="T994" s="10">
        <f t="shared" si="6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 s="6">
        <f t="shared" si="63"/>
        <v>89.59693877551021</v>
      </c>
      <c r="Q995" t="s">
        <v>8323</v>
      </c>
      <c r="R995" t="s">
        <v>8325</v>
      </c>
      <c r="S995" s="10">
        <f t="shared" si="64"/>
        <v>42652.964907407411</v>
      </c>
      <c r="T995" s="10">
        <f t="shared" si="6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 s="6">
        <f t="shared" si="63"/>
        <v>424.45454545454544</v>
      </c>
      <c r="Q996" t="s">
        <v>8323</v>
      </c>
      <c r="R996" t="s">
        <v>8325</v>
      </c>
      <c r="S996" s="10">
        <f t="shared" si="64"/>
        <v>41921.263078703705</v>
      </c>
      <c r="T996" s="10">
        <f t="shared" si="6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 s="6">
        <f t="shared" si="63"/>
        <v>80.666666666666671</v>
      </c>
      <c r="Q997" t="s">
        <v>8323</v>
      </c>
      <c r="R997" t="s">
        <v>8325</v>
      </c>
      <c r="S997" s="10">
        <f t="shared" si="64"/>
        <v>41947.940740740742</v>
      </c>
      <c r="T997" s="10">
        <f t="shared" si="6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 s="6">
        <f t="shared" si="63"/>
        <v>13</v>
      </c>
      <c r="Q998" t="s">
        <v>8323</v>
      </c>
      <c r="R998" t="s">
        <v>8325</v>
      </c>
      <c r="S998" s="10">
        <f t="shared" si="64"/>
        <v>41817.866435185184</v>
      </c>
      <c r="T998" s="10">
        <f t="shared" si="6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 s="6">
        <f t="shared" si="63"/>
        <v>8.125</v>
      </c>
      <c r="Q999" t="s">
        <v>8323</v>
      </c>
      <c r="R999" t="s">
        <v>8325</v>
      </c>
      <c r="S999" s="10">
        <f t="shared" si="64"/>
        <v>41941.10297453704</v>
      </c>
      <c r="T999" s="10">
        <f t="shared" si="6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 s="6">
        <f t="shared" si="63"/>
        <v>153.42794759825327</v>
      </c>
      <c r="Q1000" t="s">
        <v>8323</v>
      </c>
      <c r="R1000" t="s">
        <v>8325</v>
      </c>
      <c r="S1000" s="10">
        <f t="shared" si="64"/>
        <v>42282.168993055559</v>
      </c>
      <c r="T1000" s="10">
        <f t="shared" si="6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 s="6">
        <f t="shared" si="63"/>
        <v>292.07499999999999</v>
      </c>
      <c r="Q1001" t="s">
        <v>8323</v>
      </c>
      <c r="R1001" t="s">
        <v>8325</v>
      </c>
      <c r="S1001" s="10">
        <f t="shared" si="64"/>
        <v>41926.29965277778</v>
      </c>
      <c r="T1001" s="10">
        <f t="shared" si="6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 s="6">
        <f t="shared" si="63"/>
        <v>3304</v>
      </c>
      <c r="Q1002" t="s">
        <v>8323</v>
      </c>
      <c r="R1002" t="s">
        <v>8325</v>
      </c>
      <c r="S1002" s="10">
        <f t="shared" si="64"/>
        <v>42749.059722222228</v>
      </c>
      <c r="T1002" s="10">
        <f t="shared" si="6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 s="6">
        <f t="shared" si="63"/>
        <v>1300</v>
      </c>
      <c r="Q1003" t="s">
        <v>8323</v>
      </c>
      <c r="R1003" t="s">
        <v>8325</v>
      </c>
      <c r="S1003" s="10">
        <f t="shared" si="64"/>
        <v>42720.720057870371</v>
      </c>
      <c r="T1003" s="10">
        <f t="shared" si="6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 s="6">
        <f t="shared" si="63"/>
        <v>134.54545454545453</v>
      </c>
      <c r="Q1004" t="s">
        <v>8323</v>
      </c>
      <c r="R1004" t="s">
        <v>8325</v>
      </c>
      <c r="S1004" s="10">
        <f t="shared" si="64"/>
        <v>42325.684189814812</v>
      </c>
      <c r="T1004" s="10">
        <f t="shared" si="6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 s="6">
        <f t="shared" si="63"/>
        <v>214.06666666666666</v>
      </c>
      <c r="Q1005" t="s">
        <v>8323</v>
      </c>
      <c r="R1005" t="s">
        <v>8325</v>
      </c>
      <c r="S1005" s="10">
        <f t="shared" si="64"/>
        <v>42780.709039351852</v>
      </c>
      <c r="T1005" s="10">
        <f t="shared" si="6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 s="6">
        <f t="shared" si="63"/>
        <v>216.33684210526314</v>
      </c>
      <c r="Q1006" t="s">
        <v>8323</v>
      </c>
      <c r="R1006" t="s">
        <v>8325</v>
      </c>
      <c r="S1006" s="10">
        <f t="shared" si="64"/>
        <v>42388.708645833336</v>
      </c>
      <c r="T1006" s="10">
        <f t="shared" si="6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 s="6">
        <f t="shared" si="63"/>
        <v>932.31055900621118</v>
      </c>
      <c r="Q1007" t="s">
        <v>8323</v>
      </c>
      <c r="R1007" t="s">
        <v>8325</v>
      </c>
      <c r="S1007" s="10">
        <f t="shared" si="64"/>
        <v>42276.624803240738</v>
      </c>
      <c r="T1007" s="10">
        <f t="shared" si="6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 s="6">
        <f t="shared" si="63"/>
        <v>29.25</v>
      </c>
      <c r="Q1008" t="s">
        <v>8323</v>
      </c>
      <c r="R1008" t="s">
        <v>8325</v>
      </c>
      <c r="S1008" s="10">
        <f t="shared" si="64"/>
        <v>41977.040185185186</v>
      </c>
      <c r="T1008" s="10">
        <f t="shared" si="6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 s="6">
        <f t="shared" si="63"/>
        <v>174.94736842105263</v>
      </c>
      <c r="Q1009" t="s">
        <v>8323</v>
      </c>
      <c r="R1009" t="s">
        <v>8325</v>
      </c>
      <c r="S1009" s="10">
        <f t="shared" si="64"/>
        <v>42676.583599537036</v>
      </c>
      <c r="T1009" s="10">
        <f t="shared" si="6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 s="6">
        <f t="shared" si="63"/>
        <v>250</v>
      </c>
      <c r="Q1010" t="s">
        <v>8323</v>
      </c>
      <c r="R1010" t="s">
        <v>8325</v>
      </c>
      <c r="S1010" s="10">
        <f t="shared" si="64"/>
        <v>42702.809201388889</v>
      </c>
      <c r="T1010" s="10">
        <f t="shared" si="6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 s="6">
        <f t="shared" si="63"/>
        <v>65</v>
      </c>
      <c r="Q1011" t="s">
        <v>8323</v>
      </c>
      <c r="R1011" t="s">
        <v>8325</v>
      </c>
      <c r="S1011" s="10">
        <f t="shared" si="64"/>
        <v>42510.604699074072</v>
      </c>
      <c r="T1011" s="10">
        <f t="shared" si="6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 s="6">
        <f t="shared" si="63"/>
        <v>55</v>
      </c>
      <c r="Q1012" t="s">
        <v>8323</v>
      </c>
      <c r="R1012" t="s">
        <v>8325</v>
      </c>
      <c r="S1012" s="10">
        <f t="shared" si="64"/>
        <v>42561.829421296294</v>
      </c>
      <c r="T1012" s="10">
        <f t="shared" si="6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 s="6">
        <f t="shared" si="63"/>
        <v>75</v>
      </c>
      <c r="Q1013" t="s">
        <v>8323</v>
      </c>
      <c r="R1013" t="s">
        <v>8325</v>
      </c>
      <c r="S1013" s="10">
        <f t="shared" si="64"/>
        <v>41946.898090277777</v>
      </c>
      <c r="T1013" s="10">
        <f t="shared" si="6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 s="6">
        <f t="shared" si="63"/>
        <v>1389.3561935483872</v>
      </c>
      <c r="Q1014" t="s">
        <v>8323</v>
      </c>
      <c r="R1014" t="s">
        <v>8325</v>
      </c>
      <c r="S1014" s="10">
        <f t="shared" si="64"/>
        <v>42714.440416666665</v>
      </c>
      <c r="T1014" s="10">
        <f t="shared" si="6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 s="6">
        <f t="shared" si="63"/>
        <v>95.911111111111111</v>
      </c>
      <c r="Q1015" t="s">
        <v>8323</v>
      </c>
      <c r="R1015" t="s">
        <v>8325</v>
      </c>
      <c r="S1015" s="10">
        <f t="shared" si="64"/>
        <v>42339.833981481483</v>
      </c>
      <c r="T1015" s="10">
        <f t="shared" si="6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 s="6">
        <f t="shared" si="63"/>
        <v>191.25</v>
      </c>
      <c r="Q1016" t="s">
        <v>8323</v>
      </c>
      <c r="R1016" t="s">
        <v>8325</v>
      </c>
      <c r="S1016" s="10">
        <f t="shared" si="64"/>
        <v>41955.002488425926</v>
      </c>
      <c r="T1016" s="10">
        <f t="shared" si="6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 s="6">
        <f t="shared" si="63"/>
        <v>40</v>
      </c>
      <c r="Q1017" t="s">
        <v>8323</v>
      </c>
      <c r="R1017" t="s">
        <v>8325</v>
      </c>
      <c r="S1017" s="10">
        <f t="shared" si="64"/>
        <v>42303.878414351857</v>
      </c>
      <c r="T1017" s="10">
        <f t="shared" si="6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 s="6">
        <f t="shared" si="63"/>
        <v>74.78947368421052</v>
      </c>
      <c r="Q1018" t="s">
        <v>8323</v>
      </c>
      <c r="R1018" t="s">
        <v>8325</v>
      </c>
      <c r="S1018" s="10">
        <f t="shared" si="64"/>
        <v>42422.107129629629</v>
      </c>
      <c r="T1018" s="10">
        <f t="shared" si="6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 s="6">
        <f t="shared" si="63"/>
        <v>161.11830985915492</v>
      </c>
      <c r="Q1019" t="s">
        <v>8323</v>
      </c>
      <c r="R1019" t="s">
        <v>8325</v>
      </c>
      <c r="S1019" s="10">
        <f t="shared" si="64"/>
        <v>42289.675173611111</v>
      </c>
      <c r="T1019" s="10">
        <f t="shared" si="6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 s="6">
        <f t="shared" si="63"/>
        <v>88.714285714285708</v>
      </c>
      <c r="Q1020" t="s">
        <v>8323</v>
      </c>
      <c r="R1020" t="s">
        <v>8325</v>
      </c>
      <c r="S1020" s="10">
        <f t="shared" si="64"/>
        <v>42535.492280092592</v>
      </c>
      <c r="T1020" s="10">
        <f t="shared" si="6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 s="6">
        <f t="shared" si="63"/>
        <v>53.25</v>
      </c>
      <c r="Q1021" t="s">
        <v>8323</v>
      </c>
      <c r="R1021" t="s">
        <v>8325</v>
      </c>
      <c r="S1021" s="10">
        <f t="shared" si="64"/>
        <v>42009.973946759259</v>
      </c>
      <c r="T1021" s="10">
        <f t="shared" si="6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 s="6">
        <f t="shared" si="63"/>
        <v>106.2</v>
      </c>
      <c r="Q1022" t="s">
        <v>8312</v>
      </c>
      <c r="R1022" t="s">
        <v>8331</v>
      </c>
      <c r="S1022" s="10">
        <f t="shared" si="64"/>
        <v>42127.069548611107</v>
      </c>
      <c r="T1022" s="10">
        <f t="shared" si="6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 s="6">
        <f t="shared" si="63"/>
        <v>22.079728033472804</v>
      </c>
      <c r="Q1023" t="s">
        <v>8312</v>
      </c>
      <c r="R1023" t="s">
        <v>8331</v>
      </c>
      <c r="S1023" s="10">
        <f t="shared" si="64"/>
        <v>42271.251979166671</v>
      </c>
      <c r="T1023" s="10">
        <f t="shared" si="6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 s="6">
        <f t="shared" si="63"/>
        <v>31.054054054054053</v>
      </c>
      <c r="Q1024" t="s">
        <v>8312</v>
      </c>
      <c r="R1024" t="s">
        <v>8331</v>
      </c>
      <c r="S1024" s="10">
        <f t="shared" si="64"/>
        <v>42111.646724537044</v>
      </c>
      <c r="T1024" s="10">
        <f t="shared" si="6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 s="6">
        <f t="shared" si="63"/>
        <v>36.206106870229007</v>
      </c>
      <c r="Q1025" t="s">
        <v>8312</v>
      </c>
      <c r="R1025" t="s">
        <v>8331</v>
      </c>
      <c r="S1025" s="10">
        <f t="shared" si="64"/>
        <v>42145.919687500005</v>
      </c>
      <c r="T1025" s="10">
        <f t="shared" si="6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 s="6">
        <f t="shared" si="63"/>
        <v>388.9762295081967</v>
      </c>
      <c r="Q1026" t="s">
        <v>8312</v>
      </c>
      <c r="R1026" t="s">
        <v>8331</v>
      </c>
      <c r="S1026" s="10">
        <f t="shared" si="64"/>
        <v>42370.580590277779</v>
      </c>
      <c r="T1026" s="10">
        <f t="shared" si="6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E1027/D1027</f>
        <v>1.099283142857143</v>
      </c>
      <c r="P1027" s="6">
        <f t="shared" ref="P1027:P1090" si="67">E1027/L1027</f>
        <v>71.848571428571432</v>
      </c>
      <c r="Q1027" t="s">
        <v>8312</v>
      </c>
      <c r="R1027" t="s">
        <v>8331</v>
      </c>
      <c r="S1027" s="10">
        <f t="shared" si="64"/>
        <v>42049.833761574075</v>
      </c>
      <c r="T1027" s="10">
        <f t="shared" si="65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 s="6">
        <f t="shared" si="67"/>
        <v>57.381803278688523</v>
      </c>
      <c r="Q1028" t="s">
        <v>8312</v>
      </c>
      <c r="R1028" t="s">
        <v>8331</v>
      </c>
      <c r="S1028" s="10">
        <f t="shared" si="64"/>
        <v>42426.407592592594</v>
      </c>
      <c r="T1028" s="10">
        <f t="shared" si="65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 s="6">
        <f t="shared" si="67"/>
        <v>69.666666666666671</v>
      </c>
      <c r="Q1029" t="s">
        <v>8312</v>
      </c>
      <c r="R1029" t="s">
        <v>8331</v>
      </c>
      <c r="S1029" s="10">
        <f t="shared" si="64"/>
        <v>41905.034108796295</v>
      </c>
      <c r="T1029" s="10">
        <f t="shared" si="65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 s="6">
        <f t="shared" si="67"/>
        <v>45.988235294117644</v>
      </c>
      <c r="Q1030" t="s">
        <v>8312</v>
      </c>
      <c r="R1030" t="s">
        <v>8331</v>
      </c>
      <c r="S1030" s="10">
        <f t="shared" si="64"/>
        <v>42755.627372685187</v>
      </c>
      <c r="T1030" s="10">
        <f t="shared" si="65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 s="6">
        <f t="shared" si="67"/>
        <v>79.262411347517727</v>
      </c>
      <c r="Q1031" t="s">
        <v>8312</v>
      </c>
      <c r="R1031" t="s">
        <v>8331</v>
      </c>
      <c r="S1031" s="10">
        <f t="shared" si="64"/>
        <v>42044.711886574078</v>
      </c>
      <c r="T1031" s="10">
        <f t="shared" si="65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 s="6">
        <f t="shared" si="67"/>
        <v>43.031446540880502</v>
      </c>
      <c r="Q1032" t="s">
        <v>8312</v>
      </c>
      <c r="R1032" t="s">
        <v>8331</v>
      </c>
      <c r="S1032" s="10">
        <f t="shared" si="64"/>
        <v>42611.483206018514</v>
      </c>
      <c r="T1032" s="10">
        <f t="shared" si="65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 s="6">
        <f t="shared" si="67"/>
        <v>108.48484848484848</v>
      </c>
      <c r="Q1033" t="s">
        <v>8312</v>
      </c>
      <c r="R1033" t="s">
        <v>8331</v>
      </c>
      <c r="S1033" s="10">
        <f t="shared" si="64"/>
        <v>42324.764004629629</v>
      </c>
      <c r="T1033" s="10">
        <f t="shared" si="65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 s="6">
        <f t="shared" si="67"/>
        <v>61.029583333333335</v>
      </c>
      <c r="Q1034" t="s">
        <v>8312</v>
      </c>
      <c r="R1034" t="s">
        <v>8331</v>
      </c>
      <c r="S1034" s="10">
        <f t="shared" si="64"/>
        <v>42514.666956018518</v>
      </c>
      <c r="T1034" s="10">
        <f t="shared" si="65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 s="6">
        <f t="shared" si="67"/>
        <v>50.592592592592595</v>
      </c>
      <c r="Q1035" t="s">
        <v>8312</v>
      </c>
      <c r="R1035" t="s">
        <v>8331</v>
      </c>
      <c r="S1035" s="10">
        <f t="shared" ref="S1035:S1098" si="68">(((J1035/60)/60)/24)+DATE(1970,1,1)</f>
        <v>42688.732407407413</v>
      </c>
      <c r="T1035" s="10">
        <f t="shared" ref="T1035:T1098" si="69"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 s="6">
        <f t="shared" si="67"/>
        <v>39.157168674698795</v>
      </c>
      <c r="Q1036" t="s">
        <v>8312</v>
      </c>
      <c r="R1036" t="s">
        <v>8331</v>
      </c>
      <c r="S1036" s="10">
        <f t="shared" si="68"/>
        <v>42555.166712962964</v>
      </c>
      <c r="T1036" s="10">
        <f t="shared" si="6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 s="6">
        <f t="shared" si="67"/>
        <v>65.15789473684211</v>
      </c>
      <c r="Q1037" t="s">
        <v>8312</v>
      </c>
      <c r="R1037" t="s">
        <v>8331</v>
      </c>
      <c r="S1037" s="10">
        <f t="shared" si="68"/>
        <v>42016.641435185185</v>
      </c>
      <c r="T1037" s="10">
        <f t="shared" si="6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 s="6">
        <f t="shared" si="67"/>
        <v>23.963127962085309</v>
      </c>
      <c r="Q1038" t="s">
        <v>8312</v>
      </c>
      <c r="R1038" t="s">
        <v>8331</v>
      </c>
      <c r="S1038" s="10">
        <f t="shared" si="68"/>
        <v>41249.448958333334</v>
      </c>
      <c r="T1038" s="10">
        <f t="shared" si="6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 s="6">
        <f t="shared" si="67"/>
        <v>48.61904761904762</v>
      </c>
      <c r="Q1039" t="s">
        <v>8312</v>
      </c>
      <c r="R1039" t="s">
        <v>8331</v>
      </c>
      <c r="S1039" s="10">
        <f t="shared" si="68"/>
        <v>42119.822476851856</v>
      </c>
      <c r="T1039" s="10">
        <f t="shared" si="6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 s="6">
        <f t="shared" si="67"/>
        <v>35.73770491803279</v>
      </c>
      <c r="Q1040" t="s">
        <v>8312</v>
      </c>
      <c r="R1040" t="s">
        <v>8331</v>
      </c>
      <c r="S1040" s="10">
        <f t="shared" si="68"/>
        <v>42418.231747685189</v>
      </c>
      <c r="T1040" s="10">
        <f t="shared" si="6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 s="6">
        <f t="shared" si="67"/>
        <v>21.366666666666667</v>
      </c>
      <c r="Q1041" t="s">
        <v>8312</v>
      </c>
      <c r="R1041" t="s">
        <v>8331</v>
      </c>
      <c r="S1041" s="10">
        <f t="shared" si="68"/>
        <v>42692.109328703707</v>
      </c>
      <c r="T1041" s="10">
        <f t="shared" si="6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 s="6">
        <f t="shared" si="67"/>
        <v>250</v>
      </c>
      <c r="Q1042" t="s">
        <v>8332</v>
      </c>
      <c r="R1042" t="s">
        <v>8333</v>
      </c>
      <c r="S1042" s="10">
        <f t="shared" si="68"/>
        <v>42579.708437499998</v>
      </c>
      <c r="T1042" s="10">
        <f t="shared" si="6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6" t="e">
        <f t="shared" si="67"/>
        <v>#DIV/0!</v>
      </c>
      <c r="Q1043" t="s">
        <v>8332</v>
      </c>
      <c r="R1043" t="s">
        <v>8333</v>
      </c>
      <c r="S1043" s="10">
        <f t="shared" si="68"/>
        <v>41831.060092592597</v>
      </c>
      <c r="T1043" s="10">
        <f t="shared" si="6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 s="6">
        <f t="shared" si="67"/>
        <v>10</v>
      </c>
      <c r="Q1044" t="s">
        <v>8332</v>
      </c>
      <c r="R1044" t="s">
        <v>8333</v>
      </c>
      <c r="S1044" s="10">
        <f t="shared" si="68"/>
        <v>41851.696157407408</v>
      </c>
      <c r="T1044" s="10">
        <f t="shared" si="6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 s="6">
        <f t="shared" si="67"/>
        <v>29.236301369863014</v>
      </c>
      <c r="Q1045" t="s">
        <v>8332</v>
      </c>
      <c r="R1045" t="s">
        <v>8333</v>
      </c>
      <c r="S1045" s="10">
        <f t="shared" si="68"/>
        <v>42114.252951388888</v>
      </c>
      <c r="T1045" s="10">
        <f t="shared" si="6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 s="6">
        <f t="shared" si="67"/>
        <v>3</v>
      </c>
      <c r="Q1046" t="s">
        <v>8332</v>
      </c>
      <c r="R1046" t="s">
        <v>8333</v>
      </c>
      <c r="S1046" s="10">
        <f t="shared" si="68"/>
        <v>42011.925937499997</v>
      </c>
      <c r="T1046" s="10">
        <f t="shared" si="6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 s="6">
        <f t="shared" si="67"/>
        <v>33.25</v>
      </c>
      <c r="Q1047" t="s">
        <v>8332</v>
      </c>
      <c r="R1047" t="s">
        <v>8333</v>
      </c>
      <c r="S1047" s="10">
        <f t="shared" si="68"/>
        <v>41844.874421296299</v>
      </c>
      <c r="T1047" s="10">
        <f t="shared" si="6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6" t="e">
        <f t="shared" si="67"/>
        <v>#DIV/0!</v>
      </c>
      <c r="Q1048" t="s">
        <v>8332</v>
      </c>
      <c r="R1048" t="s">
        <v>8333</v>
      </c>
      <c r="S1048" s="10">
        <f t="shared" si="68"/>
        <v>42319.851388888885</v>
      </c>
      <c r="T1048" s="10">
        <f t="shared" si="6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 s="6">
        <f t="shared" si="67"/>
        <v>1</v>
      </c>
      <c r="Q1049" t="s">
        <v>8332</v>
      </c>
      <c r="R1049" t="s">
        <v>8333</v>
      </c>
      <c r="S1049" s="10">
        <f t="shared" si="68"/>
        <v>41918.818460648145</v>
      </c>
      <c r="T1049" s="10">
        <f t="shared" si="6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 s="6">
        <f t="shared" si="67"/>
        <v>53</v>
      </c>
      <c r="Q1050" t="s">
        <v>8332</v>
      </c>
      <c r="R1050" t="s">
        <v>8333</v>
      </c>
      <c r="S1050" s="10">
        <f t="shared" si="68"/>
        <v>42598.053113425922</v>
      </c>
      <c r="T1050" s="10">
        <f t="shared" si="69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6" t="e">
        <f t="shared" si="67"/>
        <v>#DIV/0!</v>
      </c>
      <c r="Q1051" t="s">
        <v>8332</v>
      </c>
      <c r="R1051" t="s">
        <v>8333</v>
      </c>
      <c r="S1051" s="10">
        <f t="shared" si="68"/>
        <v>42382.431076388893</v>
      </c>
      <c r="T1051" s="10">
        <f t="shared" si="6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6" t="e">
        <f t="shared" si="67"/>
        <v>#DIV/0!</v>
      </c>
      <c r="Q1052" t="s">
        <v>8332</v>
      </c>
      <c r="R1052" t="s">
        <v>8333</v>
      </c>
      <c r="S1052" s="10">
        <f t="shared" si="68"/>
        <v>42231.7971875</v>
      </c>
      <c r="T1052" s="10">
        <f t="shared" si="6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6" t="e">
        <f t="shared" si="67"/>
        <v>#DIV/0!</v>
      </c>
      <c r="Q1053" t="s">
        <v>8332</v>
      </c>
      <c r="R1053" t="s">
        <v>8333</v>
      </c>
      <c r="S1053" s="10">
        <f t="shared" si="68"/>
        <v>41850.014178240745</v>
      </c>
      <c r="T1053" s="10">
        <f t="shared" si="6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6" t="e">
        <f t="shared" si="67"/>
        <v>#DIV/0!</v>
      </c>
      <c r="Q1054" t="s">
        <v>8332</v>
      </c>
      <c r="R1054" t="s">
        <v>8333</v>
      </c>
      <c r="S1054" s="10">
        <f t="shared" si="68"/>
        <v>42483.797395833331</v>
      </c>
      <c r="T1054" s="10">
        <f t="shared" si="6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 s="6">
        <f t="shared" si="67"/>
        <v>15</v>
      </c>
      <c r="Q1055" t="s">
        <v>8332</v>
      </c>
      <c r="R1055" t="s">
        <v>8333</v>
      </c>
      <c r="S1055" s="10">
        <f t="shared" si="68"/>
        <v>42775.172824074078</v>
      </c>
      <c r="T1055" s="10">
        <f t="shared" si="6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6" t="e">
        <f t="shared" si="67"/>
        <v>#DIV/0!</v>
      </c>
      <c r="Q1056" t="s">
        <v>8332</v>
      </c>
      <c r="R1056" t="s">
        <v>8333</v>
      </c>
      <c r="S1056" s="10">
        <f t="shared" si="68"/>
        <v>41831.851840277777</v>
      </c>
      <c r="T1056" s="10">
        <f t="shared" si="6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6" t="e">
        <f t="shared" si="67"/>
        <v>#DIV/0!</v>
      </c>
      <c r="Q1057" t="s">
        <v>8332</v>
      </c>
      <c r="R1057" t="s">
        <v>8333</v>
      </c>
      <c r="S1057" s="10">
        <f t="shared" si="68"/>
        <v>42406.992418981477</v>
      </c>
      <c r="T1057" s="10">
        <f t="shared" si="6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6" t="e">
        <f t="shared" si="67"/>
        <v>#DIV/0!</v>
      </c>
      <c r="Q1058" t="s">
        <v>8332</v>
      </c>
      <c r="R1058" t="s">
        <v>8333</v>
      </c>
      <c r="S1058" s="10">
        <f t="shared" si="68"/>
        <v>42058.719641203701</v>
      </c>
      <c r="T1058" s="10">
        <f t="shared" si="6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6" t="e">
        <f t="shared" si="67"/>
        <v>#DIV/0!</v>
      </c>
      <c r="Q1059" t="s">
        <v>8332</v>
      </c>
      <c r="R1059" t="s">
        <v>8333</v>
      </c>
      <c r="S1059" s="10">
        <f t="shared" si="68"/>
        <v>42678.871331018512</v>
      </c>
      <c r="T1059" s="10">
        <f t="shared" si="6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6" t="e">
        <f t="shared" si="67"/>
        <v>#DIV/0!</v>
      </c>
      <c r="Q1060" t="s">
        <v>8332</v>
      </c>
      <c r="R1060" t="s">
        <v>8333</v>
      </c>
      <c r="S1060" s="10">
        <f t="shared" si="68"/>
        <v>42047.900960648149</v>
      </c>
      <c r="T1060" s="10">
        <f t="shared" si="69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6" t="e">
        <f t="shared" si="67"/>
        <v>#DIV/0!</v>
      </c>
      <c r="Q1061" t="s">
        <v>8332</v>
      </c>
      <c r="R1061" t="s">
        <v>8333</v>
      </c>
      <c r="S1061" s="10">
        <f t="shared" si="68"/>
        <v>42046.79</v>
      </c>
      <c r="T1061" s="10">
        <f t="shared" si="6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 s="6">
        <f t="shared" si="67"/>
        <v>50</v>
      </c>
      <c r="Q1062" t="s">
        <v>8332</v>
      </c>
      <c r="R1062" t="s">
        <v>8333</v>
      </c>
      <c r="S1062" s="10">
        <f t="shared" si="68"/>
        <v>42079.913113425922</v>
      </c>
      <c r="T1062" s="10">
        <f t="shared" si="6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6" t="e">
        <f t="shared" si="67"/>
        <v>#DIV/0!</v>
      </c>
      <c r="Q1063" t="s">
        <v>8332</v>
      </c>
      <c r="R1063" t="s">
        <v>8333</v>
      </c>
      <c r="S1063" s="10">
        <f t="shared" si="68"/>
        <v>42432.276712962965</v>
      </c>
      <c r="T1063" s="10">
        <f t="shared" si="6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 s="6">
        <f t="shared" si="67"/>
        <v>47.5</v>
      </c>
      <c r="Q1064" t="s">
        <v>8332</v>
      </c>
      <c r="R1064" t="s">
        <v>8333</v>
      </c>
      <c r="S1064" s="10">
        <f t="shared" si="68"/>
        <v>42556.807187500002</v>
      </c>
      <c r="T1064" s="10">
        <f t="shared" si="6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6" t="e">
        <f t="shared" si="67"/>
        <v>#DIV/0!</v>
      </c>
      <c r="Q1065" t="s">
        <v>8332</v>
      </c>
      <c r="R1065" t="s">
        <v>8333</v>
      </c>
      <c r="S1065" s="10">
        <f t="shared" si="68"/>
        <v>42583.030810185184</v>
      </c>
      <c r="T1065" s="10">
        <f t="shared" si="6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 s="6">
        <f t="shared" si="67"/>
        <v>65.666666666666671</v>
      </c>
      <c r="Q1066" t="s">
        <v>8313</v>
      </c>
      <c r="R1066" t="s">
        <v>8334</v>
      </c>
      <c r="S1066" s="10">
        <f t="shared" si="68"/>
        <v>41417.228043981479</v>
      </c>
      <c r="T1066" s="10">
        <f t="shared" si="6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 s="6">
        <f t="shared" si="67"/>
        <v>16.2</v>
      </c>
      <c r="Q1067" t="s">
        <v>8313</v>
      </c>
      <c r="R1067" t="s">
        <v>8334</v>
      </c>
      <c r="S1067" s="10">
        <f t="shared" si="68"/>
        <v>41661.381041666667</v>
      </c>
      <c r="T1067" s="10">
        <f t="shared" si="6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 s="6">
        <f t="shared" si="67"/>
        <v>34.128378378378379</v>
      </c>
      <c r="Q1068" t="s">
        <v>8313</v>
      </c>
      <c r="R1068" t="s">
        <v>8334</v>
      </c>
      <c r="S1068" s="10">
        <f t="shared" si="68"/>
        <v>41445.962754629632</v>
      </c>
      <c r="T1068" s="10">
        <f t="shared" si="6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 s="6">
        <f t="shared" si="67"/>
        <v>13</v>
      </c>
      <c r="Q1069" t="s">
        <v>8313</v>
      </c>
      <c r="R1069" t="s">
        <v>8334</v>
      </c>
      <c r="S1069" s="10">
        <f t="shared" si="68"/>
        <v>41599.855682870373</v>
      </c>
      <c r="T1069" s="10">
        <f t="shared" si="6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 s="6">
        <f t="shared" si="67"/>
        <v>11.25</v>
      </c>
      <c r="Q1070" t="s">
        <v>8313</v>
      </c>
      <c r="R1070" t="s">
        <v>8334</v>
      </c>
      <c r="S1070" s="10">
        <f t="shared" si="68"/>
        <v>42440.371111111104</v>
      </c>
      <c r="T1070" s="10">
        <f t="shared" si="6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 s="6">
        <f t="shared" si="67"/>
        <v>40.476190476190474</v>
      </c>
      <c r="Q1071" t="s">
        <v>8313</v>
      </c>
      <c r="R1071" t="s">
        <v>8334</v>
      </c>
      <c r="S1071" s="10">
        <f t="shared" si="68"/>
        <v>41572.229849537034</v>
      </c>
      <c r="T1071" s="10">
        <f t="shared" si="6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 s="6">
        <f t="shared" si="67"/>
        <v>35</v>
      </c>
      <c r="Q1072" t="s">
        <v>8313</v>
      </c>
      <c r="R1072" t="s">
        <v>8334</v>
      </c>
      <c r="S1072" s="10">
        <f t="shared" si="68"/>
        <v>41163.011828703704</v>
      </c>
      <c r="T1072" s="10">
        <f t="shared" si="6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6" t="e">
        <f t="shared" si="67"/>
        <v>#DIV/0!</v>
      </c>
      <c r="Q1073" t="s">
        <v>8313</v>
      </c>
      <c r="R1073" t="s">
        <v>8334</v>
      </c>
      <c r="S1073" s="10">
        <f t="shared" si="68"/>
        <v>42295.753391203703</v>
      </c>
      <c r="T1073" s="10">
        <f t="shared" si="6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 s="6">
        <f t="shared" si="67"/>
        <v>12.75</v>
      </c>
      <c r="Q1074" t="s">
        <v>8313</v>
      </c>
      <c r="R1074" t="s">
        <v>8334</v>
      </c>
      <c r="S1074" s="10">
        <f t="shared" si="68"/>
        <v>41645.832141203704</v>
      </c>
      <c r="T1074" s="10">
        <f t="shared" si="6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 s="6">
        <f t="shared" si="67"/>
        <v>10</v>
      </c>
      <c r="Q1075" t="s">
        <v>8313</v>
      </c>
      <c r="R1075" t="s">
        <v>8334</v>
      </c>
      <c r="S1075" s="10">
        <f t="shared" si="68"/>
        <v>40802.964594907404</v>
      </c>
      <c r="T1075" s="10">
        <f t="shared" si="6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 s="6">
        <f t="shared" si="67"/>
        <v>113.56666666666666</v>
      </c>
      <c r="Q1076" t="s">
        <v>8313</v>
      </c>
      <c r="R1076" t="s">
        <v>8334</v>
      </c>
      <c r="S1076" s="10">
        <f t="shared" si="68"/>
        <v>41613.172974537039</v>
      </c>
      <c r="T1076" s="10">
        <f t="shared" si="6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 s="6">
        <f t="shared" si="67"/>
        <v>15</v>
      </c>
      <c r="Q1077" t="s">
        <v>8313</v>
      </c>
      <c r="R1077" t="s">
        <v>8334</v>
      </c>
      <c r="S1077" s="10">
        <f t="shared" si="68"/>
        <v>41005.904120370367</v>
      </c>
      <c r="T1077" s="10">
        <f t="shared" si="6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 s="6">
        <f t="shared" si="67"/>
        <v>48.281025641025643</v>
      </c>
      <c r="Q1078" t="s">
        <v>8313</v>
      </c>
      <c r="R1078" t="s">
        <v>8334</v>
      </c>
      <c r="S1078" s="10">
        <f t="shared" si="68"/>
        <v>41838.377893518518</v>
      </c>
      <c r="T1078" s="10">
        <f t="shared" si="6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 s="6">
        <f t="shared" si="67"/>
        <v>43.976047904191617</v>
      </c>
      <c r="Q1079" t="s">
        <v>8313</v>
      </c>
      <c r="R1079" t="s">
        <v>8334</v>
      </c>
      <c r="S1079" s="10">
        <f t="shared" si="68"/>
        <v>42353.16679398148</v>
      </c>
      <c r="T1079" s="10">
        <f t="shared" si="6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 s="6">
        <f t="shared" si="67"/>
        <v>9</v>
      </c>
      <c r="Q1080" t="s">
        <v>8313</v>
      </c>
      <c r="R1080" t="s">
        <v>8334</v>
      </c>
      <c r="S1080" s="10">
        <f t="shared" si="68"/>
        <v>40701.195844907408</v>
      </c>
      <c r="T1080" s="10">
        <f t="shared" si="6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 s="6">
        <f t="shared" si="67"/>
        <v>37.666666666666664</v>
      </c>
      <c r="Q1081" t="s">
        <v>8313</v>
      </c>
      <c r="R1081" t="s">
        <v>8334</v>
      </c>
      <c r="S1081" s="10">
        <f t="shared" si="68"/>
        <v>42479.566388888896</v>
      </c>
      <c r="T1081" s="10">
        <f t="shared" si="6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 s="6">
        <f t="shared" si="67"/>
        <v>18.581632653061224</v>
      </c>
      <c r="Q1082" t="s">
        <v>8313</v>
      </c>
      <c r="R1082" t="s">
        <v>8334</v>
      </c>
      <c r="S1082" s="10">
        <f t="shared" si="68"/>
        <v>41740.138113425928</v>
      </c>
      <c r="T1082" s="10">
        <f t="shared" si="6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 s="6">
        <f t="shared" si="67"/>
        <v>3</v>
      </c>
      <c r="Q1083" t="s">
        <v>8313</v>
      </c>
      <c r="R1083" t="s">
        <v>8334</v>
      </c>
      <c r="S1083" s="10">
        <f t="shared" si="68"/>
        <v>42002.926990740743</v>
      </c>
      <c r="T1083" s="10">
        <f t="shared" si="6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 s="6">
        <f t="shared" si="67"/>
        <v>18.666666666666668</v>
      </c>
      <c r="Q1084" t="s">
        <v>8313</v>
      </c>
      <c r="R1084" t="s">
        <v>8334</v>
      </c>
      <c r="S1084" s="10">
        <f t="shared" si="68"/>
        <v>41101.906111111115</v>
      </c>
      <c r="T1084" s="10">
        <f t="shared" si="6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 s="6">
        <f t="shared" si="67"/>
        <v>410</v>
      </c>
      <c r="Q1085" t="s">
        <v>8313</v>
      </c>
      <c r="R1085" t="s">
        <v>8334</v>
      </c>
      <c r="S1085" s="10">
        <f t="shared" si="68"/>
        <v>41793.659525462965</v>
      </c>
      <c r="T1085" s="10">
        <f t="shared" si="69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6" t="e">
        <f t="shared" si="67"/>
        <v>#DIV/0!</v>
      </c>
      <c r="Q1086" t="s">
        <v>8313</v>
      </c>
      <c r="R1086" t="s">
        <v>8334</v>
      </c>
      <c r="S1086" s="10">
        <f t="shared" si="68"/>
        <v>41829.912083333329</v>
      </c>
      <c r="T1086" s="10">
        <f t="shared" si="6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 s="6">
        <f t="shared" si="67"/>
        <v>114</v>
      </c>
      <c r="Q1087" t="s">
        <v>8313</v>
      </c>
      <c r="R1087" t="s">
        <v>8334</v>
      </c>
      <c r="S1087" s="10">
        <f t="shared" si="68"/>
        <v>42413.671006944445</v>
      </c>
      <c r="T1087" s="10">
        <f t="shared" si="69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 s="6">
        <f t="shared" si="67"/>
        <v>7.5</v>
      </c>
      <c r="Q1088" t="s">
        <v>8313</v>
      </c>
      <c r="R1088" t="s">
        <v>8334</v>
      </c>
      <c r="S1088" s="10">
        <f t="shared" si="68"/>
        <v>41845.866793981484</v>
      </c>
      <c r="T1088" s="10">
        <f t="shared" si="6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6" t="e">
        <f t="shared" si="67"/>
        <v>#DIV/0!</v>
      </c>
      <c r="Q1089" t="s">
        <v>8313</v>
      </c>
      <c r="R1089" t="s">
        <v>8334</v>
      </c>
      <c r="S1089" s="10">
        <f t="shared" si="68"/>
        <v>41775.713969907411</v>
      </c>
      <c r="T1089" s="10">
        <f t="shared" si="6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 s="6">
        <f t="shared" si="67"/>
        <v>43.41727891156463</v>
      </c>
      <c r="Q1090" t="s">
        <v>8313</v>
      </c>
      <c r="R1090" t="s">
        <v>8334</v>
      </c>
      <c r="S1090" s="10">
        <f t="shared" si="68"/>
        <v>41723.799386574072</v>
      </c>
      <c r="T1090" s="10">
        <f t="shared" si="6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E1091/D1091</f>
        <v>7.8266666666666665E-2</v>
      </c>
      <c r="P1091" s="6">
        <f t="shared" ref="P1091:P1154" si="71">E1091/L1091</f>
        <v>23.959183673469386</v>
      </c>
      <c r="Q1091" t="s">
        <v>8313</v>
      </c>
      <c r="R1091" t="s">
        <v>8334</v>
      </c>
      <c r="S1091" s="10">
        <f t="shared" si="68"/>
        <v>42151.189525462964</v>
      </c>
      <c r="T1091" s="10">
        <f t="shared" si="69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 s="6">
        <f t="shared" si="71"/>
        <v>5</v>
      </c>
      <c r="Q1092" t="s">
        <v>8313</v>
      </c>
      <c r="R1092" t="s">
        <v>8334</v>
      </c>
      <c r="S1092" s="10">
        <f t="shared" si="68"/>
        <v>42123.185798611114</v>
      </c>
      <c r="T1092" s="10">
        <f t="shared" si="6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 s="6">
        <f t="shared" si="71"/>
        <v>12.5</v>
      </c>
      <c r="Q1093" t="s">
        <v>8313</v>
      </c>
      <c r="R1093" t="s">
        <v>8334</v>
      </c>
      <c r="S1093" s="10">
        <f t="shared" si="68"/>
        <v>42440.820277777777</v>
      </c>
      <c r="T1093" s="10">
        <f t="shared" si="6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 s="6">
        <f t="shared" si="71"/>
        <v>3</v>
      </c>
      <c r="Q1094" t="s">
        <v>8313</v>
      </c>
      <c r="R1094" t="s">
        <v>8334</v>
      </c>
      <c r="S1094" s="10">
        <f t="shared" si="68"/>
        <v>41250.025902777779</v>
      </c>
      <c r="T1094" s="10">
        <f t="shared" si="6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 s="6">
        <f t="shared" si="71"/>
        <v>10.5625</v>
      </c>
      <c r="Q1095" t="s">
        <v>8313</v>
      </c>
      <c r="R1095" t="s">
        <v>8334</v>
      </c>
      <c r="S1095" s="10">
        <f t="shared" si="68"/>
        <v>42396.973807870367</v>
      </c>
      <c r="T1095" s="10">
        <f t="shared" si="6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 s="6">
        <f t="shared" si="71"/>
        <v>122.00037037037038</v>
      </c>
      <c r="Q1096" t="s">
        <v>8313</v>
      </c>
      <c r="R1096" t="s">
        <v>8334</v>
      </c>
      <c r="S1096" s="10">
        <f t="shared" si="68"/>
        <v>40795.713344907403</v>
      </c>
      <c r="T1096" s="10">
        <f t="shared" si="6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 s="6">
        <f t="shared" si="71"/>
        <v>267.80851063829789</v>
      </c>
      <c r="Q1097" t="s">
        <v>8313</v>
      </c>
      <c r="R1097" t="s">
        <v>8334</v>
      </c>
      <c r="S1097" s="10">
        <f t="shared" si="68"/>
        <v>41486.537268518521</v>
      </c>
      <c r="T1097" s="10">
        <f t="shared" si="6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 s="6">
        <f t="shared" si="71"/>
        <v>74.206896551724142</v>
      </c>
      <c r="Q1098" t="s">
        <v>8313</v>
      </c>
      <c r="R1098" t="s">
        <v>8334</v>
      </c>
      <c r="S1098" s="10">
        <f t="shared" si="68"/>
        <v>41885.51798611111</v>
      </c>
      <c r="T1098" s="10">
        <f t="shared" si="6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 s="6">
        <f t="shared" si="71"/>
        <v>6.7142857142857144</v>
      </c>
      <c r="Q1099" t="s">
        <v>8313</v>
      </c>
      <c r="R1099" t="s">
        <v>8334</v>
      </c>
      <c r="S1099" s="10">
        <f t="shared" ref="S1099:S1162" si="72">(((J1099/60)/60)/24)+DATE(1970,1,1)</f>
        <v>41660.792557870373</v>
      </c>
      <c r="T1099" s="10">
        <f t="shared" ref="T1099:T1162" si="73"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 s="6">
        <f t="shared" si="71"/>
        <v>81.954545454545453</v>
      </c>
      <c r="Q1100" t="s">
        <v>8313</v>
      </c>
      <c r="R1100" t="s">
        <v>8334</v>
      </c>
      <c r="S1100" s="10">
        <f t="shared" si="72"/>
        <v>41712.762673611112</v>
      </c>
      <c r="T1100" s="10">
        <f t="shared" si="7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 s="6">
        <f t="shared" si="71"/>
        <v>25</v>
      </c>
      <c r="Q1101" t="s">
        <v>8313</v>
      </c>
      <c r="R1101" t="s">
        <v>8334</v>
      </c>
      <c r="S1101" s="10">
        <f t="shared" si="72"/>
        <v>42107.836435185185</v>
      </c>
      <c r="T1101" s="10">
        <f t="shared" si="7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 s="6">
        <f t="shared" si="71"/>
        <v>10</v>
      </c>
      <c r="Q1102" t="s">
        <v>8313</v>
      </c>
      <c r="R1102" t="s">
        <v>8334</v>
      </c>
      <c r="S1102" s="10">
        <f t="shared" si="72"/>
        <v>42384.110775462963</v>
      </c>
      <c r="T1102" s="10">
        <f t="shared" si="7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 s="6">
        <f t="shared" si="71"/>
        <v>6.833333333333333</v>
      </c>
      <c r="Q1103" t="s">
        <v>8313</v>
      </c>
      <c r="R1103" t="s">
        <v>8334</v>
      </c>
      <c r="S1103" s="10">
        <f t="shared" si="72"/>
        <v>42538.77243055556</v>
      </c>
      <c r="T1103" s="10">
        <f t="shared" si="7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 s="6">
        <f t="shared" si="71"/>
        <v>17.708333333333332</v>
      </c>
      <c r="Q1104" t="s">
        <v>8313</v>
      </c>
      <c r="R1104" t="s">
        <v>8334</v>
      </c>
      <c r="S1104" s="10">
        <f t="shared" si="72"/>
        <v>41577.045428240745</v>
      </c>
      <c r="T1104" s="10">
        <f t="shared" si="7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 s="6">
        <f t="shared" si="71"/>
        <v>16.2</v>
      </c>
      <c r="Q1105" t="s">
        <v>8313</v>
      </c>
      <c r="R1105" t="s">
        <v>8334</v>
      </c>
      <c r="S1105" s="10">
        <f t="shared" si="72"/>
        <v>42479.22210648148</v>
      </c>
      <c r="T1105" s="10">
        <f t="shared" si="7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 s="6">
        <f t="shared" si="71"/>
        <v>80.297297297297291</v>
      </c>
      <c r="Q1106" t="s">
        <v>8313</v>
      </c>
      <c r="R1106" t="s">
        <v>8334</v>
      </c>
      <c r="S1106" s="10">
        <f t="shared" si="72"/>
        <v>41771.40996527778</v>
      </c>
      <c r="T1106" s="10">
        <f t="shared" si="7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 s="6">
        <f t="shared" si="71"/>
        <v>71.55</v>
      </c>
      <c r="Q1107" t="s">
        <v>8313</v>
      </c>
      <c r="R1107" t="s">
        <v>8334</v>
      </c>
      <c r="S1107" s="10">
        <f t="shared" si="72"/>
        <v>41692.135729166665</v>
      </c>
      <c r="T1107" s="10">
        <f t="shared" si="7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 s="6">
        <f t="shared" si="71"/>
        <v>23.571428571428573</v>
      </c>
      <c r="Q1108" t="s">
        <v>8313</v>
      </c>
      <c r="R1108" t="s">
        <v>8334</v>
      </c>
      <c r="S1108" s="10">
        <f t="shared" si="72"/>
        <v>40973.740451388891</v>
      </c>
      <c r="T1108" s="10">
        <f t="shared" si="7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6" t="e">
        <f t="shared" si="71"/>
        <v>#DIV/0!</v>
      </c>
      <c r="Q1109" t="s">
        <v>8313</v>
      </c>
      <c r="R1109" t="s">
        <v>8334</v>
      </c>
      <c r="S1109" s="10">
        <f t="shared" si="72"/>
        <v>41813.861388888887</v>
      </c>
      <c r="T1109" s="10">
        <f t="shared" si="7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 s="6">
        <f t="shared" si="71"/>
        <v>34.88095238095238</v>
      </c>
      <c r="Q1110" t="s">
        <v>8313</v>
      </c>
      <c r="R1110" t="s">
        <v>8334</v>
      </c>
      <c r="S1110" s="10">
        <f t="shared" si="72"/>
        <v>40952.636979166666</v>
      </c>
      <c r="T1110" s="10">
        <f t="shared" si="7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 s="6">
        <f t="shared" si="71"/>
        <v>15</v>
      </c>
      <c r="Q1111" t="s">
        <v>8313</v>
      </c>
      <c r="R1111" t="s">
        <v>8334</v>
      </c>
      <c r="S1111" s="10">
        <f t="shared" si="72"/>
        <v>42662.752199074079</v>
      </c>
      <c r="T1111" s="10">
        <f t="shared" si="7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 s="6">
        <f t="shared" si="71"/>
        <v>23.181818181818183</v>
      </c>
      <c r="Q1112" t="s">
        <v>8313</v>
      </c>
      <c r="R1112" t="s">
        <v>8334</v>
      </c>
      <c r="S1112" s="10">
        <f t="shared" si="72"/>
        <v>41220.933124999996</v>
      </c>
      <c r="T1112" s="10">
        <f t="shared" si="7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 s="6">
        <f t="shared" si="71"/>
        <v>1</v>
      </c>
      <c r="Q1113" t="s">
        <v>8313</v>
      </c>
      <c r="R1113" t="s">
        <v>8334</v>
      </c>
      <c r="S1113" s="10">
        <f t="shared" si="72"/>
        <v>42347.203587962969</v>
      </c>
      <c r="T1113" s="10">
        <f t="shared" si="7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 s="6">
        <f t="shared" si="71"/>
        <v>100.23371794871794</v>
      </c>
      <c r="Q1114" t="s">
        <v>8313</v>
      </c>
      <c r="R1114" t="s">
        <v>8334</v>
      </c>
      <c r="S1114" s="10">
        <f t="shared" si="72"/>
        <v>41963.759386574078</v>
      </c>
      <c r="T1114" s="10">
        <f t="shared" si="7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 s="6">
        <f t="shared" si="71"/>
        <v>5</v>
      </c>
      <c r="Q1115" t="s">
        <v>8313</v>
      </c>
      <c r="R1115" t="s">
        <v>8334</v>
      </c>
      <c r="S1115" s="10">
        <f t="shared" si="72"/>
        <v>41835.977083333331</v>
      </c>
      <c r="T1115" s="10">
        <f t="shared" si="7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 s="6">
        <f t="shared" si="71"/>
        <v>3.3333333333333335</v>
      </c>
      <c r="Q1116" t="s">
        <v>8313</v>
      </c>
      <c r="R1116" t="s">
        <v>8334</v>
      </c>
      <c r="S1116" s="10">
        <f t="shared" si="72"/>
        <v>41526.345914351856</v>
      </c>
      <c r="T1116" s="10">
        <f t="shared" si="7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 s="6">
        <f t="shared" si="71"/>
        <v>13.25</v>
      </c>
      <c r="Q1117" t="s">
        <v>8313</v>
      </c>
      <c r="R1117" t="s">
        <v>8334</v>
      </c>
      <c r="S1117" s="10">
        <f t="shared" si="72"/>
        <v>42429.695543981477</v>
      </c>
      <c r="T1117" s="10">
        <f t="shared" si="7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 s="6">
        <f t="shared" si="71"/>
        <v>17.852</v>
      </c>
      <c r="Q1118" t="s">
        <v>8313</v>
      </c>
      <c r="R1118" t="s">
        <v>8334</v>
      </c>
      <c r="S1118" s="10">
        <f t="shared" si="72"/>
        <v>41009.847314814811</v>
      </c>
      <c r="T1118" s="10">
        <f t="shared" si="7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 s="6">
        <f t="shared" si="71"/>
        <v>10.375</v>
      </c>
      <c r="Q1119" t="s">
        <v>8313</v>
      </c>
      <c r="R1119" t="s">
        <v>8334</v>
      </c>
      <c r="S1119" s="10">
        <f t="shared" si="72"/>
        <v>42333.598530092597</v>
      </c>
      <c r="T1119" s="10">
        <f t="shared" si="7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 s="6">
        <f t="shared" si="71"/>
        <v>36.333333333333336</v>
      </c>
      <c r="Q1120" t="s">
        <v>8313</v>
      </c>
      <c r="R1120" t="s">
        <v>8334</v>
      </c>
      <c r="S1120" s="10">
        <f t="shared" si="72"/>
        <v>41704.16642361111</v>
      </c>
      <c r="T1120" s="10">
        <f t="shared" si="7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 s="6">
        <f t="shared" si="71"/>
        <v>5</v>
      </c>
      <c r="Q1121" t="s">
        <v>8313</v>
      </c>
      <c r="R1121" t="s">
        <v>8334</v>
      </c>
      <c r="S1121" s="10">
        <f t="shared" si="72"/>
        <v>41722.792407407411</v>
      </c>
      <c r="T1121" s="10">
        <f t="shared" si="7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6" t="e">
        <f t="shared" si="71"/>
        <v>#DIV/0!</v>
      </c>
      <c r="Q1122" t="s">
        <v>8313</v>
      </c>
      <c r="R1122" t="s">
        <v>8334</v>
      </c>
      <c r="S1122" s="10">
        <f t="shared" si="72"/>
        <v>40799.872685185182</v>
      </c>
      <c r="T1122" s="10">
        <f t="shared" si="7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 s="6">
        <f t="shared" si="71"/>
        <v>5.8</v>
      </c>
      <c r="Q1123" t="s">
        <v>8313</v>
      </c>
      <c r="R1123" t="s">
        <v>8334</v>
      </c>
      <c r="S1123" s="10">
        <f t="shared" si="72"/>
        <v>42412.934212962966</v>
      </c>
      <c r="T1123" s="10">
        <f t="shared" si="7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6" t="e">
        <f t="shared" si="71"/>
        <v>#DIV/0!</v>
      </c>
      <c r="Q1124" t="s">
        <v>8313</v>
      </c>
      <c r="R1124" t="s">
        <v>8334</v>
      </c>
      <c r="S1124" s="10">
        <f t="shared" si="72"/>
        <v>41410.703993055555</v>
      </c>
      <c r="T1124" s="10">
        <f t="shared" si="7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 s="6">
        <f t="shared" si="71"/>
        <v>3.6666666666666665</v>
      </c>
      <c r="Q1125" t="s">
        <v>8313</v>
      </c>
      <c r="R1125" t="s">
        <v>8334</v>
      </c>
      <c r="S1125" s="10">
        <f t="shared" si="72"/>
        <v>41718.5237037037</v>
      </c>
      <c r="T1125" s="10">
        <f t="shared" si="7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 s="6">
        <f t="shared" si="71"/>
        <v>60.714285714285715</v>
      </c>
      <c r="Q1126" t="s">
        <v>8313</v>
      </c>
      <c r="R1126" t="s">
        <v>8335</v>
      </c>
      <c r="S1126" s="10">
        <f t="shared" si="72"/>
        <v>42094.667256944449</v>
      </c>
      <c r="T1126" s="10">
        <f t="shared" si="7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6" t="e">
        <f t="shared" si="71"/>
        <v>#DIV/0!</v>
      </c>
      <c r="Q1127" t="s">
        <v>8313</v>
      </c>
      <c r="R1127" t="s">
        <v>8335</v>
      </c>
      <c r="S1127" s="10">
        <f t="shared" si="72"/>
        <v>42212.624189814815</v>
      </c>
      <c r="T1127" s="10">
        <f t="shared" si="7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 s="6">
        <f t="shared" si="71"/>
        <v>5</v>
      </c>
      <c r="Q1128" t="s">
        <v>8313</v>
      </c>
      <c r="R1128" t="s">
        <v>8335</v>
      </c>
      <c r="S1128" s="10">
        <f t="shared" si="72"/>
        <v>42535.327476851846</v>
      </c>
      <c r="T1128" s="10">
        <f t="shared" si="7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 s="6">
        <f t="shared" si="71"/>
        <v>25.434782608695652</v>
      </c>
      <c r="Q1129" t="s">
        <v>8313</v>
      </c>
      <c r="R1129" t="s">
        <v>8335</v>
      </c>
      <c r="S1129" s="10">
        <f t="shared" si="72"/>
        <v>41926.854166666664</v>
      </c>
      <c r="T1129" s="10">
        <f t="shared" si="73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 s="6">
        <f t="shared" si="71"/>
        <v>1</v>
      </c>
      <c r="Q1130" t="s">
        <v>8313</v>
      </c>
      <c r="R1130" t="s">
        <v>8335</v>
      </c>
      <c r="S1130" s="10">
        <f t="shared" si="72"/>
        <v>41828.649502314816</v>
      </c>
      <c r="T1130" s="10">
        <f t="shared" si="7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 s="6">
        <f t="shared" si="71"/>
        <v>10.5</v>
      </c>
      <c r="Q1131" t="s">
        <v>8313</v>
      </c>
      <c r="R1131" t="s">
        <v>8335</v>
      </c>
      <c r="S1131" s="10">
        <f t="shared" si="72"/>
        <v>42496.264965277776</v>
      </c>
      <c r="T1131" s="10">
        <f t="shared" si="7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 s="6">
        <f t="shared" si="71"/>
        <v>3.6666666666666665</v>
      </c>
      <c r="Q1132" t="s">
        <v>8313</v>
      </c>
      <c r="R1132" t="s">
        <v>8335</v>
      </c>
      <c r="S1132" s="10">
        <f t="shared" si="72"/>
        <v>41908.996527777781</v>
      </c>
      <c r="T1132" s="10">
        <f t="shared" si="7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6" t="e">
        <f t="shared" si="71"/>
        <v>#DIV/0!</v>
      </c>
      <c r="Q1133" t="s">
        <v>8313</v>
      </c>
      <c r="R1133" t="s">
        <v>8335</v>
      </c>
      <c r="S1133" s="10">
        <f t="shared" si="72"/>
        <v>42332.908194444448</v>
      </c>
      <c r="T1133" s="10">
        <f t="shared" si="7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 s="6">
        <f t="shared" si="71"/>
        <v>110.61538461538461</v>
      </c>
      <c r="Q1134" t="s">
        <v>8313</v>
      </c>
      <c r="R1134" t="s">
        <v>8335</v>
      </c>
      <c r="S1134" s="10">
        <f t="shared" si="72"/>
        <v>42706.115405092598</v>
      </c>
      <c r="T1134" s="10">
        <f t="shared" si="7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 s="6">
        <f t="shared" si="71"/>
        <v>20</v>
      </c>
      <c r="Q1135" t="s">
        <v>8313</v>
      </c>
      <c r="R1135" t="s">
        <v>8335</v>
      </c>
      <c r="S1135" s="10">
        <f t="shared" si="72"/>
        <v>41821.407187500001</v>
      </c>
      <c r="T1135" s="10">
        <f t="shared" si="7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 s="6">
        <f t="shared" si="71"/>
        <v>1</v>
      </c>
      <c r="Q1136" t="s">
        <v>8313</v>
      </c>
      <c r="R1136" t="s">
        <v>8335</v>
      </c>
      <c r="S1136" s="10">
        <f t="shared" si="72"/>
        <v>41958.285046296296</v>
      </c>
      <c r="T1136" s="10">
        <f t="shared" si="7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 s="6">
        <f t="shared" si="71"/>
        <v>50</v>
      </c>
      <c r="Q1137" t="s">
        <v>8313</v>
      </c>
      <c r="R1137" t="s">
        <v>8335</v>
      </c>
      <c r="S1137" s="10">
        <f t="shared" si="72"/>
        <v>42558.989513888882</v>
      </c>
      <c r="T1137" s="10">
        <f t="shared" si="7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 s="6">
        <f t="shared" si="71"/>
        <v>45</v>
      </c>
      <c r="Q1138" t="s">
        <v>8313</v>
      </c>
      <c r="R1138" t="s">
        <v>8335</v>
      </c>
      <c r="S1138" s="10">
        <f t="shared" si="72"/>
        <v>42327.671631944439</v>
      </c>
      <c r="T1138" s="10">
        <f t="shared" si="7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 s="6">
        <f t="shared" si="71"/>
        <v>253.2051282051282</v>
      </c>
      <c r="Q1139" t="s">
        <v>8313</v>
      </c>
      <c r="R1139" t="s">
        <v>8335</v>
      </c>
      <c r="S1139" s="10">
        <f t="shared" si="72"/>
        <v>42453.819687499999</v>
      </c>
      <c r="T1139" s="10">
        <f t="shared" si="7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 s="6">
        <f t="shared" si="71"/>
        <v>31.25</v>
      </c>
      <c r="Q1140" t="s">
        <v>8313</v>
      </c>
      <c r="R1140" t="s">
        <v>8335</v>
      </c>
      <c r="S1140" s="10">
        <f t="shared" si="72"/>
        <v>42736.9066087963</v>
      </c>
      <c r="T1140" s="10">
        <f t="shared" si="7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 s="6">
        <f t="shared" si="71"/>
        <v>5</v>
      </c>
      <c r="Q1141" t="s">
        <v>8313</v>
      </c>
      <c r="R1141" t="s">
        <v>8335</v>
      </c>
      <c r="S1141" s="10">
        <f t="shared" si="72"/>
        <v>41975.347523148142</v>
      </c>
      <c r="T1141" s="10">
        <f t="shared" si="7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6" t="e">
        <f t="shared" si="71"/>
        <v>#DIV/0!</v>
      </c>
      <c r="Q1142" t="s">
        <v>8313</v>
      </c>
      <c r="R1142" t="s">
        <v>8335</v>
      </c>
      <c r="S1142" s="10">
        <f t="shared" si="72"/>
        <v>42192.462048611109</v>
      </c>
      <c r="T1142" s="10">
        <f t="shared" si="73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6" t="e">
        <f t="shared" si="71"/>
        <v>#DIV/0!</v>
      </c>
      <c r="Q1143" t="s">
        <v>8313</v>
      </c>
      <c r="R1143" t="s">
        <v>8335</v>
      </c>
      <c r="S1143" s="10">
        <f t="shared" si="72"/>
        <v>42164.699652777781</v>
      </c>
      <c r="T1143" s="10">
        <f t="shared" si="7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6" t="e">
        <f t="shared" si="71"/>
        <v>#DIV/0!</v>
      </c>
      <c r="Q1144" t="s">
        <v>8313</v>
      </c>
      <c r="R1144" t="s">
        <v>8335</v>
      </c>
      <c r="S1144" s="10">
        <f t="shared" si="72"/>
        <v>42022.006099537044</v>
      </c>
      <c r="T1144" s="10">
        <f t="shared" si="7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 s="6">
        <f t="shared" si="71"/>
        <v>23.25</v>
      </c>
      <c r="Q1145" t="s">
        <v>8313</v>
      </c>
      <c r="R1145" t="s">
        <v>8335</v>
      </c>
      <c r="S1145" s="10">
        <f t="shared" si="72"/>
        <v>42325.19358796296</v>
      </c>
      <c r="T1145" s="10">
        <f t="shared" si="7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6" t="e">
        <f t="shared" si="71"/>
        <v>#DIV/0!</v>
      </c>
      <c r="Q1146" t="s">
        <v>8336</v>
      </c>
      <c r="R1146" t="s">
        <v>8337</v>
      </c>
      <c r="S1146" s="10">
        <f t="shared" si="72"/>
        <v>42093.181944444441</v>
      </c>
      <c r="T1146" s="10">
        <f t="shared" si="7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 s="6">
        <f t="shared" si="71"/>
        <v>100</v>
      </c>
      <c r="Q1147" t="s">
        <v>8336</v>
      </c>
      <c r="R1147" t="s">
        <v>8337</v>
      </c>
      <c r="S1147" s="10">
        <f t="shared" si="72"/>
        <v>41854.747592592597</v>
      </c>
      <c r="T1147" s="10">
        <f t="shared" si="7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 s="6">
        <f t="shared" si="71"/>
        <v>44.166666666666664</v>
      </c>
      <c r="Q1148" t="s">
        <v>8336</v>
      </c>
      <c r="R1148" t="s">
        <v>8337</v>
      </c>
      <c r="S1148" s="10">
        <f t="shared" si="72"/>
        <v>41723.9533912037</v>
      </c>
      <c r="T1148" s="10">
        <f t="shared" si="7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6" t="e">
        <f t="shared" si="71"/>
        <v>#DIV/0!</v>
      </c>
      <c r="Q1149" t="s">
        <v>8336</v>
      </c>
      <c r="R1149" t="s">
        <v>8337</v>
      </c>
      <c r="S1149" s="10">
        <f t="shared" si="72"/>
        <v>41871.972025462965</v>
      </c>
      <c r="T1149" s="10">
        <f t="shared" si="7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 s="6">
        <f t="shared" si="71"/>
        <v>24.333333333333332</v>
      </c>
      <c r="Q1150" t="s">
        <v>8336</v>
      </c>
      <c r="R1150" t="s">
        <v>8337</v>
      </c>
      <c r="S1150" s="10">
        <f t="shared" si="72"/>
        <v>42675.171076388884</v>
      </c>
      <c r="T1150" s="10">
        <f t="shared" si="7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 s="6">
        <f t="shared" si="71"/>
        <v>37.5</v>
      </c>
      <c r="Q1151" t="s">
        <v>8336</v>
      </c>
      <c r="R1151" t="s">
        <v>8337</v>
      </c>
      <c r="S1151" s="10">
        <f t="shared" si="72"/>
        <v>42507.71025462963</v>
      </c>
      <c r="T1151" s="10">
        <f t="shared" si="7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 s="6">
        <f t="shared" si="71"/>
        <v>42</v>
      </c>
      <c r="Q1152" t="s">
        <v>8336</v>
      </c>
      <c r="R1152" t="s">
        <v>8337</v>
      </c>
      <c r="S1152" s="10">
        <f t="shared" si="72"/>
        <v>42317.954571759255</v>
      </c>
      <c r="T1152" s="10">
        <f t="shared" si="7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6" t="e">
        <f t="shared" si="71"/>
        <v>#DIV/0!</v>
      </c>
      <c r="Q1153" t="s">
        <v>8336</v>
      </c>
      <c r="R1153" t="s">
        <v>8337</v>
      </c>
      <c r="S1153" s="10">
        <f t="shared" si="72"/>
        <v>42224.102581018517</v>
      </c>
      <c r="T1153" s="10">
        <f t="shared" si="73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 s="6">
        <f t="shared" si="71"/>
        <v>60.733333333333334</v>
      </c>
      <c r="Q1154" t="s">
        <v>8336</v>
      </c>
      <c r="R1154" t="s">
        <v>8337</v>
      </c>
      <c r="S1154" s="10">
        <f t="shared" si="72"/>
        <v>42109.709629629629</v>
      </c>
      <c r="T1154" s="10">
        <f t="shared" si="7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E1155/D1155</f>
        <v>6.2500000000000003E-3</v>
      </c>
      <c r="P1155" s="6">
        <f t="shared" ref="P1155:P1218" si="75">E1155/L1155</f>
        <v>50</v>
      </c>
      <c r="Q1155" t="s">
        <v>8336</v>
      </c>
      <c r="R1155" t="s">
        <v>8337</v>
      </c>
      <c r="S1155" s="10">
        <f t="shared" si="72"/>
        <v>42143.714178240742</v>
      </c>
      <c r="T1155" s="10">
        <f t="shared" si="7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 s="6">
        <f t="shared" si="75"/>
        <v>108.33333333333333</v>
      </c>
      <c r="Q1156" t="s">
        <v>8336</v>
      </c>
      <c r="R1156" t="s">
        <v>8337</v>
      </c>
      <c r="S1156" s="10">
        <f t="shared" si="72"/>
        <v>42223.108865740738</v>
      </c>
      <c r="T1156" s="10">
        <f t="shared" si="7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 s="6">
        <f t="shared" si="75"/>
        <v>23.5</v>
      </c>
      <c r="Q1157" t="s">
        <v>8336</v>
      </c>
      <c r="R1157" t="s">
        <v>8337</v>
      </c>
      <c r="S1157" s="10">
        <f t="shared" si="72"/>
        <v>41835.763981481483</v>
      </c>
      <c r="T1157" s="10">
        <f t="shared" si="7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6" t="e">
        <f t="shared" si="75"/>
        <v>#DIV/0!</v>
      </c>
      <c r="Q1158" t="s">
        <v>8336</v>
      </c>
      <c r="R1158" t="s">
        <v>8337</v>
      </c>
      <c r="S1158" s="10">
        <f t="shared" si="72"/>
        <v>42029.07131944444</v>
      </c>
      <c r="T1158" s="10">
        <f t="shared" si="7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 s="6">
        <f t="shared" si="75"/>
        <v>50.333333333333336</v>
      </c>
      <c r="Q1159" t="s">
        <v>8336</v>
      </c>
      <c r="R1159" t="s">
        <v>8337</v>
      </c>
      <c r="S1159" s="10">
        <f t="shared" si="72"/>
        <v>41918.628240740742</v>
      </c>
      <c r="T1159" s="10">
        <f t="shared" si="7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 s="6">
        <f t="shared" si="75"/>
        <v>11.666666666666666</v>
      </c>
      <c r="Q1160" t="s">
        <v>8336</v>
      </c>
      <c r="R1160" t="s">
        <v>8337</v>
      </c>
      <c r="S1160" s="10">
        <f t="shared" si="72"/>
        <v>41952.09175925926</v>
      </c>
      <c r="T1160" s="10">
        <f t="shared" si="7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6" t="e">
        <f t="shared" si="75"/>
        <v>#DIV/0!</v>
      </c>
      <c r="Q1161" t="s">
        <v>8336</v>
      </c>
      <c r="R1161" t="s">
        <v>8337</v>
      </c>
      <c r="S1161" s="10">
        <f t="shared" si="72"/>
        <v>42154.726446759261</v>
      </c>
      <c r="T1161" s="10">
        <f t="shared" si="7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 s="6">
        <f t="shared" si="75"/>
        <v>60.789473684210527</v>
      </c>
      <c r="Q1162" t="s">
        <v>8336</v>
      </c>
      <c r="R1162" t="s">
        <v>8337</v>
      </c>
      <c r="S1162" s="10">
        <f t="shared" si="72"/>
        <v>42061.154930555553</v>
      </c>
      <c r="T1162" s="10">
        <f t="shared" si="7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6" t="e">
        <f t="shared" si="75"/>
        <v>#DIV/0!</v>
      </c>
      <c r="Q1163" t="s">
        <v>8336</v>
      </c>
      <c r="R1163" t="s">
        <v>8337</v>
      </c>
      <c r="S1163" s="10">
        <f t="shared" ref="S1163:S1226" si="76">(((J1163/60)/60)/24)+DATE(1970,1,1)</f>
        <v>42122.629502314812</v>
      </c>
      <c r="T1163" s="10">
        <f t="shared" ref="T1163:T1226" si="77">(((I1163/60)/60)/24)+DATE(1970,1,1)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 s="6">
        <f t="shared" si="75"/>
        <v>17.5</v>
      </c>
      <c r="Q1164" t="s">
        <v>8336</v>
      </c>
      <c r="R1164" t="s">
        <v>8337</v>
      </c>
      <c r="S1164" s="10">
        <f t="shared" si="76"/>
        <v>41876.683611111112</v>
      </c>
      <c r="T1164" s="10">
        <f t="shared" si="77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6" t="e">
        <f t="shared" si="75"/>
        <v>#DIV/0!</v>
      </c>
      <c r="Q1165" t="s">
        <v>8336</v>
      </c>
      <c r="R1165" t="s">
        <v>8337</v>
      </c>
      <c r="S1165" s="10">
        <f t="shared" si="76"/>
        <v>41830.723611111112</v>
      </c>
      <c r="T1165" s="10">
        <f t="shared" si="7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6" t="e">
        <f t="shared" si="75"/>
        <v>#DIV/0!</v>
      </c>
      <c r="Q1166" t="s">
        <v>8336</v>
      </c>
      <c r="R1166" t="s">
        <v>8337</v>
      </c>
      <c r="S1166" s="10">
        <f t="shared" si="76"/>
        <v>42509.724328703705</v>
      </c>
      <c r="T1166" s="10">
        <f t="shared" si="77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 s="6">
        <f t="shared" si="75"/>
        <v>82.82</v>
      </c>
      <c r="Q1167" t="s">
        <v>8336</v>
      </c>
      <c r="R1167" t="s">
        <v>8337</v>
      </c>
      <c r="S1167" s="10">
        <f t="shared" si="76"/>
        <v>41792.214467592588</v>
      </c>
      <c r="T1167" s="10">
        <f t="shared" si="77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 s="6">
        <f t="shared" si="75"/>
        <v>358.875</v>
      </c>
      <c r="Q1168" t="s">
        <v>8336</v>
      </c>
      <c r="R1168" t="s">
        <v>8337</v>
      </c>
      <c r="S1168" s="10">
        <f t="shared" si="76"/>
        <v>42150.485439814816</v>
      </c>
      <c r="T1168" s="10">
        <f t="shared" si="7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 s="6">
        <f t="shared" si="75"/>
        <v>61.1875</v>
      </c>
      <c r="Q1169" t="s">
        <v>8336</v>
      </c>
      <c r="R1169" t="s">
        <v>8337</v>
      </c>
      <c r="S1169" s="10">
        <f t="shared" si="76"/>
        <v>41863.734895833331</v>
      </c>
      <c r="T1169" s="10">
        <f t="shared" si="7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 s="6">
        <f t="shared" si="75"/>
        <v>340</v>
      </c>
      <c r="Q1170" t="s">
        <v>8336</v>
      </c>
      <c r="R1170" t="s">
        <v>8337</v>
      </c>
      <c r="S1170" s="10">
        <f t="shared" si="76"/>
        <v>42605.053993055553</v>
      </c>
      <c r="T1170" s="10">
        <f t="shared" si="7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 s="6">
        <f t="shared" si="75"/>
        <v>5.666666666666667</v>
      </c>
      <c r="Q1171" t="s">
        <v>8336</v>
      </c>
      <c r="R1171" t="s">
        <v>8337</v>
      </c>
      <c r="S1171" s="10">
        <f t="shared" si="76"/>
        <v>42027.353738425925</v>
      </c>
      <c r="T1171" s="10">
        <f t="shared" si="7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 s="6">
        <f t="shared" si="75"/>
        <v>50</v>
      </c>
      <c r="Q1172" t="s">
        <v>8336</v>
      </c>
      <c r="R1172" t="s">
        <v>8337</v>
      </c>
      <c r="S1172" s="10">
        <f t="shared" si="76"/>
        <v>42124.893182870372</v>
      </c>
      <c r="T1172" s="10">
        <f t="shared" si="7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 s="6">
        <f t="shared" si="75"/>
        <v>25</v>
      </c>
      <c r="Q1173" t="s">
        <v>8336</v>
      </c>
      <c r="R1173" t="s">
        <v>8337</v>
      </c>
      <c r="S1173" s="10">
        <f t="shared" si="76"/>
        <v>41938.804710648146</v>
      </c>
      <c r="T1173" s="10">
        <f t="shared" si="7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6" t="e">
        <f t="shared" si="75"/>
        <v>#DIV/0!</v>
      </c>
      <c r="Q1174" t="s">
        <v>8336</v>
      </c>
      <c r="R1174" t="s">
        <v>8337</v>
      </c>
      <c r="S1174" s="10">
        <f t="shared" si="76"/>
        <v>41841.682314814818</v>
      </c>
      <c r="T1174" s="10">
        <f t="shared" si="77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 s="6">
        <f t="shared" si="75"/>
        <v>30</v>
      </c>
      <c r="Q1175" t="s">
        <v>8336</v>
      </c>
      <c r="R1175" t="s">
        <v>8337</v>
      </c>
      <c r="S1175" s="10">
        <f t="shared" si="76"/>
        <v>42184.185844907406</v>
      </c>
      <c r="T1175" s="10">
        <f t="shared" si="7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 s="6">
        <f t="shared" si="75"/>
        <v>46.631578947368418</v>
      </c>
      <c r="Q1176" t="s">
        <v>8336</v>
      </c>
      <c r="R1176" t="s">
        <v>8337</v>
      </c>
      <c r="S1176" s="10">
        <f t="shared" si="76"/>
        <v>42468.84174768519</v>
      </c>
      <c r="T1176" s="10">
        <f t="shared" si="7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 s="6">
        <f t="shared" si="75"/>
        <v>65</v>
      </c>
      <c r="Q1177" t="s">
        <v>8336</v>
      </c>
      <c r="R1177" t="s">
        <v>8337</v>
      </c>
      <c r="S1177" s="10">
        <f t="shared" si="76"/>
        <v>42170.728460648148</v>
      </c>
      <c r="T1177" s="10">
        <f t="shared" si="7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 s="6">
        <f t="shared" si="75"/>
        <v>10</v>
      </c>
      <c r="Q1178" t="s">
        <v>8336</v>
      </c>
      <c r="R1178" t="s">
        <v>8337</v>
      </c>
      <c r="S1178" s="10">
        <f t="shared" si="76"/>
        <v>42746.019652777773</v>
      </c>
      <c r="T1178" s="10">
        <f t="shared" si="7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6" t="e">
        <f t="shared" si="75"/>
        <v>#DIV/0!</v>
      </c>
      <c r="Q1179" t="s">
        <v>8336</v>
      </c>
      <c r="R1179" t="s">
        <v>8337</v>
      </c>
      <c r="S1179" s="10">
        <f t="shared" si="76"/>
        <v>41897.660833333335</v>
      </c>
      <c r="T1179" s="10">
        <f t="shared" si="7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 s="6">
        <f t="shared" si="75"/>
        <v>5</v>
      </c>
      <c r="Q1180" t="s">
        <v>8336</v>
      </c>
      <c r="R1180" t="s">
        <v>8337</v>
      </c>
      <c r="S1180" s="10">
        <f t="shared" si="76"/>
        <v>41837.905694444446</v>
      </c>
      <c r="T1180" s="10">
        <f t="shared" si="7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 s="6">
        <f t="shared" si="75"/>
        <v>640</v>
      </c>
      <c r="Q1181" t="s">
        <v>8336</v>
      </c>
      <c r="R1181" t="s">
        <v>8337</v>
      </c>
      <c r="S1181" s="10">
        <f t="shared" si="76"/>
        <v>42275.720219907409</v>
      </c>
      <c r="T1181" s="10">
        <f t="shared" si="7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 s="6">
        <f t="shared" si="75"/>
        <v>69.117647058823536</v>
      </c>
      <c r="Q1182" t="s">
        <v>8336</v>
      </c>
      <c r="R1182" t="s">
        <v>8337</v>
      </c>
      <c r="S1182" s="10">
        <f t="shared" si="76"/>
        <v>41781.806875000002</v>
      </c>
      <c r="T1182" s="10">
        <f t="shared" si="7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 s="6">
        <f t="shared" si="75"/>
        <v>1.3333333333333333</v>
      </c>
      <c r="Q1183" t="s">
        <v>8336</v>
      </c>
      <c r="R1183" t="s">
        <v>8337</v>
      </c>
      <c r="S1183" s="10">
        <f t="shared" si="76"/>
        <v>42034.339363425926</v>
      </c>
      <c r="T1183" s="10">
        <f t="shared" si="7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 s="6">
        <f t="shared" si="75"/>
        <v>10.5</v>
      </c>
      <c r="Q1184" t="s">
        <v>8336</v>
      </c>
      <c r="R1184" t="s">
        <v>8337</v>
      </c>
      <c r="S1184" s="10">
        <f t="shared" si="76"/>
        <v>42728.827407407407</v>
      </c>
      <c r="T1184" s="10">
        <f t="shared" si="7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 s="6">
        <f t="shared" si="75"/>
        <v>33.333333333333336</v>
      </c>
      <c r="Q1185" t="s">
        <v>8336</v>
      </c>
      <c r="R1185" t="s">
        <v>8337</v>
      </c>
      <c r="S1185" s="10">
        <f t="shared" si="76"/>
        <v>42656.86137731481</v>
      </c>
      <c r="T1185" s="10">
        <f t="shared" si="77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 s="6">
        <f t="shared" si="75"/>
        <v>61.562666666666665</v>
      </c>
      <c r="Q1186" t="s">
        <v>8338</v>
      </c>
      <c r="R1186" t="s">
        <v>8339</v>
      </c>
      <c r="S1186" s="10">
        <f t="shared" si="76"/>
        <v>42741.599664351852</v>
      </c>
      <c r="T1186" s="10">
        <f t="shared" si="7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 s="6">
        <f t="shared" si="75"/>
        <v>118.73873873873873</v>
      </c>
      <c r="Q1187" t="s">
        <v>8338</v>
      </c>
      <c r="R1187" t="s">
        <v>8339</v>
      </c>
      <c r="S1187" s="10">
        <f t="shared" si="76"/>
        <v>42130.865150462967</v>
      </c>
      <c r="T1187" s="10">
        <f t="shared" si="77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 s="6">
        <f t="shared" si="75"/>
        <v>65.081300813008127</v>
      </c>
      <c r="Q1188" t="s">
        <v>8338</v>
      </c>
      <c r="R1188" t="s">
        <v>8339</v>
      </c>
      <c r="S1188" s="10">
        <f t="shared" si="76"/>
        <v>42123.86336805555</v>
      </c>
      <c r="T1188" s="10">
        <f t="shared" si="7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 s="6">
        <f t="shared" si="75"/>
        <v>130.15714285714284</v>
      </c>
      <c r="Q1189" t="s">
        <v>8338</v>
      </c>
      <c r="R1189" t="s">
        <v>8339</v>
      </c>
      <c r="S1189" s="10">
        <f t="shared" si="76"/>
        <v>42109.894942129627</v>
      </c>
      <c r="T1189" s="10">
        <f t="shared" si="7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 s="6">
        <f t="shared" si="75"/>
        <v>37.776470588235291</v>
      </c>
      <c r="Q1190" t="s">
        <v>8338</v>
      </c>
      <c r="R1190" t="s">
        <v>8339</v>
      </c>
      <c r="S1190" s="10">
        <f t="shared" si="76"/>
        <v>42711.700694444444</v>
      </c>
      <c r="T1190" s="10">
        <f t="shared" si="77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 s="6">
        <f t="shared" si="75"/>
        <v>112.79069767441861</v>
      </c>
      <c r="Q1191" t="s">
        <v>8338</v>
      </c>
      <c r="R1191" t="s">
        <v>8339</v>
      </c>
      <c r="S1191" s="10">
        <f t="shared" si="76"/>
        <v>42529.979108796295</v>
      </c>
      <c r="T1191" s="10">
        <f t="shared" si="7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 s="6">
        <f t="shared" si="75"/>
        <v>51.92307692307692</v>
      </c>
      <c r="Q1192" t="s">
        <v>8338</v>
      </c>
      <c r="R1192" t="s">
        <v>8339</v>
      </c>
      <c r="S1192" s="10">
        <f t="shared" si="76"/>
        <v>41852.665798611109</v>
      </c>
      <c r="T1192" s="10">
        <f t="shared" si="77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 s="6">
        <f t="shared" si="75"/>
        <v>89.242424242424249</v>
      </c>
      <c r="Q1193" t="s">
        <v>8338</v>
      </c>
      <c r="R1193" t="s">
        <v>8339</v>
      </c>
      <c r="S1193" s="10">
        <f t="shared" si="76"/>
        <v>42419.603703703702</v>
      </c>
      <c r="T1193" s="10">
        <f t="shared" si="77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 s="6">
        <f t="shared" si="75"/>
        <v>19.333333333333332</v>
      </c>
      <c r="Q1194" t="s">
        <v>8338</v>
      </c>
      <c r="R1194" t="s">
        <v>8339</v>
      </c>
      <c r="S1194" s="10">
        <f t="shared" si="76"/>
        <v>42747.506689814814</v>
      </c>
      <c r="T1194" s="10">
        <f t="shared" si="7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 s="6">
        <f t="shared" si="75"/>
        <v>79.967032967032964</v>
      </c>
      <c r="Q1195" t="s">
        <v>8338</v>
      </c>
      <c r="R1195" t="s">
        <v>8339</v>
      </c>
      <c r="S1195" s="10">
        <f t="shared" si="76"/>
        <v>42409.776076388895</v>
      </c>
      <c r="T1195" s="10">
        <f t="shared" si="77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 s="6">
        <f t="shared" si="75"/>
        <v>56.414565826330531</v>
      </c>
      <c r="Q1196" t="s">
        <v>8338</v>
      </c>
      <c r="R1196" t="s">
        <v>8339</v>
      </c>
      <c r="S1196" s="10">
        <f t="shared" si="76"/>
        <v>42072.488182870366</v>
      </c>
      <c r="T1196" s="10">
        <f t="shared" si="7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 s="6">
        <f t="shared" si="75"/>
        <v>79.411764705882348</v>
      </c>
      <c r="Q1197" t="s">
        <v>8338</v>
      </c>
      <c r="R1197" t="s">
        <v>8339</v>
      </c>
      <c r="S1197" s="10">
        <f t="shared" si="76"/>
        <v>42298.34783564815</v>
      </c>
      <c r="T1197" s="10">
        <f t="shared" si="7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 s="6">
        <f t="shared" si="75"/>
        <v>76.439453125</v>
      </c>
      <c r="Q1198" t="s">
        <v>8338</v>
      </c>
      <c r="R1198" t="s">
        <v>8339</v>
      </c>
      <c r="S1198" s="10">
        <f t="shared" si="76"/>
        <v>42326.818738425922</v>
      </c>
      <c r="T1198" s="10">
        <f t="shared" si="7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 s="6">
        <f t="shared" si="75"/>
        <v>121</v>
      </c>
      <c r="Q1199" t="s">
        <v>8338</v>
      </c>
      <c r="R1199" t="s">
        <v>8339</v>
      </c>
      <c r="S1199" s="10">
        <f t="shared" si="76"/>
        <v>42503.66474537037</v>
      </c>
      <c r="T1199" s="10">
        <f t="shared" si="77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 s="6">
        <f t="shared" si="75"/>
        <v>54.616766467065865</v>
      </c>
      <c r="Q1200" t="s">
        <v>8338</v>
      </c>
      <c r="R1200" t="s">
        <v>8339</v>
      </c>
      <c r="S1200" s="10">
        <f t="shared" si="76"/>
        <v>42333.619050925925</v>
      </c>
      <c r="T1200" s="10">
        <f t="shared" si="77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 s="6">
        <f t="shared" si="75"/>
        <v>299.22222222222223</v>
      </c>
      <c r="Q1201" t="s">
        <v>8338</v>
      </c>
      <c r="R1201" t="s">
        <v>8339</v>
      </c>
      <c r="S1201" s="10">
        <f t="shared" si="76"/>
        <v>42161.770833333328</v>
      </c>
      <c r="T1201" s="10">
        <f t="shared" si="77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 s="6">
        <f t="shared" si="75"/>
        <v>58.533980582524272</v>
      </c>
      <c r="Q1202" t="s">
        <v>8338</v>
      </c>
      <c r="R1202" t="s">
        <v>8339</v>
      </c>
      <c r="S1202" s="10">
        <f t="shared" si="76"/>
        <v>42089.477500000001</v>
      </c>
      <c r="T1202" s="10">
        <f t="shared" si="77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 s="6">
        <f t="shared" si="75"/>
        <v>55.371801801801809</v>
      </c>
      <c r="Q1203" t="s">
        <v>8338</v>
      </c>
      <c r="R1203" t="s">
        <v>8339</v>
      </c>
      <c r="S1203" s="10">
        <f t="shared" si="76"/>
        <v>42536.60701388889</v>
      </c>
      <c r="T1203" s="10">
        <f t="shared" si="7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 s="6">
        <f t="shared" si="75"/>
        <v>183.80442804428046</v>
      </c>
      <c r="Q1204" t="s">
        <v>8338</v>
      </c>
      <c r="R1204" t="s">
        <v>8339</v>
      </c>
      <c r="S1204" s="10">
        <f t="shared" si="76"/>
        <v>42152.288819444439</v>
      </c>
      <c r="T1204" s="10">
        <f t="shared" si="77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 s="6">
        <f t="shared" si="75"/>
        <v>165.34653465346534</v>
      </c>
      <c r="Q1205" t="s">
        <v>8338</v>
      </c>
      <c r="R1205" t="s">
        <v>8339</v>
      </c>
      <c r="S1205" s="10">
        <f t="shared" si="76"/>
        <v>42125.614895833336</v>
      </c>
      <c r="T1205" s="10">
        <f t="shared" si="7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 s="6">
        <f t="shared" si="75"/>
        <v>234.78947368421052</v>
      </c>
      <c r="Q1206" t="s">
        <v>8338</v>
      </c>
      <c r="R1206" t="s">
        <v>8339</v>
      </c>
      <c r="S1206" s="10">
        <f t="shared" si="76"/>
        <v>42297.748067129629</v>
      </c>
      <c r="T1206" s="10">
        <f t="shared" si="77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 s="6">
        <f t="shared" si="75"/>
        <v>211.48387096774192</v>
      </c>
      <c r="Q1207" t="s">
        <v>8338</v>
      </c>
      <c r="R1207" t="s">
        <v>8339</v>
      </c>
      <c r="S1207" s="10">
        <f t="shared" si="76"/>
        <v>42138.506377314814</v>
      </c>
      <c r="T1207" s="10">
        <f t="shared" si="77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 s="6">
        <f t="shared" si="75"/>
        <v>32.34375</v>
      </c>
      <c r="Q1208" t="s">
        <v>8338</v>
      </c>
      <c r="R1208" t="s">
        <v>8339</v>
      </c>
      <c r="S1208" s="10">
        <f t="shared" si="76"/>
        <v>42772.776076388895</v>
      </c>
      <c r="T1208" s="10">
        <f t="shared" si="77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 s="6">
        <f t="shared" si="75"/>
        <v>123.37588652482269</v>
      </c>
      <c r="Q1209" t="s">
        <v>8338</v>
      </c>
      <c r="R1209" t="s">
        <v>8339</v>
      </c>
      <c r="S1209" s="10">
        <f t="shared" si="76"/>
        <v>42430.430243055554</v>
      </c>
      <c r="T1209" s="10">
        <f t="shared" si="77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 s="6">
        <f t="shared" si="75"/>
        <v>207.06666666666666</v>
      </c>
      <c r="Q1210" t="s">
        <v>8338</v>
      </c>
      <c r="R1210" t="s">
        <v>8339</v>
      </c>
      <c r="S1210" s="10">
        <f t="shared" si="76"/>
        <v>42423.709074074075</v>
      </c>
      <c r="T1210" s="10">
        <f t="shared" si="77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 s="6">
        <f t="shared" si="75"/>
        <v>138.2608695652174</v>
      </c>
      <c r="Q1211" t="s">
        <v>8338</v>
      </c>
      <c r="R1211" t="s">
        <v>8339</v>
      </c>
      <c r="S1211" s="10">
        <f t="shared" si="76"/>
        <v>42761.846122685187</v>
      </c>
      <c r="T1211" s="10">
        <f t="shared" si="77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 s="6">
        <f t="shared" si="75"/>
        <v>493.81553398058253</v>
      </c>
      <c r="Q1212" t="s">
        <v>8338</v>
      </c>
      <c r="R1212" t="s">
        <v>8339</v>
      </c>
      <c r="S1212" s="10">
        <f t="shared" si="76"/>
        <v>42132.941805555558</v>
      </c>
      <c r="T1212" s="10">
        <f t="shared" si="77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 s="6">
        <f t="shared" si="75"/>
        <v>168.5</v>
      </c>
      <c r="Q1213" t="s">
        <v>8338</v>
      </c>
      <c r="R1213" t="s">
        <v>8339</v>
      </c>
      <c r="S1213" s="10">
        <f t="shared" si="76"/>
        <v>42515.866446759261</v>
      </c>
      <c r="T1213" s="10">
        <f t="shared" si="77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 s="6">
        <f t="shared" si="75"/>
        <v>38.867469879518069</v>
      </c>
      <c r="Q1214" t="s">
        <v>8338</v>
      </c>
      <c r="R1214" t="s">
        <v>8339</v>
      </c>
      <c r="S1214" s="10">
        <f t="shared" si="76"/>
        <v>42318.950173611112</v>
      </c>
      <c r="T1214" s="10">
        <f t="shared" si="77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 s="6">
        <f t="shared" si="75"/>
        <v>61.527777777777779</v>
      </c>
      <c r="Q1215" t="s">
        <v>8338</v>
      </c>
      <c r="R1215" t="s">
        <v>8339</v>
      </c>
      <c r="S1215" s="10">
        <f t="shared" si="76"/>
        <v>42731.755787037036</v>
      </c>
      <c r="T1215" s="10">
        <f t="shared" si="77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 s="6">
        <f t="shared" si="75"/>
        <v>105.44</v>
      </c>
      <c r="Q1216" t="s">
        <v>8338</v>
      </c>
      <c r="R1216" t="s">
        <v>8339</v>
      </c>
      <c r="S1216" s="10">
        <f t="shared" si="76"/>
        <v>42104.840335648143</v>
      </c>
      <c r="T1216" s="10">
        <f t="shared" si="77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 s="6">
        <f t="shared" si="75"/>
        <v>71.592003642987251</v>
      </c>
      <c r="Q1217" t="s">
        <v>8338</v>
      </c>
      <c r="R1217" t="s">
        <v>8339</v>
      </c>
      <c r="S1217" s="10">
        <f t="shared" si="76"/>
        <v>41759.923101851848</v>
      </c>
      <c r="T1217" s="10">
        <f t="shared" si="77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 s="6">
        <f t="shared" si="75"/>
        <v>91.882882882882882</v>
      </c>
      <c r="Q1218" t="s">
        <v>8338</v>
      </c>
      <c r="R1218" t="s">
        <v>8339</v>
      </c>
      <c r="S1218" s="10">
        <f t="shared" si="76"/>
        <v>42247.616400462968</v>
      </c>
      <c r="T1218" s="10">
        <f t="shared" si="77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E1219/D1219</f>
        <v>1.026</v>
      </c>
      <c r="P1219" s="6">
        <f t="shared" ref="P1219:P1282" si="79">E1219/L1219</f>
        <v>148.57377049180329</v>
      </c>
      <c r="Q1219" t="s">
        <v>8338</v>
      </c>
      <c r="R1219" t="s">
        <v>8339</v>
      </c>
      <c r="S1219" s="10">
        <f t="shared" si="76"/>
        <v>42535.809490740736</v>
      </c>
      <c r="T1219" s="10">
        <f t="shared" si="77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 s="6">
        <f t="shared" si="79"/>
        <v>174.2134831460674</v>
      </c>
      <c r="Q1220" t="s">
        <v>8338</v>
      </c>
      <c r="R1220" t="s">
        <v>8339</v>
      </c>
      <c r="S1220" s="10">
        <f t="shared" si="76"/>
        <v>42278.662037037036</v>
      </c>
      <c r="T1220" s="10">
        <f t="shared" si="7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 s="6">
        <f t="shared" si="79"/>
        <v>102.86166007905139</v>
      </c>
      <c r="Q1221" t="s">
        <v>8338</v>
      </c>
      <c r="R1221" t="s">
        <v>8339</v>
      </c>
      <c r="S1221" s="10">
        <f t="shared" si="76"/>
        <v>42633.461956018517</v>
      </c>
      <c r="T1221" s="10">
        <f t="shared" si="77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 s="6">
        <f t="shared" si="79"/>
        <v>111.17857142857143</v>
      </c>
      <c r="Q1222" t="s">
        <v>8338</v>
      </c>
      <c r="R1222" t="s">
        <v>8339</v>
      </c>
      <c r="S1222" s="10">
        <f t="shared" si="76"/>
        <v>42211.628611111111</v>
      </c>
      <c r="T1222" s="10">
        <f t="shared" si="7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 s="6">
        <f t="shared" si="79"/>
        <v>23.796213592233013</v>
      </c>
      <c r="Q1223" t="s">
        <v>8338</v>
      </c>
      <c r="R1223" t="s">
        <v>8339</v>
      </c>
      <c r="S1223" s="10">
        <f t="shared" si="76"/>
        <v>42680.47555555556</v>
      </c>
      <c r="T1223" s="10">
        <f t="shared" si="7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 s="6">
        <f t="shared" si="79"/>
        <v>81.268115942028984</v>
      </c>
      <c r="Q1224" t="s">
        <v>8338</v>
      </c>
      <c r="R1224" t="s">
        <v>8339</v>
      </c>
      <c r="S1224" s="10">
        <f t="shared" si="76"/>
        <v>42430.720451388886</v>
      </c>
      <c r="T1224" s="10">
        <f t="shared" si="7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 s="6">
        <f t="shared" si="79"/>
        <v>116.21465968586388</v>
      </c>
      <c r="Q1225" t="s">
        <v>8338</v>
      </c>
      <c r="R1225" t="s">
        <v>8339</v>
      </c>
      <c r="S1225" s="10">
        <f t="shared" si="76"/>
        <v>42654.177187499998</v>
      </c>
      <c r="T1225" s="10">
        <f t="shared" si="77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 s="6">
        <f t="shared" si="79"/>
        <v>58.888888888888886</v>
      </c>
      <c r="Q1226" t="s">
        <v>8312</v>
      </c>
      <c r="R1226" t="s">
        <v>8340</v>
      </c>
      <c r="S1226" s="10">
        <f t="shared" si="76"/>
        <v>41736.549791666665</v>
      </c>
      <c r="T1226" s="10">
        <f t="shared" si="77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 s="6">
        <f t="shared" si="79"/>
        <v>44</v>
      </c>
      <c r="Q1227" t="s">
        <v>8312</v>
      </c>
      <c r="R1227" t="s">
        <v>8340</v>
      </c>
      <c r="S1227" s="10">
        <f t="shared" ref="S1227:S1290" si="80">(((J1227/60)/60)/24)+DATE(1970,1,1)</f>
        <v>41509.905995370369</v>
      </c>
      <c r="T1227" s="10">
        <f t="shared" ref="T1227:T1290" si="81"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 s="6">
        <f t="shared" si="79"/>
        <v>48.424999999999997</v>
      </c>
      <c r="Q1228" t="s">
        <v>8312</v>
      </c>
      <c r="R1228" t="s">
        <v>8340</v>
      </c>
      <c r="S1228" s="10">
        <f t="shared" si="80"/>
        <v>41715.874780092592</v>
      </c>
      <c r="T1228" s="10">
        <f t="shared" si="81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6" t="e">
        <f t="shared" si="79"/>
        <v>#DIV/0!</v>
      </c>
      <c r="Q1229" t="s">
        <v>8312</v>
      </c>
      <c r="R1229" t="s">
        <v>8340</v>
      </c>
      <c r="S1229" s="10">
        <f t="shared" si="80"/>
        <v>41827.919166666667</v>
      </c>
      <c r="T1229" s="10">
        <f t="shared" si="81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 s="6">
        <f t="shared" si="79"/>
        <v>61.041666666666664</v>
      </c>
      <c r="Q1230" t="s">
        <v>8312</v>
      </c>
      <c r="R1230" t="s">
        <v>8340</v>
      </c>
      <c r="S1230" s="10">
        <f t="shared" si="80"/>
        <v>40754.729259259257</v>
      </c>
      <c r="T1230" s="10">
        <f t="shared" si="81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 s="6">
        <f t="shared" si="79"/>
        <v>25</v>
      </c>
      <c r="Q1231" t="s">
        <v>8312</v>
      </c>
      <c r="R1231" t="s">
        <v>8340</v>
      </c>
      <c r="S1231" s="10">
        <f t="shared" si="80"/>
        <v>40985.459803240738</v>
      </c>
      <c r="T1231" s="10">
        <f t="shared" si="81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6" t="e">
        <f t="shared" si="79"/>
        <v>#DIV/0!</v>
      </c>
      <c r="Q1232" t="s">
        <v>8312</v>
      </c>
      <c r="R1232" t="s">
        <v>8340</v>
      </c>
      <c r="S1232" s="10">
        <f t="shared" si="80"/>
        <v>40568.972569444442</v>
      </c>
      <c r="T1232" s="10">
        <f t="shared" si="81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6" t="e">
        <f t="shared" si="79"/>
        <v>#DIV/0!</v>
      </c>
      <c r="Q1233" t="s">
        <v>8312</v>
      </c>
      <c r="R1233" t="s">
        <v>8340</v>
      </c>
      <c r="S1233" s="10">
        <f t="shared" si="80"/>
        <v>42193.941759259258</v>
      </c>
      <c r="T1233" s="10">
        <f t="shared" si="81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 s="6">
        <f t="shared" si="79"/>
        <v>40</v>
      </c>
      <c r="Q1234" t="s">
        <v>8312</v>
      </c>
      <c r="R1234" t="s">
        <v>8340</v>
      </c>
      <c r="S1234" s="10">
        <f t="shared" si="80"/>
        <v>41506.848032407412</v>
      </c>
      <c r="T1234" s="10">
        <f t="shared" si="81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 s="6">
        <f t="shared" si="79"/>
        <v>19.333333333333332</v>
      </c>
      <c r="Q1235" t="s">
        <v>8312</v>
      </c>
      <c r="R1235" t="s">
        <v>8340</v>
      </c>
      <c r="S1235" s="10">
        <f t="shared" si="80"/>
        <v>40939.948773148149</v>
      </c>
      <c r="T1235" s="10">
        <f t="shared" si="81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6" t="e">
        <f t="shared" si="79"/>
        <v>#DIV/0!</v>
      </c>
      <c r="Q1236" t="s">
        <v>8312</v>
      </c>
      <c r="R1236" t="s">
        <v>8340</v>
      </c>
      <c r="S1236" s="10">
        <f t="shared" si="80"/>
        <v>42007.788680555561</v>
      </c>
      <c r="T1236" s="10">
        <f t="shared" si="81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 s="6">
        <f t="shared" si="79"/>
        <v>35</v>
      </c>
      <c r="Q1237" t="s">
        <v>8312</v>
      </c>
      <c r="R1237" t="s">
        <v>8340</v>
      </c>
      <c r="S1237" s="10">
        <f t="shared" si="80"/>
        <v>41583.135405092595</v>
      </c>
      <c r="T1237" s="10">
        <f t="shared" si="81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6" t="e">
        <f t="shared" si="79"/>
        <v>#DIV/0!</v>
      </c>
      <c r="Q1238" t="s">
        <v>8312</v>
      </c>
      <c r="R1238" t="s">
        <v>8340</v>
      </c>
      <c r="S1238" s="10">
        <f t="shared" si="80"/>
        <v>41110.680138888885</v>
      </c>
      <c r="T1238" s="10">
        <f t="shared" si="81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6" t="e">
        <f t="shared" si="79"/>
        <v>#DIV/0!</v>
      </c>
      <c r="Q1239" t="s">
        <v>8312</v>
      </c>
      <c r="R1239" t="s">
        <v>8340</v>
      </c>
      <c r="S1239" s="10">
        <f t="shared" si="80"/>
        <v>41125.283159722225</v>
      </c>
      <c r="T1239" s="10">
        <f t="shared" si="81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 s="6">
        <f t="shared" si="79"/>
        <v>59.333333333333336</v>
      </c>
      <c r="Q1240" t="s">
        <v>8312</v>
      </c>
      <c r="R1240" t="s">
        <v>8340</v>
      </c>
      <c r="S1240" s="10">
        <f t="shared" si="80"/>
        <v>40731.61037037037</v>
      </c>
      <c r="T1240" s="10">
        <f t="shared" si="81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6" t="e">
        <f t="shared" si="79"/>
        <v>#DIV/0!</v>
      </c>
      <c r="Q1241" t="s">
        <v>8312</v>
      </c>
      <c r="R1241" t="s">
        <v>8340</v>
      </c>
      <c r="S1241" s="10">
        <f t="shared" si="80"/>
        <v>40883.962581018517</v>
      </c>
      <c r="T1241" s="10">
        <f t="shared" si="81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 s="6">
        <f t="shared" si="79"/>
        <v>30.125</v>
      </c>
      <c r="Q1242" t="s">
        <v>8312</v>
      </c>
      <c r="R1242" t="s">
        <v>8340</v>
      </c>
      <c r="S1242" s="10">
        <f t="shared" si="80"/>
        <v>41409.040011574078</v>
      </c>
      <c r="T1242" s="10">
        <f t="shared" si="81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 s="6">
        <f t="shared" si="79"/>
        <v>74.617647058823536</v>
      </c>
      <c r="Q1243" t="s">
        <v>8312</v>
      </c>
      <c r="R1243" t="s">
        <v>8340</v>
      </c>
      <c r="S1243" s="10">
        <f t="shared" si="80"/>
        <v>41923.837731481479</v>
      </c>
      <c r="T1243" s="10">
        <f t="shared" si="81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 s="6">
        <f t="shared" si="79"/>
        <v>5</v>
      </c>
      <c r="Q1244" t="s">
        <v>8312</v>
      </c>
      <c r="R1244" t="s">
        <v>8340</v>
      </c>
      <c r="S1244" s="10">
        <f t="shared" si="80"/>
        <v>40782.165532407409</v>
      </c>
      <c r="T1244" s="10">
        <f t="shared" si="81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 s="6">
        <f t="shared" si="79"/>
        <v>44.5</v>
      </c>
      <c r="Q1245" t="s">
        <v>8312</v>
      </c>
      <c r="R1245" t="s">
        <v>8340</v>
      </c>
      <c r="S1245" s="10">
        <f t="shared" si="80"/>
        <v>40671.879293981481</v>
      </c>
      <c r="T1245" s="10">
        <f t="shared" si="81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 s="6">
        <f t="shared" si="79"/>
        <v>46.133333333333333</v>
      </c>
      <c r="Q1246" t="s">
        <v>8312</v>
      </c>
      <c r="R1246" t="s">
        <v>8311</v>
      </c>
      <c r="S1246" s="10">
        <f t="shared" si="80"/>
        <v>41355.825497685182</v>
      </c>
      <c r="T1246" s="10">
        <f t="shared" si="81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 s="6">
        <f t="shared" si="79"/>
        <v>141.47058823529412</v>
      </c>
      <c r="Q1247" t="s">
        <v>8312</v>
      </c>
      <c r="R1247" t="s">
        <v>8311</v>
      </c>
      <c r="S1247" s="10">
        <f t="shared" si="80"/>
        <v>41774.599930555552</v>
      </c>
      <c r="T1247" s="10">
        <f t="shared" si="81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 s="6">
        <f t="shared" si="79"/>
        <v>75.483870967741936</v>
      </c>
      <c r="Q1248" t="s">
        <v>8312</v>
      </c>
      <c r="R1248" t="s">
        <v>8311</v>
      </c>
      <c r="S1248" s="10">
        <f t="shared" si="80"/>
        <v>40838.043391203704</v>
      </c>
      <c r="T1248" s="10">
        <f t="shared" si="81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 s="6">
        <f t="shared" si="79"/>
        <v>85.5</v>
      </c>
      <c r="Q1249" t="s">
        <v>8312</v>
      </c>
      <c r="R1249" t="s">
        <v>8311</v>
      </c>
      <c r="S1249" s="10">
        <f t="shared" si="80"/>
        <v>41370.292303240742</v>
      </c>
      <c r="T1249" s="10">
        <f t="shared" si="81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 s="6">
        <f t="shared" si="79"/>
        <v>64.254237288135599</v>
      </c>
      <c r="Q1250" t="s">
        <v>8312</v>
      </c>
      <c r="R1250" t="s">
        <v>8311</v>
      </c>
      <c r="S1250" s="10">
        <f t="shared" si="80"/>
        <v>41767.656863425924</v>
      </c>
      <c r="T1250" s="10">
        <f t="shared" si="81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 s="6">
        <f t="shared" si="79"/>
        <v>64.46913580246914</v>
      </c>
      <c r="Q1251" t="s">
        <v>8312</v>
      </c>
      <c r="R1251" t="s">
        <v>8311</v>
      </c>
      <c r="S1251" s="10">
        <f t="shared" si="80"/>
        <v>41067.74086805556</v>
      </c>
      <c r="T1251" s="10">
        <f t="shared" si="81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 s="6">
        <f t="shared" si="79"/>
        <v>118.2007874015748</v>
      </c>
      <c r="Q1252" t="s">
        <v>8312</v>
      </c>
      <c r="R1252" t="s">
        <v>8311</v>
      </c>
      <c r="S1252" s="10">
        <f t="shared" si="80"/>
        <v>41843.64271990741</v>
      </c>
      <c r="T1252" s="10">
        <f t="shared" si="81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 s="6">
        <f t="shared" si="79"/>
        <v>82.540540540540547</v>
      </c>
      <c r="Q1253" t="s">
        <v>8312</v>
      </c>
      <c r="R1253" t="s">
        <v>8311</v>
      </c>
      <c r="S1253" s="10">
        <f t="shared" si="80"/>
        <v>40751.814432870371</v>
      </c>
      <c r="T1253" s="10">
        <f t="shared" si="81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 s="6">
        <f t="shared" si="79"/>
        <v>34.170212765957444</v>
      </c>
      <c r="Q1254" t="s">
        <v>8312</v>
      </c>
      <c r="R1254" t="s">
        <v>8311</v>
      </c>
      <c r="S1254" s="10">
        <f t="shared" si="80"/>
        <v>41543.988067129627</v>
      </c>
      <c r="T1254" s="10">
        <f t="shared" si="81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 s="6">
        <f t="shared" si="79"/>
        <v>42.73322081575246</v>
      </c>
      <c r="Q1255" t="s">
        <v>8312</v>
      </c>
      <c r="R1255" t="s">
        <v>8311</v>
      </c>
      <c r="S1255" s="10">
        <f t="shared" si="80"/>
        <v>41855.783645833333</v>
      </c>
      <c r="T1255" s="10">
        <f t="shared" si="81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 s="6">
        <f t="shared" si="79"/>
        <v>94.489361702127653</v>
      </c>
      <c r="Q1256" t="s">
        <v>8312</v>
      </c>
      <c r="R1256" t="s">
        <v>8311</v>
      </c>
      <c r="S1256" s="10">
        <f t="shared" si="80"/>
        <v>40487.621365740742</v>
      </c>
      <c r="T1256" s="10">
        <f t="shared" si="81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 s="6">
        <f t="shared" si="79"/>
        <v>55.697247706422019</v>
      </c>
      <c r="Q1257" t="s">
        <v>8312</v>
      </c>
      <c r="R1257" t="s">
        <v>8311</v>
      </c>
      <c r="S1257" s="10">
        <f t="shared" si="80"/>
        <v>41579.845509259263</v>
      </c>
      <c r="T1257" s="10">
        <f t="shared" si="81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 s="6">
        <f t="shared" si="79"/>
        <v>98.030831024930734</v>
      </c>
      <c r="Q1258" t="s">
        <v>8312</v>
      </c>
      <c r="R1258" t="s">
        <v>8311</v>
      </c>
      <c r="S1258" s="10">
        <f t="shared" si="80"/>
        <v>40921.919340277782</v>
      </c>
      <c r="T1258" s="10">
        <f t="shared" si="81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 s="6">
        <f t="shared" si="79"/>
        <v>92.102272727272734</v>
      </c>
      <c r="Q1259" t="s">
        <v>8312</v>
      </c>
      <c r="R1259" t="s">
        <v>8311</v>
      </c>
      <c r="S1259" s="10">
        <f t="shared" si="80"/>
        <v>40587.085532407407</v>
      </c>
      <c r="T1259" s="10">
        <f t="shared" si="81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 s="6">
        <f t="shared" si="79"/>
        <v>38.175462686567165</v>
      </c>
      <c r="Q1260" t="s">
        <v>8312</v>
      </c>
      <c r="R1260" t="s">
        <v>8311</v>
      </c>
      <c r="S1260" s="10">
        <f t="shared" si="80"/>
        <v>41487.611250000002</v>
      </c>
      <c r="T1260" s="10">
        <f t="shared" si="81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 s="6">
        <f t="shared" si="79"/>
        <v>27.145833333333332</v>
      </c>
      <c r="Q1261" t="s">
        <v>8312</v>
      </c>
      <c r="R1261" t="s">
        <v>8311</v>
      </c>
      <c r="S1261" s="10">
        <f t="shared" si="80"/>
        <v>41766.970648148148</v>
      </c>
      <c r="T1261" s="10">
        <f t="shared" si="81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 s="6">
        <f t="shared" si="79"/>
        <v>50.689189189189186</v>
      </c>
      <c r="Q1262" t="s">
        <v>8312</v>
      </c>
      <c r="R1262" t="s">
        <v>8311</v>
      </c>
      <c r="S1262" s="10">
        <f t="shared" si="80"/>
        <v>41666.842824074076</v>
      </c>
      <c r="T1262" s="10">
        <f t="shared" si="81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 s="6">
        <f t="shared" si="79"/>
        <v>38.942307692307693</v>
      </c>
      <c r="Q1263" t="s">
        <v>8312</v>
      </c>
      <c r="R1263" t="s">
        <v>8311</v>
      </c>
      <c r="S1263" s="10">
        <f t="shared" si="80"/>
        <v>41638.342905092592</v>
      </c>
      <c r="T1263" s="10">
        <f t="shared" si="81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 s="6">
        <f t="shared" si="79"/>
        <v>77.638095238095232</v>
      </c>
      <c r="Q1264" t="s">
        <v>8312</v>
      </c>
      <c r="R1264" t="s">
        <v>8311</v>
      </c>
      <c r="S1264" s="10">
        <f t="shared" si="80"/>
        <v>41656.762638888889</v>
      </c>
      <c r="T1264" s="10">
        <f t="shared" si="81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 s="6">
        <f t="shared" si="79"/>
        <v>43.536585365853661</v>
      </c>
      <c r="Q1265" t="s">
        <v>8312</v>
      </c>
      <c r="R1265" t="s">
        <v>8311</v>
      </c>
      <c r="S1265" s="10">
        <f t="shared" si="80"/>
        <v>41692.084143518521</v>
      </c>
      <c r="T1265" s="10">
        <f t="shared" si="81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 s="6">
        <f t="shared" si="79"/>
        <v>31.823529411764707</v>
      </c>
      <c r="Q1266" t="s">
        <v>8312</v>
      </c>
      <c r="R1266" t="s">
        <v>8311</v>
      </c>
      <c r="S1266" s="10">
        <f t="shared" si="80"/>
        <v>41547.662997685184</v>
      </c>
      <c r="T1266" s="10">
        <f t="shared" si="81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 s="6">
        <f t="shared" si="79"/>
        <v>63.184393939393942</v>
      </c>
      <c r="Q1267" t="s">
        <v>8312</v>
      </c>
      <c r="R1267" t="s">
        <v>8311</v>
      </c>
      <c r="S1267" s="10">
        <f t="shared" si="80"/>
        <v>40465.655266203699</v>
      </c>
      <c r="T1267" s="10">
        <f t="shared" si="81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 s="6">
        <f t="shared" si="79"/>
        <v>190.9</v>
      </c>
      <c r="Q1268" t="s">
        <v>8312</v>
      </c>
      <c r="R1268" t="s">
        <v>8311</v>
      </c>
      <c r="S1268" s="10">
        <f t="shared" si="80"/>
        <v>41620.87667824074</v>
      </c>
      <c r="T1268" s="10">
        <f t="shared" si="81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 s="6">
        <f t="shared" si="79"/>
        <v>140.85534591194968</v>
      </c>
      <c r="Q1269" t="s">
        <v>8312</v>
      </c>
      <c r="R1269" t="s">
        <v>8311</v>
      </c>
      <c r="S1269" s="10">
        <f t="shared" si="80"/>
        <v>41449.585162037038</v>
      </c>
      <c r="T1269" s="10">
        <f t="shared" si="81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 s="6">
        <f t="shared" si="79"/>
        <v>76.92307692307692</v>
      </c>
      <c r="Q1270" t="s">
        <v>8312</v>
      </c>
      <c r="R1270" t="s">
        <v>8311</v>
      </c>
      <c r="S1270" s="10">
        <f t="shared" si="80"/>
        <v>41507.845451388886</v>
      </c>
      <c r="T1270" s="10">
        <f t="shared" si="81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 s="6">
        <f t="shared" si="79"/>
        <v>99.15533980582525</v>
      </c>
      <c r="Q1271" t="s">
        <v>8312</v>
      </c>
      <c r="R1271" t="s">
        <v>8311</v>
      </c>
      <c r="S1271" s="10">
        <f t="shared" si="80"/>
        <v>42445.823055555549</v>
      </c>
      <c r="T1271" s="10">
        <f t="shared" si="81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 s="6">
        <f t="shared" si="79"/>
        <v>67.881656804733723</v>
      </c>
      <c r="Q1272" t="s">
        <v>8312</v>
      </c>
      <c r="R1272" t="s">
        <v>8311</v>
      </c>
      <c r="S1272" s="10">
        <f t="shared" si="80"/>
        <v>40933.856967592597</v>
      </c>
      <c r="T1272" s="10">
        <f t="shared" si="81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 s="6">
        <f t="shared" si="79"/>
        <v>246.29032258064515</v>
      </c>
      <c r="Q1273" t="s">
        <v>8312</v>
      </c>
      <c r="R1273" t="s">
        <v>8311</v>
      </c>
      <c r="S1273" s="10">
        <f t="shared" si="80"/>
        <v>41561.683553240742</v>
      </c>
      <c r="T1273" s="10">
        <f t="shared" si="81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 s="6">
        <f t="shared" si="79"/>
        <v>189.28571428571428</v>
      </c>
      <c r="Q1274" t="s">
        <v>8312</v>
      </c>
      <c r="R1274" t="s">
        <v>8311</v>
      </c>
      <c r="S1274" s="10">
        <f t="shared" si="80"/>
        <v>40274.745127314818</v>
      </c>
      <c r="T1274" s="10">
        <f t="shared" si="81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 s="6">
        <f t="shared" si="79"/>
        <v>76.666666666666671</v>
      </c>
      <c r="Q1275" t="s">
        <v>8312</v>
      </c>
      <c r="R1275" t="s">
        <v>8311</v>
      </c>
      <c r="S1275" s="10">
        <f t="shared" si="80"/>
        <v>41852.730219907404</v>
      </c>
      <c r="T1275" s="10">
        <f t="shared" si="81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 s="6">
        <f t="shared" si="79"/>
        <v>82.963254817987149</v>
      </c>
      <c r="Q1276" t="s">
        <v>8312</v>
      </c>
      <c r="R1276" t="s">
        <v>8311</v>
      </c>
      <c r="S1276" s="10">
        <f t="shared" si="80"/>
        <v>41116.690104166664</v>
      </c>
      <c r="T1276" s="10">
        <f t="shared" si="81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 s="6">
        <f t="shared" si="79"/>
        <v>62.522107969151669</v>
      </c>
      <c r="Q1277" t="s">
        <v>8312</v>
      </c>
      <c r="R1277" t="s">
        <v>8311</v>
      </c>
      <c r="S1277" s="10">
        <f t="shared" si="80"/>
        <v>41458.867905092593</v>
      </c>
      <c r="T1277" s="10">
        <f t="shared" si="81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 s="6">
        <f t="shared" si="79"/>
        <v>46.06808823529412</v>
      </c>
      <c r="Q1278" t="s">
        <v>8312</v>
      </c>
      <c r="R1278" t="s">
        <v>8311</v>
      </c>
      <c r="S1278" s="10">
        <f t="shared" si="80"/>
        <v>40007.704247685186</v>
      </c>
      <c r="T1278" s="10">
        <f t="shared" si="81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 s="6">
        <f t="shared" si="79"/>
        <v>38.543946731234868</v>
      </c>
      <c r="Q1279" t="s">
        <v>8312</v>
      </c>
      <c r="R1279" t="s">
        <v>8311</v>
      </c>
      <c r="S1279" s="10">
        <f t="shared" si="80"/>
        <v>41121.561886574076</v>
      </c>
      <c r="T1279" s="10">
        <f t="shared" si="81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 s="6">
        <f t="shared" si="79"/>
        <v>53.005263157894738</v>
      </c>
      <c r="Q1280" t="s">
        <v>8312</v>
      </c>
      <c r="R1280" t="s">
        <v>8311</v>
      </c>
      <c r="S1280" s="10">
        <f t="shared" si="80"/>
        <v>41786.555162037039</v>
      </c>
      <c r="T1280" s="10">
        <f t="shared" si="81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 s="6">
        <f t="shared" si="79"/>
        <v>73.355396825396824</v>
      </c>
      <c r="Q1281" t="s">
        <v>8312</v>
      </c>
      <c r="R1281" t="s">
        <v>8311</v>
      </c>
      <c r="S1281" s="10">
        <f t="shared" si="80"/>
        <v>41682.099189814813</v>
      </c>
      <c r="T1281" s="10">
        <f t="shared" si="81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 s="6">
        <f t="shared" si="79"/>
        <v>127.97523076923076</v>
      </c>
      <c r="Q1282" t="s">
        <v>8312</v>
      </c>
      <c r="R1282" t="s">
        <v>8311</v>
      </c>
      <c r="S1282" s="10">
        <f t="shared" si="80"/>
        <v>40513.757569444446</v>
      </c>
      <c r="T1282" s="10">
        <f t="shared" si="81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E1283/D1283</f>
        <v>1.1071428571428572</v>
      </c>
      <c r="P1283" s="6">
        <f t="shared" ref="P1283:P1346" si="83">E1283/L1283</f>
        <v>104.72972972972973</v>
      </c>
      <c r="Q1283" t="s">
        <v>8312</v>
      </c>
      <c r="R1283" t="s">
        <v>8311</v>
      </c>
      <c r="S1283" s="10">
        <f t="shared" si="80"/>
        <v>41463.743472222224</v>
      </c>
      <c r="T1283" s="10">
        <f t="shared" si="81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 s="6">
        <f t="shared" si="83"/>
        <v>67.671532846715323</v>
      </c>
      <c r="Q1284" t="s">
        <v>8312</v>
      </c>
      <c r="R1284" t="s">
        <v>8311</v>
      </c>
      <c r="S1284" s="10">
        <f t="shared" si="80"/>
        <v>41586.475173611114</v>
      </c>
      <c r="T1284" s="10">
        <f t="shared" si="8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 s="6">
        <f t="shared" si="83"/>
        <v>95.931818181818187</v>
      </c>
      <c r="Q1285" t="s">
        <v>8312</v>
      </c>
      <c r="R1285" t="s">
        <v>8311</v>
      </c>
      <c r="S1285" s="10">
        <f t="shared" si="80"/>
        <v>41320.717465277776</v>
      </c>
      <c r="T1285" s="10">
        <f t="shared" si="8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 s="6">
        <f t="shared" si="83"/>
        <v>65.161290322580641</v>
      </c>
      <c r="Q1286" t="s">
        <v>8321</v>
      </c>
      <c r="R1286" t="s">
        <v>8322</v>
      </c>
      <c r="S1286" s="10">
        <f t="shared" si="80"/>
        <v>42712.23474537037</v>
      </c>
      <c r="T1286" s="10">
        <f t="shared" si="8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 s="6">
        <f t="shared" si="83"/>
        <v>32.269841269841272</v>
      </c>
      <c r="Q1287" t="s">
        <v>8321</v>
      </c>
      <c r="R1287" t="s">
        <v>8322</v>
      </c>
      <c r="S1287" s="10">
        <f t="shared" si="80"/>
        <v>42160.583043981482</v>
      </c>
      <c r="T1287" s="10">
        <f t="shared" si="8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 s="6">
        <f t="shared" si="83"/>
        <v>81.25</v>
      </c>
      <c r="Q1288" t="s">
        <v>8321</v>
      </c>
      <c r="R1288" t="s">
        <v>8322</v>
      </c>
      <c r="S1288" s="10">
        <f t="shared" si="80"/>
        <v>42039.384571759263</v>
      </c>
      <c r="T1288" s="10">
        <f t="shared" si="8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 s="6">
        <f t="shared" si="83"/>
        <v>24.2</v>
      </c>
      <c r="Q1289" t="s">
        <v>8321</v>
      </c>
      <c r="R1289" t="s">
        <v>8322</v>
      </c>
      <c r="S1289" s="10">
        <f t="shared" si="80"/>
        <v>42107.621018518519</v>
      </c>
      <c r="T1289" s="10">
        <f t="shared" si="8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 s="6">
        <f t="shared" si="83"/>
        <v>65.868852459016395</v>
      </c>
      <c r="Q1290" t="s">
        <v>8321</v>
      </c>
      <c r="R1290" t="s">
        <v>8322</v>
      </c>
      <c r="S1290" s="10">
        <f t="shared" si="80"/>
        <v>42561.154664351852</v>
      </c>
      <c r="T1290" s="10">
        <f t="shared" si="8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 s="6">
        <f t="shared" si="83"/>
        <v>36.07692307692308</v>
      </c>
      <c r="Q1291" t="s">
        <v>8321</v>
      </c>
      <c r="R1291" t="s">
        <v>8322</v>
      </c>
      <c r="S1291" s="10">
        <f t="shared" ref="S1291:S1354" si="84">(((J1291/60)/60)/24)+DATE(1970,1,1)</f>
        <v>42709.134780092587</v>
      </c>
      <c r="T1291" s="10">
        <f t="shared" ref="T1291:T1354" si="85"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 s="6">
        <f t="shared" si="83"/>
        <v>44.186046511627907</v>
      </c>
      <c r="Q1292" t="s">
        <v>8321</v>
      </c>
      <c r="R1292" t="s">
        <v>8322</v>
      </c>
      <c r="S1292" s="10">
        <f t="shared" si="84"/>
        <v>42086.614942129629</v>
      </c>
      <c r="T1292" s="10">
        <f t="shared" si="8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 s="6">
        <f t="shared" si="83"/>
        <v>104.07142857142857</v>
      </c>
      <c r="Q1293" t="s">
        <v>8321</v>
      </c>
      <c r="R1293" t="s">
        <v>8322</v>
      </c>
      <c r="S1293" s="10">
        <f t="shared" si="84"/>
        <v>42064.652673611112</v>
      </c>
      <c r="T1293" s="10">
        <f t="shared" si="8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 s="6">
        <f t="shared" si="83"/>
        <v>35.96153846153846</v>
      </c>
      <c r="Q1294" t="s">
        <v>8321</v>
      </c>
      <c r="R1294" t="s">
        <v>8322</v>
      </c>
      <c r="S1294" s="10">
        <f t="shared" si="84"/>
        <v>42256.764212962968</v>
      </c>
      <c r="T1294" s="10">
        <f t="shared" si="8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 s="6">
        <f t="shared" si="83"/>
        <v>127.79166666666667</v>
      </c>
      <c r="Q1295" t="s">
        <v>8321</v>
      </c>
      <c r="R1295" t="s">
        <v>8322</v>
      </c>
      <c r="S1295" s="10">
        <f t="shared" si="84"/>
        <v>42292.701053240744</v>
      </c>
      <c r="T1295" s="10">
        <f t="shared" si="8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 s="6">
        <f t="shared" si="83"/>
        <v>27.727272727272727</v>
      </c>
      <c r="Q1296" t="s">
        <v>8321</v>
      </c>
      <c r="R1296" t="s">
        <v>8322</v>
      </c>
      <c r="S1296" s="10">
        <f t="shared" si="84"/>
        <v>42278.453668981485</v>
      </c>
      <c r="T1296" s="10">
        <f t="shared" si="8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 s="6">
        <f t="shared" si="83"/>
        <v>39.828125</v>
      </c>
      <c r="Q1297" t="s">
        <v>8321</v>
      </c>
      <c r="R1297" t="s">
        <v>8322</v>
      </c>
      <c r="S1297" s="10">
        <f t="shared" si="84"/>
        <v>42184.572881944448</v>
      </c>
      <c r="T1297" s="10">
        <f t="shared" si="8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 s="6">
        <f t="shared" si="83"/>
        <v>52.173913043478258</v>
      </c>
      <c r="Q1298" t="s">
        <v>8321</v>
      </c>
      <c r="R1298" t="s">
        <v>8322</v>
      </c>
      <c r="S1298" s="10">
        <f t="shared" si="84"/>
        <v>42423.050613425927</v>
      </c>
      <c r="T1298" s="10">
        <f t="shared" si="8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 s="6">
        <f t="shared" si="83"/>
        <v>92.037815126050418</v>
      </c>
      <c r="Q1299" t="s">
        <v>8321</v>
      </c>
      <c r="R1299" t="s">
        <v>8322</v>
      </c>
      <c r="S1299" s="10">
        <f t="shared" si="84"/>
        <v>42461.747199074074</v>
      </c>
      <c r="T1299" s="10">
        <f t="shared" si="8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 s="6">
        <f t="shared" si="83"/>
        <v>63.424242424242422</v>
      </c>
      <c r="Q1300" t="s">
        <v>8321</v>
      </c>
      <c r="R1300" t="s">
        <v>8322</v>
      </c>
      <c r="S1300" s="10">
        <f t="shared" si="84"/>
        <v>42458.680925925932</v>
      </c>
      <c r="T1300" s="10">
        <f t="shared" si="8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 s="6">
        <f t="shared" si="83"/>
        <v>135.625</v>
      </c>
      <c r="Q1301" t="s">
        <v>8321</v>
      </c>
      <c r="R1301" t="s">
        <v>8322</v>
      </c>
      <c r="S1301" s="10">
        <f t="shared" si="84"/>
        <v>42169.814340277779</v>
      </c>
      <c r="T1301" s="10">
        <f t="shared" si="8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 s="6">
        <f t="shared" si="83"/>
        <v>168.75</v>
      </c>
      <c r="Q1302" t="s">
        <v>8321</v>
      </c>
      <c r="R1302" t="s">
        <v>8322</v>
      </c>
      <c r="S1302" s="10">
        <f t="shared" si="84"/>
        <v>42483.675208333334</v>
      </c>
      <c r="T1302" s="10">
        <f t="shared" si="8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 s="6">
        <f t="shared" si="83"/>
        <v>70.862068965517238</v>
      </c>
      <c r="Q1303" t="s">
        <v>8321</v>
      </c>
      <c r="R1303" t="s">
        <v>8322</v>
      </c>
      <c r="S1303" s="10">
        <f t="shared" si="84"/>
        <v>42195.749745370369</v>
      </c>
      <c r="T1303" s="10">
        <f t="shared" si="8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 s="6">
        <f t="shared" si="83"/>
        <v>50</v>
      </c>
      <c r="Q1304" t="s">
        <v>8321</v>
      </c>
      <c r="R1304" t="s">
        <v>8322</v>
      </c>
      <c r="S1304" s="10">
        <f t="shared" si="84"/>
        <v>42675.057997685188</v>
      </c>
      <c r="T1304" s="10">
        <f t="shared" si="8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 s="6">
        <f t="shared" si="83"/>
        <v>42.214166666666671</v>
      </c>
      <c r="Q1305" t="s">
        <v>8321</v>
      </c>
      <c r="R1305" t="s">
        <v>8322</v>
      </c>
      <c r="S1305" s="10">
        <f t="shared" si="84"/>
        <v>42566.441203703704</v>
      </c>
      <c r="T1305" s="10">
        <f t="shared" si="8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 s="6">
        <f t="shared" si="83"/>
        <v>152.41346153846155</v>
      </c>
      <c r="Q1306" t="s">
        <v>8323</v>
      </c>
      <c r="R1306" t="s">
        <v>8325</v>
      </c>
      <c r="S1306" s="10">
        <f t="shared" si="84"/>
        <v>42747.194502314815</v>
      </c>
      <c r="T1306" s="10">
        <f t="shared" si="8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 s="6">
        <f t="shared" si="83"/>
        <v>90.616279069767444</v>
      </c>
      <c r="Q1307" t="s">
        <v>8323</v>
      </c>
      <c r="R1307" t="s">
        <v>8325</v>
      </c>
      <c r="S1307" s="10">
        <f t="shared" si="84"/>
        <v>42543.665601851855</v>
      </c>
      <c r="T1307" s="10">
        <f t="shared" si="8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 s="6">
        <f t="shared" si="83"/>
        <v>201.60393258426967</v>
      </c>
      <c r="Q1308" t="s">
        <v>8323</v>
      </c>
      <c r="R1308" t="s">
        <v>8325</v>
      </c>
      <c r="S1308" s="10">
        <f t="shared" si="84"/>
        <v>41947.457569444443</v>
      </c>
      <c r="T1308" s="10">
        <f t="shared" si="8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 s="6">
        <f t="shared" si="83"/>
        <v>127.93333333333334</v>
      </c>
      <c r="Q1309" t="s">
        <v>8323</v>
      </c>
      <c r="R1309" t="s">
        <v>8325</v>
      </c>
      <c r="S1309" s="10">
        <f t="shared" si="84"/>
        <v>42387.503229166665</v>
      </c>
      <c r="T1309" s="10">
        <f t="shared" si="8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 s="6">
        <f t="shared" si="83"/>
        <v>29.894736842105264</v>
      </c>
      <c r="Q1310" t="s">
        <v>8323</v>
      </c>
      <c r="R1310" t="s">
        <v>8325</v>
      </c>
      <c r="S1310" s="10">
        <f t="shared" si="84"/>
        <v>42611.613564814819</v>
      </c>
      <c r="T1310" s="10">
        <f t="shared" si="8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 s="6">
        <f t="shared" si="83"/>
        <v>367.97142857142859</v>
      </c>
      <c r="Q1311" t="s">
        <v>8323</v>
      </c>
      <c r="R1311" t="s">
        <v>8325</v>
      </c>
      <c r="S1311" s="10">
        <f t="shared" si="84"/>
        <v>42257.882731481484</v>
      </c>
      <c r="T1311" s="10">
        <f t="shared" si="8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 s="6">
        <f t="shared" si="83"/>
        <v>129.16666666666666</v>
      </c>
      <c r="Q1312" t="s">
        <v>8323</v>
      </c>
      <c r="R1312" t="s">
        <v>8325</v>
      </c>
      <c r="S1312" s="10">
        <f t="shared" si="84"/>
        <v>42556.667245370365</v>
      </c>
      <c r="T1312" s="10">
        <f t="shared" si="8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 s="6">
        <f t="shared" si="83"/>
        <v>800.7</v>
      </c>
      <c r="Q1313" t="s">
        <v>8323</v>
      </c>
      <c r="R1313" t="s">
        <v>8325</v>
      </c>
      <c r="S1313" s="10">
        <f t="shared" si="84"/>
        <v>42669.802303240736</v>
      </c>
      <c r="T1313" s="10">
        <f t="shared" si="8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 s="6">
        <f t="shared" si="83"/>
        <v>28</v>
      </c>
      <c r="Q1314" t="s">
        <v>8323</v>
      </c>
      <c r="R1314" t="s">
        <v>8325</v>
      </c>
      <c r="S1314" s="10">
        <f t="shared" si="84"/>
        <v>42082.702800925923</v>
      </c>
      <c r="T1314" s="10">
        <f t="shared" si="8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 s="6">
        <f t="shared" si="83"/>
        <v>102.01639344262296</v>
      </c>
      <c r="Q1315" t="s">
        <v>8323</v>
      </c>
      <c r="R1315" t="s">
        <v>8325</v>
      </c>
      <c r="S1315" s="10">
        <f t="shared" si="84"/>
        <v>42402.709652777776</v>
      </c>
      <c r="T1315" s="10">
        <f t="shared" si="8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 s="6">
        <f t="shared" si="83"/>
        <v>184.36363636363637</v>
      </c>
      <c r="Q1316" t="s">
        <v>8323</v>
      </c>
      <c r="R1316" t="s">
        <v>8325</v>
      </c>
      <c r="S1316" s="10">
        <f t="shared" si="84"/>
        <v>42604.669675925921</v>
      </c>
      <c r="T1316" s="10">
        <f t="shared" si="8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 s="6">
        <f t="shared" si="83"/>
        <v>162.91935483870967</v>
      </c>
      <c r="Q1317" t="s">
        <v>8323</v>
      </c>
      <c r="R1317" t="s">
        <v>8325</v>
      </c>
      <c r="S1317" s="10">
        <f t="shared" si="84"/>
        <v>42278.498240740737</v>
      </c>
      <c r="T1317" s="10">
        <f t="shared" si="8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 s="6">
        <f t="shared" si="83"/>
        <v>1</v>
      </c>
      <c r="Q1318" t="s">
        <v>8323</v>
      </c>
      <c r="R1318" t="s">
        <v>8325</v>
      </c>
      <c r="S1318" s="10">
        <f t="shared" si="84"/>
        <v>42393.961909722217</v>
      </c>
      <c r="T1318" s="10">
        <f t="shared" si="8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 s="6">
        <f t="shared" si="83"/>
        <v>603.52631578947364</v>
      </c>
      <c r="Q1319" t="s">
        <v>8323</v>
      </c>
      <c r="R1319" t="s">
        <v>8325</v>
      </c>
      <c r="S1319" s="10">
        <f t="shared" si="84"/>
        <v>42520.235486111109</v>
      </c>
      <c r="T1319" s="10">
        <f t="shared" si="8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 s="6">
        <f t="shared" si="83"/>
        <v>45.407407407407405</v>
      </c>
      <c r="Q1320" t="s">
        <v>8323</v>
      </c>
      <c r="R1320" t="s">
        <v>8325</v>
      </c>
      <c r="S1320" s="10">
        <f t="shared" si="84"/>
        <v>41985.043657407412</v>
      </c>
      <c r="T1320" s="10">
        <f t="shared" si="8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 s="6">
        <f t="shared" si="83"/>
        <v>97.333333333333329</v>
      </c>
      <c r="Q1321" t="s">
        <v>8323</v>
      </c>
      <c r="R1321" t="s">
        <v>8325</v>
      </c>
      <c r="S1321" s="10">
        <f t="shared" si="84"/>
        <v>41816.812094907407</v>
      </c>
      <c r="T1321" s="10">
        <f t="shared" si="8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 s="6">
        <f t="shared" si="83"/>
        <v>167.66666666666666</v>
      </c>
      <c r="Q1322" t="s">
        <v>8323</v>
      </c>
      <c r="R1322" t="s">
        <v>8325</v>
      </c>
      <c r="S1322" s="10">
        <f t="shared" si="84"/>
        <v>42705.690347222218</v>
      </c>
      <c r="T1322" s="10">
        <f t="shared" si="8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 s="6">
        <f t="shared" si="83"/>
        <v>859.85714285714289</v>
      </c>
      <c r="Q1323" t="s">
        <v>8323</v>
      </c>
      <c r="R1323" t="s">
        <v>8325</v>
      </c>
      <c r="S1323" s="10">
        <f t="shared" si="84"/>
        <v>42697.74927083333</v>
      </c>
      <c r="T1323" s="10">
        <f t="shared" si="8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 s="6">
        <f t="shared" si="83"/>
        <v>26.5</v>
      </c>
      <c r="Q1324" t="s">
        <v>8323</v>
      </c>
      <c r="R1324" t="s">
        <v>8325</v>
      </c>
      <c r="S1324" s="10">
        <f t="shared" si="84"/>
        <v>42115.656539351854</v>
      </c>
      <c r="T1324" s="10">
        <f t="shared" si="8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 s="6">
        <f t="shared" si="83"/>
        <v>30.272727272727273</v>
      </c>
      <c r="Q1325" t="s">
        <v>8323</v>
      </c>
      <c r="R1325" t="s">
        <v>8325</v>
      </c>
      <c r="S1325" s="10">
        <f t="shared" si="84"/>
        <v>42451.698449074072</v>
      </c>
      <c r="T1325" s="10">
        <f t="shared" si="8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 s="6">
        <f t="shared" si="83"/>
        <v>54.666666666666664</v>
      </c>
      <c r="Q1326" t="s">
        <v>8323</v>
      </c>
      <c r="R1326" t="s">
        <v>8325</v>
      </c>
      <c r="S1326" s="10">
        <f t="shared" si="84"/>
        <v>42626.633703703701</v>
      </c>
      <c r="T1326" s="10">
        <f t="shared" si="8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 s="6">
        <f t="shared" si="83"/>
        <v>60.75</v>
      </c>
      <c r="Q1327" t="s">
        <v>8323</v>
      </c>
      <c r="R1327" t="s">
        <v>8325</v>
      </c>
      <c r="S1327" s="10">
        <f t="shared" si="84"/>
        <v>42704.086053240739</v>
      </c>
      <c r="T1327" s="10">
        <f t="shared" si="8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 s="6">
        <f t="shared" si="83"/>
        <v>102.72727272727273</v>
      </c>
      <c r="Q1328" t="s">
        <v>8323</v>
      </c>
      <c r="R1328" t="s">
        <v>8325</v>
      </c>
      <c r="S1328" s="10">
        <f t="shared" si="84"/>
        <v>41974.791990740734</v>
      </c>
      <c r="T1328" s="10">
        <f t="shared" si="8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 s="6">
        <f t="shared" si="83"/>
        <v>41.585365853658537</v>
      </c>
      <c r="Q1329" t="s">
        <v>8323</v>
      </c>
      <c r="R1329" t="s">
        <v>8325</v>
      </c>
      <c r="S1329" s="10">
        <f t="shared" si="84"/>
        <v>42123.678645833337</v>
      </c>
      <c r="T1329" s="10">
        <f t="shared" si="8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 s="6">
        <f t="shared" si="83"/>
        <v>116.53333333333333</v>
      </c>
      <c r="Q1330" t="s">
        <v>8323</v>
      </c>
      <c r="R1330" t="s">
        <v>8325</v>
      </c>
      <c r="S1330" s="10">
        <f t="shared" si="84"/>
        <v>42612.642754629633</v>
      </c>
      <c r="T1330" s="10">
        <f t="shared" si="8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 s="6">
        <f t="shared" si="83"/>
        <v>45.333333333333336</v>
      </c>
      <c r="Q1331" t="s">
        <v>8323</v>
      </c>
      <c r="R1331" t="s">
        <v>8325</v>
      </c>
      <c r="S1331" s="10">
        <f t="shared" si="84"/>
        <v>41935.221585648149</v>
      </c>
      <c r="T1331" s="10">
        <f t="shared" si="8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 s="6">
        <f t="shared" si="83"/>
        <v>157.46</v>
      </c>
      <c r="Q1332" t="s">
        <v>8323</v>
      </c>
      <c r="R1332" t="s">
        <v>8325</v>
      </c>
      <c r="S1332" s="10">
        <f t="shared" si="84"/>
        <v>42522.276724537034</v>
      </c>
      <c r="T1332" s="10">
        <f t="shared" si="8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 s="6">
        <f t="shared" si="83"/>
        <v>100.5</v>
      </c>
      <c r="Q1333" t="s">
        <v>8323</v>
      </c>
      <c r="R1333" t="s">
        <v>8325</v>
      </c>
      <c r="S1333" s="10">
        <f t="shared" si="84"/>
        <v>42569.50409722222</v>
      </c>
      <c r="T1333" s="10">
        <f t="shared" si="8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6" t="e">
        <f t="shared" si="83"/>
        <v>#DIV/0!</v>
      </c>
      <c r="Q1334" t="s">
        <v>8323</v>
      </c>
      <c r="R1334" t="s">
        <v>8325</v>
      </c>
      <c r="S1334" s="10">
        <f t="shared" si="84"/>
        <v>42732.060277777782</v>
      </c>
      <c r="T1334" s="10">
        <f t="shared" si="8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6" t="e">
        <f t="shared" si="83"/>
        <v>#DIV/0!</v>
      </c>
      <c r="Q1335" t="s">
        <v>8323</v>
      </c>
      <c r="R1335" t="s">
        <v>8325</v>
      </c>
      <c r="S1335" s="10">
        <f t="shared" si="84"/>
        <v>41806.106770833336</v>
      </c>
      <c r="T1335" s="10">
        <f t="shared" si="8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 s="6">
        <f t="shared" si="83"/>
        <v>51.822463768115945</v>
      </c>
      <c r="Q1336" t="s">
        <v>8323</v>
      </c>
      <c r="R1336" t="s">
        <v>8325</v>
      </c>
      <c r="S1336" s="10">
        <f t="shared" si="84"/>
        <v>42410.774155092593</v>
      </c>
      <c r="T1336" s="10">
        <f t="shared" si="8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 s="6">
        <f t="shared" si="83"/>
        <v>308.75</v>
      </c>
      <c r="Q1337" t="s">
        <v>8323</v>
      </c>
      <c r="R1337" t="s">
        <v>8325</v>
      </c>
      <c r="S1337" s="10">
        <f t="shared" si="84"/>
        <v>42313.936365740738</v>
      </c>
      <c r="T1337" s="10">
        <f t="shared" si="8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 s="6">
        <f t="shared" si="83"/>
        <v>379.22767857142856</v>
      </c>
      <c r="Q1338" t="s">
        <v>8323</v>
      </c>
      <c r="R1338" t="s">
        <v>8325</v>
      </c>
      <c r="S1338" s="10">
        <f t="shared" si="84"/>
        <v>41955.863750000004</v>
      </c>
      <c r="T1338" s="10">
        <f t="shared" si="8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 s="6">
        <f t="shared" si="83"/>
        <v>176.36428571428573</v>
      </c>
      <c r="Q1339" t="s">
        <v>8323</v>
      </c>
      <c r="R1339" t="s">
        <v>8325</v>
      </c>
      <c r="S1339" s="10">
        <f t="shared" si="84"/>
        <v>42767.577303240745</v>
      </c>
      <c r="T1339" s="10">
        <f t="shared" si="8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 s="6">
        <f t="shared" si="83"/>
        <v>66.066666666666663</v>
      </c>
      <c r="Q1340" t="s">
        <v>8323</v>
      </c>
      <c r="R1340" t="s">
        <v>8325</v>
      </c>
      <c r="S1340" s="10">
        <f t="shared" si="84"/>
        <v>42188.803622685184</v>
      </c>
      <c r="T1340" s="10">
        <f t="shared" si="8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 s="6">
        <f t="shared" si="83"/>
        <v>89.648648648648646</v>
      </c>
      <c r="Q1341" t="s">
        <v>8323</v>
      </c>
      <c r="R1341" t="s">
        <v>8325</v>
      </c>
      <c r="S1341" s="10">
        <f t="shared" si="84"/>
        <v>41936.647164351853</v>
      </c>
      <c r="T1341" s="10">
        <f t="shared" si="8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6" t="e">
        <f t="shared" si="83"/>
        <v>#DIV/0!</v>
      </c>
      <c r="Q1342" t="s">
        <v>8323</v>
      </c>
      <c r="R1342" t="s">
        <v>8325</v>
      </c>
      <c r="S1342" s="10">
        <f t="shared" si="84"/>
        <v>41836.595520833333</v>
      </c>
      <c r="T1342" s="10">
        <f t="shared" si="8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 s="6">
        <f t="shared" si="83"/>
        <v>382.39130434782606</v>
      </c>
      <c r="Q1343" t="s">
        <v>8323</v>
      </c>
      <c r="R1343" t="s">
        <v>8325</v>
      </c>
      <c r="S1343" s="10">
        <f t="shared" si="84"/>
        <v>42612.624039351853</v>
      </c>
      <c r="T1343" s="10">
        <f t="shared" si="8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 s="6">
        <f t="shared" si="83"/>
        <v>100</v>
      </c>
      <c r="Q1344" t="s">
        <v>8323</v>
      </c>
      <c r="R1344" t="s">
        <v>8325</v>
      </c>
      <c r="S1344" s="10">
        <f t="shared" si="84"/>
        <v>42172.816423611104</v>
      </c>
      <c r="T1344" s="10">
        <f t="shared" si="8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 s="6">
        <f t="shared" si="83"/>
        <v>158.35603715170279</v>
      </c>
      <c r="Q1345" t="s">
        <v>8323</v>
      </c>
      <c r="R1345" t="s">
        <v>8325</v>
      </c>
      <c r="S1345" s="10">
        <f t="shared" si="84"/>
        <v>42542.526423611111</v>
      </c>
      <c r="T1345" s="10">
        <f t="shared" si="8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 s="6">
        <f t="shared" si="83"/>
        <v>40.762589928057551</v>
      </c>
      <c r="Q1346" t="s">
        <v>8326</v>
      </c>
      <c r="R1346" t="s">
        <v>8327</v>
      </c>
      <c r="S1346" s="10">
        <f t="shared" si="84"/>
        <v>42522.789803240739</v>
      </c>
      <c r="T1346" s="10">
        <f t="shared" si="8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E1347/D1347</f>
        <v>1.25</v>
      </c>
      <c r="P1347" s="6">
        <f t="shared" ref="P1347:P1410" si="87">E1347/L1347</f>
        <v>53.571428571428569</v>
      </c>
      <c r="Q1347" t="s">
        <v>8326</v>
      </c>
      <c r="R1347" t="s">
        <v>8327</v>
      </c>
      <c r="S1347" s="10">
        <f t="shared" si="84"/>
        <v>41799.814340277779</v>
      </c>
      <c r="T1347" s="10">
        <f t="shared" si="85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 s="6">
        <f t="shared" si="87"/>
        <v>48.449664429530202</v>
      </c>
      <c r="Q1348" t="s">
        <v>8326</v>
      </c>
      <c r="R1348" t="s">
        <v>8327</v>
      </c>
      <c r="S1348" s="10">
        <f t="shared" si="84"/>
        <v>41422.075821759259</v>
      </c>
      <c r="T1348" s="10">
        <f t="shared" si="8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 s="6">
        <f t="shared" si="87"/>
        <v>82.41935483870968</v>
      </c>
      <c r="Q1349" t="s">
        <v>8326</v>
      </c>
      <c r="R1349" t="s">
        <v>8327</v>
      </c>
      <c r="S1349" s="10">
        <f t="shared" si="84"/>
        <v>42040.638020833328</v>
      </c>
      <c r="T1349" s="10">
        <f t="shared" si="8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 s="6">
        <f t="shared" si="87"/>
        <v>230.19230769230768</v>
      </c>
      <c r="Q1350" t="s">
        <v>8326</v>
      </c>
      <c r="R1350" t="s">
        <v>8327</v>
      </c>
      <c r="S1350" s="10">
        <f t="shared" si="84"/>
        <v>41963.506168981476</v>
      </c>
      <c r="T1350" s="10">
        <f t="shared" si="8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 s="6">
        <f t="shared" si="87"/>
        <v>59.360465116279073</v>
      </c>
      <c r="Q1351" t="s">
        <v>8326</v>
      </c>
      <c r="R1351" t="s">
        <v>8327</v>
      </c>
      <c r="S1351" s="10">
        <f t="shared" si="84"/>
        <v>42317.33258101852</v>
      </c>
      <c r="T1351" s="10">
        <f t="shared" si="8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 s="6">
        <f t="shared" si="87"/>
        <v>66.698717948717942</v>
      </c>
      <c r="Q1352" t="s">
        <v>8326</v>
      </c>
      <c r="R1352" t="s">
        <v>8327</v>
      </c>
      <c r="S1352" s="10">
        <f t="shared" si="84"/>
        <v>42334.013124999998</v>
      </c>
      <c r="T1352" s="10">
        <f t="shared" si="8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 s="6">
        <f t="shared" si="87"/>
        <v>168.77500000000001</v>
      </c>
      <c r="Q1353" t="s">
        <v>8326</v>
      </c>
      <c r="R1353" t="s">
        <v>8327</v>
      </c>
      <c r="S1353" s="10">
        <f t="shared" si="84"/>
        <v>42382.74009259259</v>
      </c>
      <c r="T1353" s="10">
        <f t="shared" si="8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 s="6">
        <f t="shared" si="87"/>
        <v>59.973568281938327</v>
      </c>
      <c r="Q1354" t="s">
        <v>8326</v>
      </c>
      <c r="R1354" t="s">
        <v>8327</v>
      </c>
      <c r="S1354" s="10">
        <f t="shared" si="84"/>
        <v>42200.578310185185</v>
      </c>
      <c r="T1354" s="10">
        <f t="shared" si="8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 s="6">
        <f t="shared" si="87"/>
        <v>31.80952380952381</v>
      </c>
      <c r="Q1355" t="s">
        <v>8326</v>
      </c>
      <c r="R1355" t="s">
        <v>8327</v>
      </c>
      <c r="S1355" s="10">
        <f t="shared" ref="S1355:S1418" si="88">(((J1355/60)/60)/24)+DATE(1970,1,1)</f>
        <v>41309.11791666667</v>
      </c>
      <c r="T1355" s="10">
        <f t="shared" ref="T1355:T1418" si="89">(((I1355/60)/60)/24)+DATE(1970,1,1)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 s="6">
        <f t="shared" si="87"/>
        <v>24.421875</v>
      </c>
      <c r="Q1356" t="s">
        <v>8326</v>
      </c>
      <c r="R1356" t="s">
        <v>8327</v>
      </c>
      <c r="S1356" s="10">
        <f t="shared" si="88"/>
        <v>42502.807627314818</v>
      </c>
      <c r="T1356" s="10">
        <f t="shared" si="8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 s="6">
        <f t="shared" si="87"/>
        <v>25.347107438016529</v>
      </c>
      <c r="Q1357" t="s">
        <v>8326</v>
      </c>
      <c r="R1357" t="s">
        <v>8327</v>
      </c>
      <c r="S1357" s="10">
        <f t="shared" si="88"/>
        <v>41213.254687499997</v>
      </c>
      <c r="T1357" s="10">
        <f t="shared" si="8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 s="6">
        <f t="shared" si="87"/>
        <v>71.443218390804603</v>
      </c>
      <c r="Q1358" t="s">
        <v>8326</v>
      </c>
      <c r="R1358" t="s">
        <v>8327</v>
      </c>
      <c r="S1358" s="10">
        <f t="shared" si="88"/>
        <v>41430.038888888892</v>
      </c>
      <c r="T1358" s="10">
        <f t="shared" si="8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 s="6">
        <f t="shared" si="87"/>
        <v>38.553846153846152</v>
      </c>
      <c r="Q1359" t="s">
        <v>8326</v>
      </c>
      <c r="R1359" t="s">
        <v>8327</v>
      </c>
      <c r="S1359" s="10">
        <f t="shared" si="88"/>
        <v>41304.962233796294</v>
      </c>
      <c r="T1359" s="10">
        <f t="shared" si="8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 s="6">
        <f t="shared" si="87"/>
        <v>68.367346938775512</v>
      </c>
      <c r="Q1360" t="s">
        <v>8326</v>
      </c>
      <c r="R1360" t="s">
        <v>8327</v>
      </c>
      <c r="S1360" s="10">
        <f t="shared" si="88"/>
        <v>40689.570868055554</v>
      </c>
      <c r="T1360" s="10">
        <f t="shared" si="8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 s="6">
        <f t="shared" si="87"/>
        <v>40.210526315789473</v>
      </c>
      <c r="Q1361" t="s">
        <v>8326</v>
      </c>
      <c r="R1361" t="s">
        <v>8327</v>
      </c>
      <c r="S1361" s="10">
        <f t="shared" si="88"/>
        <v>40668.814699074072</v>
      </c>
      <c r="T1361" s="10">
        <f t="shared" si="8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 s="6">
        <f t="shared" si="87"/>
        <v>32.074074074074076</v>
      </c>
      <c r="Q1362" t="s">
        <v>8326</v>
      </c>
      <c r="R1362" t="s">
        <v>8327</v>
      </c>
      <c r="S1362" s="10">
        <f t="shared" si="88"/>
        <v>41095.900694444441</v>
      </c>
      <c r="T1362" s="10">
        <f t="shared" si="8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 s="6">
        <f t="shared" si="87"/>
        <v>28.632575757575758</v>
      </c>
      <c r="Q1363" t="s">
        <v>8326</v>
      </c>
      <c r="R1363" t="s">
        <v>8327</v>
      </c>
      <c r="S1363" s="10">
        <f t="shared" si="88"/>
        <v>41781.717268518521</v>
      </c>
      <c r="T1363" s="10">
        <f t="shared" si="8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 s="6">
        <f t="shared" si="87"/>
        <v>43.64</v>
      </c>
      <c r="Q1364" t="s">
        <v>8326</v>
      </c>
      <c r="R1364" t="s">
        <v>8327</v>
      </c>
      <c r="S1364" s="10">
        <f t="shared" si="88"/>
        <v>41464.934386574074</v>
      </c>
      <c r="T1364" s="10">
        <f t="shared" si="8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 s="6">
        <f t="shared" si="87"/>
        <v>40</v>
      </c>
      <c r="Q1365" t="s">
        <v>8326</v>
      </c>
      <c r="R1365" t="s">
        <v>8327</v>
      </c>
      <c r="S1365" s="10">
        <f t="shared" si="88"/>
        <v>42396.8440625</v>
      </c>
      <c r="T1365" s="10">
        <f t="shared" si="8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 s="6">
        <f t="shared" si="87"/>
        <v>346.04166666666669</v>
      </c>
      <c r="Q1366" t="s">
        <v>8312</v>
      </c>
      <c r="R1366" t="s">
        <v>8311</v>
      </c>
      <c r="S1366" s="10">
        <f t="shared" si="88"/>
        <v>41951.695671296293</v>
      </c>
      <c r="T1366" s="10">
        <f t="shared" si="8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 s="6">
        <f t="shared" si="87"/>
        <v>81.739130434782609</v>
      </c>
      <c r="Q1367" t="s">
        <v>8312</v>
      </c>
      <c r="R1367" t="s">
        <v>8311</v>
      </c>
      <c r="S1367" s="10">
        <f t="shared" si="88"/>
        <v>42049.733240740738</v>
      </c>
      <c r="T1367" s="10">
        <f t="shared" si="89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 s="6">
        <f t="shared" si="87"/>
        <v>64.535306122448986</v>
      </c>
      <c r="Q1368" t="s">
        <v>8312</v>
      </c>
      <c r="R1368" t="s">
        <v>8311</v>
      </c>
      <c r="S1368" s="10">
        <f t="shared" si="88"/>
        <v>41924.996099537035</v>
      </c>
      <c r="T1368" s="10">
        <f t="shared" si="8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 s="6">
        <f t="shared" si="87"/>
        <v>63.477777777777774</v>
      </c>
      <c r="Q1369" t="s">
        <v>8312</v>
      </c>
      <c r="R1369" t="s">
        <v>8311</v>
      </c>
      <c r="S1369" s="10">
        <f t="shared" si="88"/>
        <v>42292.002893518518</v>
      </c>
      <c r="T1369" s="10">
        <f t="shared" si="8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 s="6">
        <f t="shared" si="87"/>
        <v>63.620689655172413</v>
      </c>
      <c r="Q1370" t="s">
        <v>8312</v>
      </c>
      <c r="R1370" t="s">
        <v>8311</v>
      </c>
      <c r="S1370" s="10">
        <f t="shared" si="88"/>
        <v>42146.190902777773</v>
      </c>
      <c r="T1370" s="10">
        <f t="shared" si="8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 s="6">
        <f t="shared" si="87"/>
        <v>83.967068965517228</v>
      </c>
      <c r="Q1371" t="s">
        <v>8312</v>
      </c>
      <c r="R1371" t="s">
        <v>8311</v>
      </c>
      <c r="S1371" s="10">
        <f t="shared" si="88"/>
        <v>41710.594282407408</v>
      </c>
      <c r="T1371" s="10">
        <f t="shared" si="8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 s="6">
        <f t="shared" si="87"/>
        <v>77.75</v>
      </c>
      <c r="Q1372" t="s">
        <v>8312</v>
      </c>
      <c r="R1372" t="s">
        <v>8311</v>
      </c>
      <c r="S1372" s="10">
        <f t="shared" si="88"/>
        <v>41548.00335648148</v>
      </c>
      <c r="T1372" s="10">
        <f t="shared" si="8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 s="6">
        <f t="shared" si="87"/>
        <v>107.07142857142857</v>
      </c>
      <c r="Q1373" t="s">
        <v>8312</v>
      </c>
      <c r="R1373" t="s">
        <v>8311</v>
      </c>
      <c r="S1373" s="10">
        <f t="shared" si="88"/>
        <v>42101.758587962962</v>
      </c>
      <c r="T1373" s="10">
        <f t="shared" si="8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 s="6">
        <f t="shared" si="87"/>
        <v>38.75</v>
      </c>
      <c r="Q1374" t="s">
        <v>8312</v>
      </c>
      <c r="R1374" t="s">
        <v>8311</v>
      </c>
      <c r="S1374" s="10">
        <f t="shared" si="88"/>
        <v>41072.739953703705</v>
      </c>
      <c r="T1374" s="10">
        <f t="shared" si="8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 s="6">
        <f t="shared" si="87"/>
        <v>201.94230769230768</v>
      </c>
      <c r="Q1375" t="s">
        <v>8312</v>
      </c>
      <c r="R1375" t="s">
        <v>8311</v>
      </c>
      <c r="S1375" s="10">
        <f t="shared" si="88"/>
        <v>42704.95177083333</v>
      </c>
      <c r="T1375" s="10">
        <f t="shared" si="8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 s="6">
        <f t="shared" si="87"/>
        <v>43.060606060606062</v>
      </c>
      <c r="Q1376" t="s">
        <v>8312</v>
      </c>
      <c r="R1376" t="s">
        <v>8311</v>
      </c>
      <c r="S1376" s="10">
        <f t="shared" si="88"/>
        <v>42424.161898148144</v>
      </c>
      <c r="T1376" s="10">
        <f t="shared" si="8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 s="6">
        <f t="shared" si="87"/>
        <v>62.871559633027523</v>
      </c>
      <c r="Q1377" t="s">
        <v>8312</v>
      </c>
      <c r="R1377" t="s">
        <v>8311</v>
      </c>
      <c r="S1377" s="10">
        <f t="shared" si="88"/>
        <v>42720.066192129627</v>
      </c>
      <c r="T1377" s="10">
        <f t="shared" si="8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 s="6">
        <f t="shared" si="87"/>
        <v>55.607142857142854</v>
      </c>
      <c r="Q1378" t="s">
        <v>8312</v>
      </c>
      <c r="R1378" t="s">
        <v>8311</v>
      </c>
      <c r="S1378" s="10">
        <f t="shared" si="88"/>
        <v>42677.669050925921</v>
      </c>
      <c r="T1378" s="10">
        <f t="shared" si="8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 s="6">
        <f t="shared" si="87"/>
        <v>48.70967741935484</v>
      </c>
      <c r="Q1379" t="s">
        <v>8312</v>
      </c>
      <c r="R1379" t="s">
        <v>8311</v>
      </c>
      <c r="S1379" s="10">
        <f t="shared" si="88"/>
        <v>42747.219560185185</v>
      </c>
      <c r="T1379" s="10">
        <f t="shared" si="89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 s="6">
        <f t="shared" si="87"/>
        <v>30.578947368421051</v>
      </c>
      <c r="Q1380" t="s">
        <v>8312</v>
      </c>
      <c r="R1380" t="s">
        <v>8311</v>
      </c>
      <c r="S1380" s="10">
        <f t="shared" si="88"/>
        <v>42568.759374999994</v>
      </c>
      <c r="T1380" s="10">
        <f t="shared" si="8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 s="6">
        <f t="shared" si="87"/>
        <v>73.907284768211923</v>
      </c>
      <c r="Q1381" t="s">
        <v>8312</v>
      </c>
      <c r="R1381" t="s">
        <v>8311</v>
      </c>
      <c r="S1381" s="10">
        <f t="shared" si="88"/>
        <v>42130.491620370376</v>
      </c>
      <c r="T1381" s="10">
        <f t="shared" si="8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 s="6">
        <f t="shared" si="87"/>
        <v>21.2</v>
      </c>
      <c r="Q1382" t="s">
        <v>8312</v>
      </c>
      <c r="R1382" t="s">
        <v>8311</v>
      </c>
      <c r="S1382" s="10">
        <f t="shared" si="88"/>
        <v>42141.762800925921</v>
      </c>
      <c r="T1382" s="10">
        <f t="shared" si="8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 s="6">
        <f t="shared" si="87"/>
        <v>73.356164383561648</v>
      </c>
      <c r="Q1383" t="s">
        <v>8312</v>
      </c>
      <c r="R1383" t="s">
        <v>8311</v>
      </c>
      <c r="S1383" s="10">
        <f t="shared" si="88"/>
        <v>42703.214409722219</v>
      </c>
      <c r="T1383" s="10">
        <f t="shared" si="8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 s="6">
        <f t="shared" si="87"/>
        <v>56.412162162162161</v>
      </c>
      <c r="Q1384" t="s">
        <v>8312</v>
      </c>
      <c r="R1384" t="s">
        <v>8311</v>
      </c>
      <c r="S1384" s="10">
        <f t="shared" si="88"/>
        <v>41370.800185185188</v>
      </c>
      <c r="T1384" s="10">
        <f t="shared" si="8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 s="6">
        <f t="shared" si="87"/>
        <v>50.247311827956992</v>
      </c>
      <c r="Q1385" t="s">
        <v>8312</v>
      </c>
      <c r="R1385" t="s">
        <v>8311</v>
      </c>
      <c r="S1385" s="10">
        <f t="shared" si="88"/>
        <v>42707.074976851851</v>
      </c>
      <c r="T1385" s="10">
        <f t="shared" si="8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 s="6">
        <f t="shared" si="87"/>
        <v>68.936507936507937</v>
      </c>
      <c r="Q1386" t="s">
        <v>8312</v>
      </c>
      <c r="R1386" t="s">
        <v>8311</v>
      </c>
      <c r="S1386" s="10">
        <f t="shared" si="88"/>
        <v>42160.735208333332</v>
      </c>
      <c r="T1386" s="10">
        <f t="shared" si="8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 s="6">
        <f t="shared" si="87"/>
        <v>65.914104477611943</v>
      </c>
      <c r="Q1387" t="s">
        <v>8312</v>
      </c>
      <c r="R1387" t="s">
        <v>8311</v>
      </c>
      <c r="S1387" s="10">
        <f t="shared" si="88"/>
        <v>42433.688900462963</v>
      </c>
      <c r="T1387" s="10">
        <f t="shared" si="8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 s="6">
        <f t="shared" si="87"/>
        <v>62.5</v>
      </c>
      <c r="Q1388" t="s">
        <v>8312</v>
      </c>
      <c r="R1388" t="s">
        <v>8311</v>
      </c>
      <c r="S1388" s="10">
        <f t="shared" si="88"/>
        <v>42184.646863425922</v>
      </c>
      <c r="T1388" s="10">
        <f t="shared" si="8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 s="6">
        <f t="shared" si="87"/>
        <v>70.064102564102569</v>
      </c>
      <c r="Q1389" t="s">
        <v>8312</v>
      </c>
      <c r="R1389" t="s">
        <v>8311</v>
      </c>
      <c r="S1389" s="10">
        <f t="shared" si="88"/>
        <v>42126.92123842593</v>
      </c>
      <c r="T1389" s="10">
        <f t="shared" si="8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 s="6">
        <f t="shared" si="87"/>
        <v>60.181874999999998</v>
      </c>
      <c r="Q1390" t="s">
        <v>8312</v>
      </c>
      <c r="R1390" t="s">
        <v>8311</v>
      </c>
      <c r="S1390" s="10">
        <f t="shared" si="88"/>
        <v>42634.614780092597</v>
      </c>
      <c r="T1390" s="10">
        <f t="shared" si="8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 s="6">
        <f t="shared" si="87"/>
        <v>21.382352941176471</v>
      </c>
      <c r="Q1391" t="s">
        <v>8312</v>
      </c>
      <c r="R1391" t="s">
        <v>8311</v>
      </c>
      <c r="S1391" s="10">
        <f t="shared" si="88"/>
        <v>42565.480983796297</v>
      </c>
      <c r="T1391" s="10">
        <f t="shared" si="8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 s="6">
        <f t="shared" si="87"/>
        <v>160.78947368421052</v>
      </c>
      <c r="Q1392" t="s">
        <v>8312</v>
      </c>
      <c r="R1392" t="s">
        <v>8311</v>
      </c>
      <c r="S1392" s="10">
        <f t="shared" si="88"/>
        <v>42087.803310185183</v>
      </c>
      <c r="T1392" s="10">
        <f t="shared" si="8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 s="6">
        <f t="shared" si="87"/>
        <v>42.384615384615387</v>
      </c>
      <c r="Q1393" t="s">
        <v>8312</v>
      </c>
      <c r="R1393" t="s">
        <v>8311</v>
      </c>
      <c r="S1393" s="10">
        <f t="shared" si="88"/>
        <v>42193.650671296295</v>
      </c>
      <c r="T1393" s="10">
        <f t="shared" si="8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 s="6">
        <f t="shared" si="87"/>
        <v>27.317307692307693</v>
      </c>
      <c r="Q1394" t="s">
        <v>8312</v>
      </c>
      <c r="R1394" t="s">
        <v>8311</v>
      </c>
      <c r="S1394" s="10">
        <f t="shared" si="88"/>
        <v>42401.154930555553</v>
      </c>
      <c r="T1394" s="10">
        <f t="shared" si="8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 s="6">
        <f t="shared" si="87"/>
        <v>196.82692307692307</v>
      </c>
      <c r="Q1395" t="s">
        <v>8312</v>
      </c>
      <c r="R1395" t="s">
        <v>8311</v>
      </c>
      <c r="S1395" s="10">
        <f t="shared" si="88"/>
        <v>42553.681979166664</v>
      </c>
      <c r="T1395" s="10">
        <f t="shared" si="8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 s="6">
        <f t="shared" si="87"/>
        <v>53.882352941176471</v>
      </c>
      <c r="Q1396" t="s">
        <v>8312</v>
      </c>
      <c r="R1396" t="s">
        <v>8311</v>
      </c>
      <c r="S1396" s="10">
        <f t="shared" si="88"/>
        <v>42752.144976851851</v>
      </c>
      <c r="T1396" s="10">
        <f t="shared" si="8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 s="6">
        <f t="shared" si="87"/>
        <v>47.756097560975611</v>
      </c>
      <c r="Q1397" t="s">
        <v>8312</v>
      </c>
      <c r="R1397" t="s">
        <v>8311</v>
      </c>
      <c r="S1397" s="10">
        <f t="shared" si="88"/>
        <v>42719.90834490741</v>
      </c>
      <c r="T1397" s="10">
        <f t="shared" si="8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 s="6">
        <f t="shared" si="87"/>
        <v>88.191780821917803</v>
      </c>
      <c r="Q1398" t="s">
        <v>8312</v>
      </c>
      <c r="R1398" t="s">
        <v>8311</v>
      </c>
      <c r="S1398" s="10">
        <f t="shared" si="88"/>
        <v>42018.99863425926</v>
      </c>
      <c r="T1398" s="10">
        <f t="shared" si="8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 s="6">
        <f t="shared" si="87"/>
        <v>72.056962025316452</v>
      </c>
      <c r="Q1399" t="s">
        <v>8312</v>
      </c>
      <c r="R1399" t="s">
        <v>8311</v>
      </c>
      <c r="S1399" s="10">
        <f t="shared" si="88"/>
        <v>42640.917939814812</v>
      </c>
      <c r="T1399" s="10">
        <f t="shared" si="8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 s="6">
        <f t="shared" si="87"/>
        <v>74.246153846153845</v>
      </c>
      <c r="Q1400" t="s">
        <v>8312</v>
      </c>
      <c r="R1400" t="s">
        <v>8311</v>
      </c>
      <c r="S1400" s="10">
        <f t="shared" si="88"/>
        <v>42526.874236111107</v>
      </c>
      <c r="T1400" s="10">
        <f t="shared" si="8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 s="6">
        <f t="shared" si="87"/>
        <v>61.701086956521742</v>
      </c>
      <c r="Q1401" t="s">
        <v>8312</v>
      </c>
      <c r="R1401" t="s">
        <v>8311</v>
      </c>
      <c r="S1401" s="10">
        <f t="shared" si="88"/>
        <v>41889.004317129627</v>
      </c>
      <c r="T1401" s="10">
        <f t="shared" si="8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 s="6">
        <f t="shared" si="87"/>
        <v>17.235294117647058</v>
      </c>
      <c r="Q1402" t="s">
        <v>8312</v>
      </c>
      <c r="R1402" t="s">
        <v>8311</v>
      </c>
      <c r="S1402" s="10">
        <f t="shared" si="88"/>
        <v>42498.341122685189</v>
      </c>
      <c r="T1402" s="10">
        <f t="shared" si="8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 s="6">
        <f t="shared" si="87"/>
        <v>51.720833333333331</v>
      </c>
      <c r="Q1403" t="s">
        <v>8312</v>
      </c>
      <c r="R1403" t="s">
        <v>8311</v>
      </c>
      <c r="S1403" s="10">
        <f t="shared" si="88"/>
        <v>41399.99622685185</v>
      </c>
      <c r="T1403" s="10">
        <f t="shared" si="8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 s="6">
        <f t="shared" si="87"/>
        <v>24.150442477876105</v>
      </c>
      <c r="Q1404" t="s">
        <v>8312</v>
      </c>
      <c r="R1404" t="s">
        <v>8311</v>
      </c>
      <c r="S1404" s="10">
        <f t="shared" si="88"/>
        <v>42065.053368055553</v>
      </c>
      <c r="T1404" s="10">
        <f t="shared" si="8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 s="6">
        <f t="shared" si="87"/>
        <v>62.166666666666664</v>
      </c>
      <c r="Q1405" t="s">
        <v>8312</v>
      </c>
      <c r="R1405" t="s">
        <v>8311</v>
      </c>
      <c r="S1405" s="10">
        <f t="shared" si="88"/>
        <v>41451.062905092593</v>
      </c>
      <c r="T1405" s="10">
        <f t="shared" si="8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 s="6">
        <f t="shared" si="87"/>
        <v>48.2</v>
      </c>
      <c r="Q1406" t="s">
        <v>8326</v>
      </c>
      <c r="R1406" t="s">
        <v>8341</v>
      </c>
      <c r="S1406" s="10">
        <f t="shared" si="88"/>
        <v>42032.510243055556</v>
      </c>
      <c r="T1406" s="10">
        <f t="shared" si="8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 s="6">
        <f t="shared" si="87"/>
        <v>6.1764705882352944</v>
      </c>
      <c r="Q1407" t="s">
        <v>8326</v>
      </c>
      <c r="R1407" t="s">
        <v>8341</v>
      </c>
      <c r="S1407" s="10">
        <f t="shared" si="88"/>
        <v>41941.680567129632</v>
      </c>
      <c r="T1407" s="10">
        <f t="shared" si="8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 s="6">
        <f t="shared" si="87"/>
        <v>5</v>
      </c>
      <c r="Q1408" t="s">
        <v>8326</v>
      </c>
      <c r="R1408" t="s">
        <v>8341</v>
      </c>
      <c r="S1408" s="10">
        <f t="shared" si="88"/>
        <v>42297.432951388888</v>
      </c>
      <c r="T1408" s="10">
        <f t="shared" si="8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 s="6">
        <f t="shared" si="87"/>
        <v>7.5</v>
      </c>
      <c r="Q1409" t="s">
        <v>8326</v>
      </c>
      <c r="R1409" t="s">
        <v>8341</v>
      </c>
      <c r="S1409" s="10">
        <f t="shared" si="88"/>
        <v>41838.536782407406</v>
      </c>
      <c r="T1409" s="10">
        <f t="shared" si="8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 s="6">
        <f t="shared" si="87"/>
        <v>12</v>
      </c>
      <c r="Q1410" t="s">
        <v>8326</v>
      </c>
      <c r="R1410" t="s">
        <v>8341</v>
      </c>
      <c r="S1410" s="10">
        <f t="shared" si="88"/>
        <v>42291.872175925921</v>
      </c>
      <c r="T1410" s="10">
        <f t="shared" si="8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E1411/D1411</f>
        <v>0</v>
      </c>
      <c r="P1411" s="6" t="e">
        <f t="shared" ref="P1411:P1474" si="91">E1411/L1411</f>
        <v>#DIV/0!</v>
      </c>
      <c r="Q1411" t="s">
        <v>8326</v>
      </c>
      <c r="R1411" t="s">
        <v>8341</v>
      </c>
      <c r="S1411" s="10">
        <f t="shared" si="88"/>
        <v>41945.133506944447</v>
      </c>
      <c r="T1411" s="10">
        <f t="shared" si="89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 s="6">
        <f t="shared" si="91"/>
        <v>1</v>
      </c>
      <c r="Q1412" t="s">
        <v>8326</v>
      </c>
      <c r="R1412" t="s">
        <v>8341</v>
      </c>
      <c r="S1412" s="10">
        <f t="shared" si="88"/>
        <v>42479.318518518514</v>
      </c>
      <c r="T1412" s="10">
        <f t="shared" si="89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 s="6">
        <f t="shared" si="91"/>
        <v>2.3333333333333335</v>
      </c>
      <c r="Q1413" t="s">
        <v>8326</v>
      </c>
      <c r="R1413" t="s">
        <v>8341</v>
      </c>
      <c r="S1413" s="10">
        <f t="shared" si="88"/>
        <v>42013.059027777781</v>
      </c>
      <c r="T1413" s="10">
        <f t="shared" si="89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 s="6">
        <f t="shared" si="91"/>
        <v>24.615384615384617</v>
      </c>
      <c r="Q1414" t="s">
        <v>8326</v>
      </c>
      <c r="R1414" t="s">
        <v>8341</v>
      </c>
      <c r="S1414" s="10">
        <f t="shared" si="88"/>
        <v>41947.063645833332</v>
      </c>
      <c r="T1414" s="10">
        <f t="shared" si="89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 s="6">
        <f t="shared" si="91"/>
        <v>100</v>
      </c>
      <c r="Q1415" t="s">
        <v>8326</v>
      </c>
      <c r="R1415" t="s">
        <v>8341</v>
      </c>
      <c r="S1415" s="10">
        <f t="shared" si="88"/>
        <v>42360.437152777777</v>
      </c>
      <c r="T1415" s="10">
        <f t="shared" si="89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 s="6">
        <f t="shared" si="91"/>
        <v>1</v>
      </c>
      <c r="Q1416" t="s">
        <v>8326</v>
      </c>
      <c r="R1416" t="s">
        <v>8341</v>
      </c>
      <c r="S1416" s="10">
        <f t="shared" si="88"/>
        <v>42708.25309027778</v>
      </c>
      <c r="T1416" s="10">
        <f t="shared" si="89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 s="6">
        <f t="shared" si="91"/>
        <v>88.888888888888886</v>
      </c>
      <c r="Q1417" t="s">
        <v>8326</v>
      </c>
      <c r="R1417" t="s">
        <v>8341</v>
      </c>
      <c r="S1417" s="10">
        <f t="shared" si="88"/>
        <v>42192.675821759258</v>
      </c>
      <c r="T1417" s="10">
        <f t="shared" si="89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6" t="e">
        <f t="shared" si="91"/>
        <v>#DIV/0!</v>
      </c>
      <c r="Q1418" t="s">
        <v>8326</v>
      </c>
      <c r="R1418" t="s">
        <v>8341</v>
      </c>
      <c r="S1418" s="10">
        <f t="shared" si="88"/>
        <v>42299.926145833335</v>
      </c>
      <c r="T1418" s="10">
        <f t="shared" si="89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 s="6">
        <f t="shared" si="91"/>
        <v>27.5</v>
      </c>
      <c r="Q1419" t="s">
        <v>8326</v>
      </c>
      <c r="R1419" t="s">
        <v>8341</v>
      </c>
      <c r="S1419" s="10">
        <f t="shared" ref="S1419:S1482" si="92">(((J1419/60)/60)/24)+DATE(1970,1,1)</f>
        <v>42232.15016203704</v>
      </c>
      <c r="T1419" s="10">
        <f t="shared" ref="T1419:T1482" si="93"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 s="6">
        <f t="shared" si="91"/>
        <v>6</v>
      </c>
      <c r="Q1420" t="s">
        <v>8326</v>
      </c>
      <c r="R1420" t="s">
        <v>8341</v>
      </c>
      <c r="S1420" s="10">
        <f t="shared" si="92"/>
        <v>42395.456412037034</v>
      </c>
      <c r="T1420" s="10">
        <f t="shared" si="93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 s="6">
        <f t="shared" si="91"/>
        <v>44.5</v>
      </c>
      <c r="Q1421" t="s">
        <v>8326</v>
      </c>
      <c r="R1421" t="s">
        <v>8341</v>
      </c>
      <c r="S1421" s="10">
        <f t="shared" si="92"/>
        <v>42622.456238425926</v>
      </c>
      <c r="T1421" s="10">
        <f t="shared" si="93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 s="6">
        <f t="shared" si="91"/>
        <v>1</v>
      </c>
      <c r="Q1422" t="s">
        <v>8326</v>
      </c>
      <c r="R1422" t="s">
        <v>8341</v>
      </c>
      <c r="S1422" s="10">
        <f t="shared" si="92"/>
        <v>42524.667662037042</v>
      </c>
      <c r="T1422" s="10">
        <f t="shared" si="93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 s="6">
        <f t="shared" si="91"/>
        <v>100</v>
      </c>
      <c r="Q1423" t="s">
        <v>8326</v>
      </c>
      <c r="R1423" t="s">
        <v>8341</v>
      </c>
      <c r="S1423" s="10">
        <f t="shared" si="92"/>
        <v>42013.915613425925</v>
      </c>
      <c r="T1423" s="10">
        <f t="shared" si="93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 s="6">
        <f t="shared" si="91"/>
        <v>13</v>
      </c>
      <c r="Q1424" t="s">
        <v>8326</v>
      </c>
      <c r="R1424" t="s">
        <v>8341</v>
      </c>
      <c r="S1424" s="10">
        <f t="shared" si="92"/>
        <v>42604.239629629628</v>
      </c>
      <c r="T1424" s="10">
        <f t="shared" si="9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 s="6">
        <f t="shared" si="91"/>
        <v>100</v>
      </c>
      <c r="Q1425" t="s">
        <v>8326</v>
      </c>
      <c r="R1425" t="s">
        <v>8341</v>
      </c>
      <c r="S1425" s="10">
        <f t="shared" si="92"/>
        <v>42340.360312500001</v>
      </c>
      <c r="T1425" s="10">
        <f t="shared" si="9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 s="6">
        <f t="shared" si="91"/>
        <v>109.07142857142857</v>
      </c>
      <c r="Q1426" t="s">
        <v>8326</v>
      </c>
      <c r="R1426" t="s">
        <v>8341</v>
      </c>
      <c r="S1426" s="10">
        <f t="shared" si="92"/>
        <v>42676.717615740738</v>
      </c>
      <c r="T1426" s="10">
        <f t="shared" si="9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6" t="e">
        <f t="shared" si="91"/>
        <v>#DIV/0!</v>
      </c>
      <c r="Q1427" t="s">
        <v>8326</v>
      </c>
      <c r="R1427" t="s">
        <v>8341</v>
      </c>
      <c r="S1427" s="10">
        <f t="shared" si="92"/>
        <v>42093.131469907406</v>
      </c>
      <c r="T1427" s="10">
        <f t="shared" si="9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6" t="e">
        <f t="shared" si="91"/>
        <v>#DIV/0!</v>
      </c>
      <c r="Q1428" t="s">
        <v>8326</v>
      </c>
      <c r="R1428" t="s">
        <v>8341</v>
      </c>
      <c r="S1428" s="10">
        <f t="shared" si="92"/>
        <v>42180.390277777777</v>
      </c>
      <c r="T1428" s="10">
        <f t="shared" si="9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 s="6">
        <f t="shared" si="91"/>
        <v>104.75</v>
      </c>
      <c r="Q1429" t="s">
        <v>8326</v>
      </c>
      <c r="R1429" t="s">
        <v>8341</v>
      </c>
      <c r="S1429" s="10">
        <f t="shared" si="92"/>
        <v>42601.851678240739</v>
      </c>
      <c r="T1429" s="10">
        <f t="shared" si="9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 s="6">
        <f t="shared" si="91"/>
        <v>15</v>
      </c>
      <c r="Q1430" t="s">
        <v>8326</v>
      </c>
      <c r="R1430" t="s">
        <v>8341</v>
      </c>
      <c r="S1430" s="10">
        <f t="shared" si="92"/>
        <v>42432.379826388889</v>
      </c>
      <c r="T1430" s="10">
        <f t="shared" si="9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6" t="e">
        <f t="shared" si="91"/>
        <v>#DIV/0!</v>
      </c>
      <c r="Q1431" t="s">
        <v>8326</v>
      </c>
      <c r="R1431" t="s">
        <v>8341</v>
      </c>
      <c r="S1431" s="10">
        <f t="shared" si="92"/>
        <v>42074.060671296291</v>
      </c>
      <c r="T1431" s="10">
        <f t="shared" si="93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 s="6">
        <f t="shared" si="91"/>
        <v>80.599999999999994</v>
      </c>
      <c r="Q1432" t="s">
        <v>8326</v>
      </c>
      <c r="R1432" t="s">
        <v>8341</v>
      </c>
      <c r="S1432" s="10">
        <f t="shared" si="92"/>
        <v>41961.813518518517</v>
      </c>
      <c r="T1432" s="10">
        <f t="shared" si="93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 s="6">
        <f t="shared" si="91"/>
        <v>115.55319148936171</v>
      </c>
      <c r="Q1433" t="s">
        <v>8326</v>
      </c>
      <c r="R1433" t="s">
        <v>8341</v>
      </c>
      <c r="S1433" s="10">
        <f t="shared" si="92"/>
        <v>42304.210833333331</v>
      </c>
      <c r="T1433" s="10">
        <f t="shared" si="9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6" t="e">
        <f t="shared" si="91"/>
        <v>#DIV/0!</v>
      </c>
      <c r="Q1434" t="s">
        <v>8326</v>
      </c>
      <c r="R1434" t="s">
        <v>8341</v>
      </c>
      <c r="S1434" s="10">
        <f t="shared" si="92"/>
        <v>42175.780416666668</v>
      </c>
      <c r="T1434" s="10">
        <f t="shared" si="9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 s="6">
        <f t="shared" si="91"/>
        <v>80.5</v>
      </c>
      <c r="Q1435" t="s">
        <v>8326</v>
      </c>
      <c r="R1435" t="s">
        <v>8341</v>
      </c>
      <c r="S1435" s="10">
        <f t="shared" si="92"/>
        <v>42673.625868055555</v>
      </c>
      <c r="T1435" s="10">
        <f t="shared" si="9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 s="6">
        <f t="shared" si="91"/>
        <v>744.5454545454545</v>
      </c>
      <c r="Q1436" t="s">
        <v>8326</v>
      </c>
      <c r="R1436" t="s">
        <v>8341</v>
      </c>
      <c r="S1436" s="10">
        <f t="shared" si="92"/>
        <v>42142.767106481479</v>
      </c>
      <c r="T1436" s="10">
        <f t="shared" si="9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 s="6">
        <f t="shared" si="91"/>
        <v>7.5</v>
      </c>
      <c r="Q1437" t="s">
        <v>8326</v>
      </c>
      <c r="R1437" t="s">
        <v>8341</v>
      </c>
      <c r="S1437" s="10">
        <f t="shared" si="92"/>
        <v>42258.780324074076</v>
      </c>
      <c r="T1437" s="10">
        <f t="shared" si="9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 s="6">
        <f t="shared" si="91"/>
        <v>38.5</v>
      </c>
      <c r="Q1438" t="s">
        <v>8326</v>
      </c>
      <c r="R1438" t="s">
        <v>8341</v>
      </c>
      <c r="S1438" s="10">
        <f t="shared" si="92"/>
        <v>42391.35019675926</v>
      </c>
      <c r="T1438" s="10">
        <f t="shared" si="9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 s="6">
        <f t="shared" si="91"/>
        <v>36.68181818181818</v>
      </c>
      <c r="Q1439" t="s">
        <v>8326</v>
      </c>
      <c r="R1439" t="s">
        <v>8341</v>
      </c>
      <c r="S1439" s="10">
        <f t="shared" si="92"/>
        <v>41796.531701388885</v>
      </c>
      <c r="T1439" s="10">
        <f t="shared" si="9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 s="6">
        <f t="shared" si="91"/>
        <v>75</v>
      </c>
      <c r="Q1440" t="s">
        <v>8326</v>
      </c>
      <c r="R1440" t="s">
        <v>8341</v>
      </c>
      <c r="S1440" s="10">
        <f t="shared" si="92"/>
        <v>42457.871516203704</v>
      </c>
      <c r="T1440" s="10">
        <f t="shared" si="9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 s="6">
        <f t="shared" si="91"/>
        <v>30</v>
      </c>
      <c r="Q1441" t="s">
        <v>8326</v>
      </c>
      <c r="R1441" t="s">
        <v>8341</v>
      </c>
      <c r="S1441" s="10">
        <f t="shared" si="92"/>
        <v>42040.829872685179</v>
      </c>
      <c r="T1441" s="10">
        <f t="shared" si="93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 s="6">
        <f t="shared" si="91"/>
        <v>1</v>
      </c>
      <c r="Q1442" t="s">
        <v>8326</v>
      </c>
      <c r="R1442" t="s">
        <v>8341</v>
      </c>
      <c r="S1442" s="10">
        <f t="shared" si="92"/>
        <v>42486.748414351852</v>
      </c>
      <c r="T1442" s="10">
        <f t="shared" si="9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 s="6">
        <f t="shared" si="91"/>
        <v>673.33333333333337</v>
      </c>
      <c r="Q1443" t="s">
        <v>8326</v>
      </c>
      <c r="R1443" t="s">
        <v>8341</v>
      </c>
      <c r="S1443" s="10">
        <f t="shared" si="92"/>
        <v>42198.765844907408</v>
      </c>
      <c r="T1443" s="10">
        <f t="shared" si="9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6" t="e">
        <f t="shared" si="91"/>
        <v>#DIV/0!</v>
      </c>
      <c r="Q1444" t="s">
        <v>8326</v>
      </c>
      <c r="R1444" t="s">
        <v>8341</v>
      </c>
      <c r="S1444" s="10">
        <f t="shared" si="92"/>
        <v>42485.64534722222</v>
      </c>
      <c r="T1444" s="10">
        <f t="shared" si="9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6" t="e">
        <f t="shared" si="91"/>
        <v>#DIV/0!</v>
      </c>
      <c r="Q1445" t="s">
        <v>8326</v>
      </c>
      <c r="R1445" t="s">
        <v>8341</v>
      </c>
      <c r="S1445" s="10">
        <f t="shared" si="92"/>
        <v>42707.926030092596</v>
      </c>
      <c r="T1445" s="10">
        <f t="shared" si="9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6" t="e">
        <f t="shared" si="91"/>
        <v>#DIV/0!</v>
      </c>
      <c r="Q1446" t="s">
        <v>8326</v>
      </c>
      <c r="R1446" t="s">
        <v>8341</v>
      </c>
      <c r="S1446" s="10">
        <f t="shared" si="92"/>
        <v>42199.873402777783</v>
      </c>
      <c r="T1446" s="10">
        <f t="shared" si="9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6" t="e">
        <f t="shared" si="91"/>
        <v>#DIV/0!</v>
      </c>
      <c r="Q1447" t="s">
        <v>8326</v>
      </c>
      <c r="R1447" t="s">
        <v>8341</v>
      </c>
      <c r="S1447" s="10">
        <f t="shared" si="92"/>
        <v>42139.542303240742</v>
      </c>
      <c r="T1447" s="10">
        <f t="shared" si="9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6" t="e">
        <f t="shared" si="91"/>
        <v>#DIV/0!</v>
      </c>
      <c r="Q1448" t="s">
        <v>8326</v>
      </c>
      <c r="R1448" t="s">
        <v>8341</v>
      </c>
      <c r="S1448" s="10">
        <f t="shared" si="92"/>
        <v>42461.447662037041</v>
      </c>
      <c r="T1448" s="10">
        <f t="shared" si="9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 s="6">
        <f t="shared" si="91"/>
        <v>25</v>
      </c>
      <c r="Q1449" t="s">
        <v>8326</v>
      </c>
      <c r="R1449" t="s">
        <v>8341</v>
      </c>
      <c r="S1449" s="10">
        <f t="shared" si="92"/>
        <v>42529.730717592596</v>
      </c>
      <c r="T1449" s="10">
        <f t="shared" si="9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6" t="e">
        <f t="shared" si="91"/>
        <v>#DIV/0!</v>
      </c>
      <c r="Q1450" t="s">
        <v>8326</v>
      </c>
      <c r="R1450" t="s">
        <v>8341</v>
      </c>
      <c r="S1450" s="10">
        <f t="shared" si="92"/>
        <v>42115.936550925922</v>
      </c>
      <c r="T1450" s="10">
        <f t="shared" si="9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6" t="e">
        <f t="shared" si="91"/>
        <v>#DIV/0!</v>
      </c>
      <c r="Q1451" t="s">
        <v>8326</v>
      </c>
      <c r="R1451" t="s">
        <v>8341</v>
      </c>
      <c r="S1451" s="10">
        <f t="shared" si="92"/>
        <v>42086.811400462961</v>
      </c>
      <c r="T1451" s="10">
        <f t="shared" si="9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 s="6">
        <f t="shared" si="91"/>
        <v>1</v>
      </c>
      <c r="Q1452" t="s">
        <v>8326</v>
      </c>
      <c r="R1452" t="s">
        <v>8341</v>
      </c>
      <c r="S1452" s="10">
        <f t="shared" si="92"/>
        <v>42390.171261574069</v>
      </c>
      <c r="T1452" s="10">
        <f t="shared" si="93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 s="6">
        <f t="shared" si="91"/>
        <v>1</v>
      </c>
      <c r="Q1453" t="s">
        <v>8326</v>
      </c>
      <c r="R1453" t="s">
        <v>8341</v>
      </c>
      <c r="S1453" s="10">
        <f t="shared" si="92"/>
        <v>41931.959016203706</v>
      </c>
      <c r="T1453" s="10">
        <f t="shared" si="93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6" t="e">
        <f t="shared" si="91"/>
        <v>#DIV/0!</v>
      </c>
      <c r="Q1454" t="s">
        <v>8326</v>
      </c>
      <c r="R1454" t="s">
        <v>8341</v>
      </c>
      <c r="S1454" s="10">
        <f t="shared" si="92"/>
        <v>41818.703275462962</v>
      </c>
      <c r="T1454" s="10">
        <f t="shared" si="93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6" t="e">
        <f t="shared" si="91"/>
        <v>#DIV/0!</v>
      </c>
      <c r="Q1455" t="s">
        <v>8326</v>
      </c>
      <c r="R1455" t="s">
        <v>8341</v>
      </c>
      <c r="S1455" s="10">
        <f t="shared" si="92"/>
        <v>42795.696145833332</v>
      </c>
      <c r="T1455" s="10">
        <f t="shared" si="93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 s="6">
        <f t="shared" si="91"/>
        <v>15</v>
      </c>
      <c r="Q1456" t="s">
        <v>8326</v>
      </c>
      <c r="R1456" t="s">
        <v>8341</v>
      </c>
      <c r="S1456" s="10">
        <f t="shared" si="92"/>
        <v>42463.866666666669</v>
      </c>
      <c r="T1456" s="10">
        <f t="shared" si="93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 s="6">
        <f t="shared" si="91"/>
        <v>225</v>
      </c>
      <c r="Q1457" t="s">
        <v>8326</v>
      </c>
      <c r="R1457" t="s">
        <v>8341</v>
      </c>
      <c r="S1457" s="10">
        <f t="shared" si="92"/>
        <v>41832.672685185185</v>
      </c>
      <c r="T1457" s="10">
        <f t="shared" si="93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 s="6">
        <f t="shared" si="91"/>
        <v>48.333333333333336</v>
      </c>
      <c r="Q1458" t="s">
        <v>8326</v>
      </c>
      <c r="R1458" t="s">
        <v>8341</v>
      </c>
      <c r="S1458" s="10">
        <f t="shared" si="92"/>
        <v>42708.668576388889</v>
      </c>
      <c r="T1458" s="10">
        <f t="shared" si="93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6" t="e">
        <f t="shared" si="91"/>
        <v>#DIV/0!</v>
      </c>
      <c r="Q1459" t="s">
        <v>8326</v>
      </c>
      <c r="R1459" t="s">
        <v>8341</v>
      </c>
      <c r="S1459" s="10">
        <f t="shared" si="92"/>
        <v>42289.89634259259</v>
      </c>
      <c r="T1459" s="10">
        <f t="shared" si="93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6" t="e">
        <f t="shared" si="91"/>
        <v>#DIV/0!</v>
      </c>
      <c r="Q1460" t="s">
        <v>8326</v>
      </c>
      <c r="R1460" t="s">
        <v>8341</v>
      </c>
      <c r="S1460" s="10">
        <f t="shared" si="92"/>
        <v>41831.705555555556</v>
      </c>
      <c r="T1460" s="10">
        <f t="shared" si="93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6" t="e">
        <f t="shared" si="91"/>
        <v>#DIV/0!</v>
      </c>
      <c r="Q1461" t="s">
        <v>8326</v>
      </c>
      <c r="R1461" t="s">
        <v>8341</v>
      </c>
      <c r="S1461" s="10">
        <f t="shared" si="92"/>
        <v>42312.204814814817</v>
      </c>
      <c r="T1461" s="10">
        <f t="shared" si="93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6" t="e">
        <f t="shared" si="91"/>
        <v>#DIV/0!</v>
      </c>
      <c r="Q1462" t="s">
        <v>8326</v>
      </c>
      <c r="R1462" t="s">
        <v>8341</v>
      </c>
      <c r="S1462" s="10">
        <f t="shared" si="92"/>
        <v>41915.896967592591</v>
      </c>
      <c r="T1462" s="10">
        <f t="shared" si="93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 s="6">
        <f t="shared" si="91"/>
        <v>44.66673529411765</v>
      </c>
      <c r="Q1463" t="s">
        <v>8326</v>
      </c>
      <c r="R1463" t="s">
        <v>8342</v>
      </c>
      <c r="S1463" s="10">
        <f t="shared" si="92"/>
        <v>41899.645300925928</v>
      </c>
      <c r="T1463" s="10">
        <f t="shared" si="93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 s="6">
        <f t="shared" si="91"/>
        <v>28.937999999999999</v>
      </c>
      <c r="Q1464" t="s">
        <v>8326</v>
      </c>
      <c r="R1464" t="s">
        <v>8342</v>
      </c>
      <c r="S1464" s="10">
        <f t="shared" si="92"/>
        <v>41344.662858796299</v>
      </c>
      <c r="T1464" s="10">
        <f t="shared" si="93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 s="6">
        <f t="shared" si="91"/>
        <v>35.44</v>
      </c>
      <c r="Q1465" t="s">
        <v>8326</v>
      </c>
      <c r="R1465" t="s">
        <v>8342</v>
      </c>
      <c r="S1465" s="10">
        <f t="shared" si="92"/>
        <v>41326.911319444444</v>
      </c>
      <c r="T1465" s="10">
        <f t="shared" si="93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 s="6">
        <f t="shared" si="91"/>
        <v>34.871794871794869</v>
      </c>
      <c r="Q1466" t="s">
        <v>8326</v>
      </c>
      <c r="R1466" t="s">
        <v>8342</v>
      </c>
      <c r="S1466" s="10">
        <f t="shared" si="92"/>
        <v>41291.661550925928</v>
      </c>
      <c r="T1466" s="10">
        <f t="shared" si="93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 s="6">
        <f t="shared" si="91"/>
        <v>52.622732513451197</v>
      </c>
      <c r="Q1467" t="s">
        <v>8326</v>
      </c>
      <c r="R1467" t="s">
        <v>8342</v>
      </c>
      <c r="S1467" s="10">
        <f t="shared" si="92"/>
        <v>40959.734398148146</v>
      </c>
      <c r="T1467" s="10">
        <f t="shared" si="93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 s="6">
        <f t="shared" si="91"/>
        <v>69.598266129032254</v>
      </c>
      <c r="Q1468" t="s">
        <v>8326</v>
      </c>
      <c r="R1468" t="s">
        <v>8342</v>
      </c>
      <c r="S1468" s="10">
        <f t="shared" si="92"/>
        <v>42340.172060185185</v>
      </c>
      <c r="T1468" s="10">
        <f t="shared" si="93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 s="6">
        <f t="shared" si="91"/>
        <v>76.72</v>
      </c>
      <c r="Q1469" t="s">
        <v>8326</v>
      </c>
      <c r="R1469" t="s">
        <v>8342</v>
      </c>
      <c r="S1469" s="10">
        <f t="shared" si="92"/>
        <v>40933.80190972222</v>
      </c>
      <c r="T1469" s="10">
        <f t="shared" si="93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 s="6">
        <f t="shared" si="91"/>
        <v>33.191126279863482</v>
      </c>
      <c r="Q1470" t="s">
        <v>8326</v>
      </c>
      <c r="R1470" t="s">
        <v>8342</v>
      </c>
      <c r="S1470" s="10">
        <f t="shared" si="92"/>
        <v>40646.014456018522</v>
      </c>
      <c r="T1470" s="10">
        <f t="shared" si="93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 s="6">
        <f t="shared" si="91"/>
        <v>149.46417445482865</v>
      </c>
      <c r="Q1471" t="s">
        <v>8326</v>
      </c>
      <c r="R1471" t="s">
        <v>8342</v>
      </c>
      <c r="S1471" s="10">
        <f t="shared" si="92"/>
        <v>41290.598483796297</v>
      </c>
      <c r="T1471" s="10">
        <f t="shared" si="93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 s="6">
        <f t="shared" si="91"/>
        <v>23.172839506172838</v>
      </c>
      <c r="Q1472" t="s">
        <v>8326</v>
      </c>
      <c r="R1472" t="s">
        <v>8342</v>
      </c>
      <c r="S1472" s="10">
        <f t="shared" si="92"/>
        <v>41250.827118055553</v>
      </c>
      <c r="T1472" s="10">
        <f t="shared" si="93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 s="6">
        <f t="shared" si="91"/>
        <v>96.877551020408163</v>
      </c>
      <c r="Q1473" t="s">
        <v>8326</v>
      </c>
      <c r="R1473" t="s">
        <v>8342</v>
      </c>
      <c r="S1473" s="10">
        <f t="shared" si="92"/>
        <v>42073.957569444443</v>
      </c>
      <c r="T1473" s="10">
        <f t="shared" si="93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 s="6">
        <f t="shared" si="91"/>
        <v>103.20238095238095</v>
      </c>
      <c r="Q1474" t="s">
        <v>8326</v>
      </c>
      <c r="R1474" t="s">
        <v>8342</v>
      </c>
      <c r="S1474" s="10">
        <f t="shared" si="92"/>
        <v>41533.542858796296</v>
      </c>
      <c r="T1474" s="10">
        <f t="shared" si="93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E1475/D1475</f>
        <v>1.20516</v>
      </c>
      <c r="P1475" s="6">
        <f t="shared" ref="P1475:P1538" si="95">E1475/L1475</f>
        <v>38.462553191489363</v>
      </c>
      <c r="Q1475" t="s">
        <v>8326</v>
      </c>
      <c r="R1475" t="s">
        <v>8342</v>
      </c>
      <c r="S1475" s="10">
        <f t="shared" si="92"/>
        <v>40939.979618055557</v>
      </c>
      <c r="T1475" s="10">
        <f t="shared" si="9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 s="6">
        <f t="shared" si="95"/>
        <v>44.315789473684212</v>
      </c>
      <c r="Q1476" t="s">
        <v>8326</v>
      </c>
      <c r="R1476" t="s">
        <v>8342</v>
      </c>
      <c r="S1476" s="10">
        <f t="shared" si="92"/>
        <v>41500.727916666663</v>
      </c>
      <c r="T1476" s="10">
        <f t="shared" si="9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 s="6">
        <f t="shared" si="95"/>
        <v>64.173356009070289</v>
      </c>
      <c r="Q1477" t="s">
        <v>8326</v>
      </c>
      <c r="R1477" t="s">
        <v>8342</v>
      </c>
      <c r="S1477" s="10">
        <f t="shared" si="92"/>
        <v>41960.722951388889</v>
      </c>
      <c r="T1477" s="10">
        <f t="shared" si="9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 s="6">
        <f t="shared" si="95"/>
        <v>43.333275109170302</v>
      </c>
      <c r="Q1478" t="s">
        <v>8326</v>
      </c>
      <c r="R1478" t="s">
        <v>8342</v>
      </c>
      <c r="S1478" s="10">
        <f t="shared" si="92"/>
        <v>40766.041921296295</v>
      </c>
      <c r="T1478" s="10">
        <f t="shared" si="9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 s="6">
        <f t="shared" si="95"/>
        <v>90.495934959349597</v>
      </c>
      <c r="Q1479" t="s">
        <v>8326</v>
      </c>
      <c r="R1479" t="s">
        <v>8342</v>
      </c>
      <c r="S1479" s="10">
        <f t="shared" si="92"/>
        <v>40840.615787037037</v>
      </c>
      <c r="T1479" s="10">
        <f t="shared" si="9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 s="6">
        <f t="shared" si="95"/>
        <v>29.187190495010373</v>
      </c>
      <c r="Q1480" t="s">
        <v>8326</v>
      </c>
      <c r="R1480" t="s">
        <v>8342</v>
      </c>
      <c r="S1480" s="10">
        <f t="shared" si="92"/>
        <v>41394.871678240743</v>
      </c>
      <c r="T1480" s="10">
        <f t="shared" si="9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 s="6">
        <f t="shared" si="95"/>
        <v>30.95774647887324</v>
      </c>
      <c r="Q1481" t="s">
        <v>8326</v>
      </c>
      <c r="R1481" t="s">
        <v>8342</v>
      </c>
      <c r="S1481" s="10">
        <f t="shared" si="92"/>
        <v>41754.745243055557</v>
      </c>
      <c r="T1481" s="10">
        <f t="shared" si="9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 s="6">
        <f t="shared" si="95"/>
        <v>92.157795275590544</v>
      </c>
      <c r="Q1482" t="s">
        <v>8326</v>
      </c>
      <c r="R1482" t="s">
        <v>8342</v>
      </c>
      <c r="S1482" s="10">
        <f t="shared" si="92"/>
        <v>41464.934016203704</v>
      </c>
      <c r="T1482" s="10">
        <f t="shared" si="9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 s="6">
        <f t="shared" si="95"/>
        <v>17.5</v>
      </c>
      <c r="Q1483" t="s">
        <v>8326</v>
      </c>
      <c r="R1483" t="s">
        <v>8310</v>
      </c>
      <c r="S1483" s="10">
        <f t="shared" ref="S1483:S1546" si="96">(((J1483/60)/60)/24)+DATE(1970,1,1)</f>
        <v>41550.922974537039</v>
      </c>
      <c r="T1483" s="10">
        <f t="shared" ref="T1483:T1546" si="97"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 s="6">
        <f t="shared" si="95"/>
        <v>5</v>
      </c>
      <c r="Q1484" t="s">
        <v>8326</v>
      </c>
      <c r="R1484" t="s">
        <v>8310</v>
      </c>
      <c r="S1484" s="10">
        <f t="shared" si="96"/>
        <v>41136.85805555556</v>
      </c>
      <c r="T1484" s="10">
        <f t="shared" si="97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 s="6">
        <f t="shared" si="95"/>
        <v>25</v>
      </c>
      <c r="Q1485" t="s">
        <v>8326</v>
      </c>
      <c r="R1485" t="s">
        <v>8310</v>
      </c>
      <c r="S1485" s="10">
        <f t="shared" si="96"/>
        <v>42548.192997685182</v>
      </c>
      <c r="T1485" s="10">
        <f t="shared" si="97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6" t="e">
        <f t="shared" si="95"/>
        <v>#DIV/0!</v>
      </c>
      <c r="Q1486" t="s">
        <v>8326</v>
      </c>
      <c r="R1486" t="s">
        <v>8310</v>
      </c>
      <c r="S1486" s="10">
        <f t="shared" si="96"/>
        <v>41053.200960648144</v>
      </c>
      <c r="T1486" s="10">
        <f t="shared" si="9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 s="6">
        <f t="shared" si="95"/>
        <v>50</v>
      </c>
      <c r="Q1487" t="s">
        <v>8326</v>
      </c>
      <c r="R1487" t="s">
        <v>8310</v>
      </c>
      <c r="S1487" s="10">
        <f t="shared" si="96"/>
        <v>42130.795983796299</v>
      </c>
      <c r="T1487" s="10">
        <f t="shared" si="9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 s="6">
        <f t="shared" si="95"/>
        <v>16</v>
      </c>
      <c r="Q1488" t="s">
        <v>8326</v>
      </c>
      <c r="R1488" t="s">
        <v>8310</v>
      </c>
      <c r="S1488" s="10">
        <f t="shared" si="96"/>
        <v>42032.168530092589</v>
      </c>
      <c r="T1488" s="10">
        <f t="shared" si="9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6" t="e">
        <f t="shared" si="95"/>
        <v>#DIV/0!</v>
      </c>
      <c r="Q1489" t="s">
        <v>8326</v>
      </c>
      <c r="R1489" t="s">
        <v>8310</v>
      </c>
      <c r="S1489" s="10">
        <f t="shared" si="96"/>
        <v>42554.917488425926</v>
      </c>
      <c r="T1489" s="10">
        <f t="shared" si="9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 s="6">
        <f t="shared" si="95"/>
        <v>60</v>
      </c>
      <c r="Q1490" t="s">
        <v>8326</v>
      </c>
      <c r="R1490" t="s">
        <v>8310</v>
      </c>
      <c r="S1490" s="10">
        <f t="shared" si="96"/>
        <v>41614.563194444447</v>
      </c>
      <c r="T1490" s="10">
        <f t="shared" si="9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6" t="e">
        <f t="shared" si="95"/>
        <v>#DIV/0!</v>
      </c>
      <c r="Q1491" t="s">
        <v>8326</v>
      </c>
      <c r="R1491" t="s">
        <v>8310</v>
      </c>
      <c r="S1491" s="10">
        <f t="shared" si="96"/>
        <v>41198.611712962964</v>
      </c>
      <c r="T1491" s="10">
        <f t="shared" si="9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 s="6">
        <f t="shared" si="95"/>
        <v>47.10526315789474</v>
      </c>
      <c r="Q1492" t="s">
        <v>8326</v>
      </c>
      <c r="R1492" t="s">
        <v>8310</v>
      </c>
      <c r="S1492" s="10">
        <f t="shared" si="96"/>
        <v>41520.561041666668</v>
      </c>
      <c r="T1492" s="10">
        <f t="shared" si="9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 s="6">
        <f t="shared" si="95"/>
        <v>100</v>
      </c>
      <c r="Q1493" t="s">
        <v>8326</v>
      </c>
      <c r="R1493" t="s">
        <v>8310</v>
      </c>
      <c r="S1493" s="10">
        <f t="shared" si="96"/>
        <v>41991.713460648149</v>
      </c>
      <c r="T1493" s="10">
        <f t="shared" si="9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 s="6">
        <f t="shared" si="95"/>
        <v>15</v>
      </c>
      <c r="Q1494" t="s">
        <v>8326</v>
      </c>
      <c r="R1494" t="s">
        <v>8310</v>
      </c>
      <c r="S1494" s="10">
        <f t="shared" si="96"/>
        <v>40682.884791666671</v>
      </c>
      <c r="T1494" s="10">
        <f t="shared" si="9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6" t="e">
        <f t="shared" si="95"/>
        <v>#DIV/0!</v>
      </c>
      <c r="Q1495" t="s">
        <v>8326</v>
      </c>
      <c r="R1495" t="s">
        <v>8310</v>
      </c>
      <c r="S1495" s="10">
        <f t="shared" si="96"/>
        <v>41411.866608796299</v>
      </c>
      <c r="T1495" s="10">
        <f t="shared" si="9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 s="6">
        <f t="shared" si="95"/>
        <v>40.454545454545453</v>
      </c>
      <c r="Q1496" t="s">
        <v>8326</v>
      </c>
      <c r="R1496" t="s">
        <v>8310</v>
      </c>
      <c r="S1496" s="10">
        <f t="shared" si="96"/>
        <v>42067.722372685181</v>
      </c>
      <c r="T1496" s="10">
        <f t="shared" si="9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6" t="e">
        <f t="shared" si="95"/>
        <v>#DIV/0!</v>
      </c>
      <c r="Q1497" t="s">
        <v>8326</v>
      </c>
      <c r="R1497" t="s">
        <v>8310</v>
      </c>
      <c r="S1497" s="10">
        <f t="shared" si="96"/>
        <v>40752.789710648147</v>
      </c>
      <c r="T1497" s="10">
        <f t="shared" si="9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6" t="e">
        <f t="shared" si="95"/>
        <v>#DIV/0!</v>
      </c>
      <c r="Q1498" t="s">
        <v>8326</v>
      </c>
      <c r="R1498" t="s">
        <v>8310</v>
      </c>
      <c r="S1498" s="10">
        <f t="shared" si="96"/>
        <v>41838.475219907406</v>
      </c>
      <c r="T1498" s="10">
        <f t="shared" si="9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 s="6">
        <f t="shared" si="95"/>
        <v>1</v>
      </c>
      <c r="Q1499" t="s">
        <v>8326</v>
      </c>
      <c r="R1499" t="s">
        <v>8310</v>
      </c>
      <c r="S1499" s="10">
        <f t="shared" si="96"/>
        <v>41444.64261574074</v>
      </c>
      <c r="T1499" s="10">
        <f t="shared" si="9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 s="6">
        <f t="shared" si="95"/>
        <v>19</v>
      </c>
      <c r="Q1500" t="s">
        <v>8326</v>
      </c>
      <c r="R1500" t="s">
        <v>8310</v>
      </c>
      <c r="S1500" s="10">
        <f t="shared" si="96"/>
        <v>41840.983541666668</v>
      </c>
      <c r="T1500" s="10">
        <f t="shared" si="9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 s="6">
        <f t="shared" si="95"/>
        <v>5</v>
      </c>
      <c r="Q1501" t="s">
        <v>8326</v>
      </c>
      <c r="R1501" t="s">
        <v>8310</v>
      </c>
      <c r="S1501" s="10">
        <f t="shared" si="96"/>
        <v>42527.007326388892</v>
      </c>
      <c r="T1501" s="10">
        <f t="shared" si="9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 s="6">
        <f t="shared" si="95"/>
        <v>46.733333333333334</v>
      </c>
      <c r="Q1502" t="s">
        <v>8326</v>
      </c>
      <c r="R1502" t="s">
        <v>8310</v>
      </c>
      <c r="S1502" s="10">
        <f t="shared" si="96"/>
        <v>41365.904594907406</v>
      </c>
      <c r="T1502" s="10">
        <f t="shared" si="9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 s="6">
        <f t="shared" si="95"/>
        <v>97.731073446327684</v>
      </c>
      <c r="Q1503" t="s">
        <v>8338</v>
      </c>
      <c r="R1503" t="s">
        <v>8339</v>
      </c>
      <c r="S1503" s="10">
        <f t="shared" si="96"/>
        <v>42163.583599537036</v>
      </c>
      <c r="T1503" s="10">
        <f t="shared" si="9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 s="6">
        <f t="shared" si="95"/>
        <v>67.835866261398181</v>
      </c>
      <c r="Q1504" t="s">
        <v>8338</v>
      </c>
      <c r="R1504" t="s">
        <v>8339</v>
      </c>
      <c r="S1504" s="10">
        <f t="shared" si="96"/>
        <v>42426.542592592596</v>
      </c>
      <c r="T1504" s="10">
        <f t="shared" si="9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 s="6">
        <f t="shared" si="95"/>
        <v>56.98492957746479</v>
      </c>
      <c r="Q1505" t="s">
        <v>8338</v>
      </c>
      <c r="R1505" t="s">
        <v>8339</v>
      </c>
      <c r="S1505" s="10">
        <f t="shared" si="96"/>
        <v>42606.347233796296</v>
      </c>
      <c r="T1505" s="10">
        <f t="shared" si="9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 s="6">
        <f t="shared" si="95"/>
        <v>67.159851301115239</v>
      </c>
      <c r="Q1506" t="s">
        <v>8338</v>
      </c>
      <c r="R1506" t="s">
        <v>8339</v>
      </c>
      <c r="S1506" s="10">
        <f t="shared" si="96"/>
        <v>41772.657685185186</v>
      </c>
      <c r="T1506" s="10">
        <f t="shared" si="9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 s="6">
        <f t="shared" si="95"/>
        <v>48.037681159420288</v>
      </c>
      <c r="Q1507" t="s">
        <v>8338</v>
      </c>
      <c r="R1507" t="s">
        <v>8339</v>
      </c>
      <c r="S1507" s="10">
        <f t="shared" si="96"/>
        <v>42414.44332175926</v>
      </c>
      <c r="T1507" s="10">
        <f t="shared" si="9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 s="6">
        <f t="shared" si="95"/>
        <v>38.860465116279073</v>
      </c>
      <c r="Q1508" t="s">
        <v>8338</v>
      </c>
      <c r="R1508" t="s">
        <v>8339</v>
      </c>
      <c r="S1508" s="10">
        <f t="shared" si="96"/>
        <v>41814.785925925928</v>
      </c>
      <c r="T1508" s="10">
        <f t="shared" si="9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 s="6">
        <f t="shared" si="95"/>
        <v>78.181818181818187</v>
      </c>
      <c r="Q1509" t="s">
        <v>8338</v>
      </c>
      <c r="R1509" t="s">
        <v>8339</v>
      </c>
      <c r="S1509" s="10">
        <f t="shared" si="96"/>
        <v>40254.450335648151</v>
      </c>
      <c r="T1509" s="10">
        <f t="shared" si="9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 s="6">
        <f t="shared" si="95"/>
        <v>97.113744075829388</v>
      </c>
      <c r="Q1510" t="s">
        <v>8338</v>
      </c>
      <c r="R1510" t="s">
        <v>8339</v>
      </c>
      <c r="S1510" s="10">
        <f t="shared" si="96"/>
        <v>41786.614363425928</v>
      </c>
      <c r="T1510" s="10">
        <f t="shared" si="9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 s="6">
        <f t="shared" si="95"/>
        <v>110.39397959183674</v>
      </c>
      <c r="Q1511" t="s">
        <v>8338</v>
      </c>
      <c r="R1511" t="s">
        <v>8339</v>
      </c>
      <c r="S1511" s="10">
        <f t="shared" si="96"/>
        <v>42751.533391203702</v>
      </c>
      <c r="T1511" s="10">
        <f t="shared" si="9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 s="6">
        <f t="shared" si="95"/>
        <v>39.91506172839506</v>
      </c>
      <c r="Q1512" t="s">
        <v>8338</v>
      </c>
      <c r="R1512" t="s">
        <v>8339</v>
      </c>
      <c r="S1512" s="10">
        <f t="shared" si="96"/>
        <v>41809.385162037033</v>
      </c>
      <c r="T1512" s="10">
        <f t="shared" si="97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 s="6">
        <f t="shared" si="95"/>
        <v>75.975728155339809</v>
      </c>
      <c r="Q1513" t="s">
        <v>8338</v>
      </c>
      <c r="R1513" t="s">
        <v>8339</v>
      </c>
      <c r="S1513" s="10">
        <f t="shared" si="96"/>
        <v>42296.583379629628</v>
      </c>
      <c r="T1513" s="10">
        <f t="shared" si="9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 s="6">
        <f t="shared" si="95"/>
        <v>58.379104477611939</v>
      </c>
      <c r="Q1514" t="s">
        <v>8338</v>
      </c>
      <c r="R1514" t="s">
        <v>8339</v>
      </c>
      <c r="S1514" s="10">
        <f t="shared" si="96"/>
        <v>42741.684479166666</v>
      </c>
      <c r="T1514" s="10">
        <f t="shared" si="9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 s="6">
        <f t="shared" si="95"/>
        <v>55.82093023255814</v>
      </c>
      <c r="Q1515" t="s">
        <v>8338</v>
      </c>
      <c r="R1515" t="s">
        <v>8339</v>
      </c>
      <c r="S1515" s="10">
        <f t="shared" si="96"/>
        <v>41806.637337962966</v>
      </c>
      <c r="T1515" s="10">
        <f t="shared" si="9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 s="6">
        <f t="shared" si="95"/>
        <v>151.24431818181819</v>
      </c>
      <c r="Q1516" t="s">
        <v>8338</v>
      </c>
      <c r="R1516" t="s">
        <v>8339</v>
      </c>
      <c r="S1516" s="10">
        <f t="shared" si="96"/>
        <v>42234.597685185188</v>
      </c>
      <c r="T1516" s="10">
        <f t="shared" si="9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 s="6">
        <f t="shared" si="95"/>
        <v>849.67027027027029</v>
      </c>
      <c r="Q1517" t="s">
        <v>8338</v>
      </c>
      <c r="R1517" t="s">
        <v>8339</v>
      </c>
      <c r="S1517" s="10">
        <f t="shared" si="96"/>
        <v>42415.253437499996</v>
      </c>
      <c r="T1517" s="10">
        <f t="shared" si="9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 s="6">
        <f t="shared" si="95"/>
        <v>159.24137931034483</v>
      </c>
      <c r="Q1518" t="s">
        <v>8338</v>
      </c>
      <c r="R1518" t="s">
        <v>8339</v>
      </c>
      <c r="S1518" s="10">
        <f t="shared" si="96"/>
        <v>42619.466342592597</v>
      </c>
      <c r="T1518" s="10">
        <f t="shared" si="9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 s="6">
        <f t="shared" si="95"/>
        <v>39.507317073170732</v>
      </c>
      <c r="Q1519" t="s">
        <v>8338</v>
      </c>
      <c r="R1519" t="s">
        <v>8339</v>
      </c>
      <c r="S1519" s="10">
        <f t="shared" si="96"/>
        <v>41948.56658564815</v>
      </c>
      <c r="T1519" s="10">
        <f t="shared" si="9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 s="6">
        <f t="shared" si="95"/>
        <v>130.52966101694915</v>
      </c>
      <c r="Q1520" t="s">
        <v>8338</v>
      </c>
      <c r="R1520" t="s">
        <v>8339</v>
      </c>
      <c r="S1520" s="10">
        <f t="shared" si="96"/>
        <v>41760.8200462963</v>
      </c>
      <c r="T1520" s="10">
        <f t="shared" si="9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 s="6">
        <f t="shared" si="95"/>
        <v>64.156896551724131</v>
      </c>
      <c r="Q1521" t="s">
        <v>8338</v>
      </c>
      <c r="R1521" t="s">
        <v>8339</v>
      </c>
      <c r="S1521" s="10">
        <f t="shared" si="96"/>
        <v>41782.741701388892</v>
      </c>
      <c r="T1521" s="10">
        <f t="shared" si="9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 s="6">
        <f t="shared" si="95"/>
        <v>111.52694610778443</v>
      </c>
      <c r="Q1522" t="s">
        <v>8338</v>
      </c>
      <c r="R1522" t="s">
        <v>8339</v>
      </c>
      <c r="S1522" s="10">
        <f t="shared" si="96"/>
        <v>41955.857789351852</v>
      </c>
      <c r="T1522" s="10">
        <f t="shared" si="9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 s="6">
        <f t="shared" si="95"/>
        <v>170.44680851063831</v>
      </c>
      <c r="Q1523" t="s">
        <v>8338</v>
      </c>
      <c r="R1523" t="s">
        <v>8339</v>
      </c>
      <c r="S1523" s="10">
        <f t="shared" si="96"/>
        <v>42493.167719907404</v>
      </c>
      <c r="T1523" s="10">
        <f t="shared" si="9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 s="6">
        <f t="shared" si="95"/>
        <v>133.7391592920354</v>
      </c>
      <c r="Q1524" t="s">
        <v>8338</v>
      </c>
      <c r="R1524" t="s">
        <v>8339</v>
      </c>
      <c r="S1524" s="10">
        <f t="shared" si="96"/>
        <v>41899.830312500002</v>
      </c>
      <c r="T1524" s="10">
        <f t="shared" si="9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 s="6">
        <f t="shared" si="95"/>
        <v>95.834024896265561</v>
      </c>
      <c r="Q1525" t="s">
        <v>8338</v>
      </c>
      <c r="R1525" t="s">
        <v>8339</v>
      </c>
      <c r="S1525" s="10">
        <f t="shared" si="96"/>
        <v>41964.751342592594</v>
      </c>
      <c r="T1525" s="10">
        <f t="shared" si="9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 s="6">
        <f t="shared" si="95"/>
        <v>221.78571428571428</v>
      </c>
      <c r="Q1526" t="s">
        <v>8338</v>
      </c>
      <c r="R1526" t="s">
        <v>8339</v>
      </c>
      <c r="S1526" s="10">
        <f t="shared" si="96"/>
        <v>42756.501041666663</v>
      </c>
      <c r="T1526" s="10">
        <f t="shared" si="97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 s="6">
        <f t="shared" si="95"/>
        <v>32.315357142857138</v>
      </c>
      <c r="Q1527" t="s">
        <v>8338</v>
      </c>
      <c r="R1527" t="s">
        <v>8339</v>
      </c>
      <c r="S1527" s="10">
        <f t="shared" si="96"/>
        <v>42570.702986111108</v>
      </c>
      <c r="T1527" s="10">
        <f t="shared" si="97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 s="6">
        <f t="shared" si="95"/>
        <v>98.839285714285708</v>
      </c>
      <c r="Q1528" t="s">
        <v>8338</v>
      </c>
      <c r="R1528" t="s">
        <v>8339</v>
      </c>
      <c r="S1528" s="10">
        <f t="shared" si="96"/>
        <v>42339.276006944448</v>
      </c>
      <c r="T1528" s="10">
        <f t="shared" si="9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 s="6">
        <f t="shared" si="95"/>
        <v>55.222142857142863</v>
      </c>
      <c r="Q1529" t="s">
        <v>8338</v>
      </c>
      <c r="R1529" t="s">
        <v>8339</v>
      </c>
      <c r="S1529" s="10">
        <f t="shared" si="96"/>
        <v>42780.600532407407</v>
      </c>
      <c r="T1529" s="10">
        <f t="shared" si="97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 s="6">
        <f t="shared" si="95"/>
        <v>52.793750000000003</v>
      </c>
      <c r="Q1530" t="s">
        <v>8338</v>
      </c>
      <c r="R1530" t="s">
        <v>8339</v>
      </c>
      <c r="S1530" s="10">
        <f t="shared" si="96"/>
        <v>42736.732893518521</v>
      </c>
      <c r="T1530" s="10">
        <f t="shared" si="9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 s="6">
        <f t="shared" si="95"/>
        <v>135.66666666666666</v>
      </c>
      <c r="Q1531" t="s">
        <v>8338</v>
      </c>
      <c r="R1531" t="s">
        <v>8339</v>
      </c>
      <c r="S1531" s="10">
        <f t="shared" si="96"/>
        <v>42052.628703703704</v>
      </c>
      <c r="T1531" s="10">
        <f t="shared" si="9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 s="6">
        <f t="shared" si="95"/>
        <v>53.991990846681922</v>
      </c>
      <c r="Q1532" t="s">
        <v>8338</v>
      </c>
      <c r="R1532" t="s">
        <v>8339</v>
      </c>
      <c r="S1532" s="10">
        <f t="shared" si="96"/>
        <v>42275.767303240747</v>
      </c>
      <c r="T1532" s="10">
        <f t="shared" si="97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 s="6">
        <f t="shared" si="95"/>
        <v>56.643835616438359</v>
      </c>
      <c r="Q1533" t="s">
        <v>8338</v>
      </c>
      <c r="R1533" t="s">
        <v>8339</v>
      </c>
      <c r="S1533" s="10">
        <f t="shared" si="96"/>
        <v>41941.802384259259</v>
      </c>
      <c r="T1533" s="10">
        <f t="shared" si="97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 s="6">
        <f t="shared" si="95"/>
        <v>82.316326530612244</v>
      </c>
      <c r="Q1534" t="s">
        <v>8338</v>
      </c>
      <c r="R1534" t="s">
        <v>8339</v>
      </c>
      <c r="S1534" s="10">
        <f t="shared" si="96"/>
        <v>42391.475289351853</v>
      </c>
      <c r="T1534" s="10">
        <f t="shared" si="9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 s="6">
        <f t="shared" si="95"/>
        <v>88.26081081081081</v>
      </c>
      <c r="Q1535" t="s">
        <v>8338</v>
      </c>
      <c r="R1535" t="s">
        <v>8339</v>
      </c>
      <c r="S1535" s="10">
        <f t="shared" si="96"/>
        <v>42443.00204861111</v>
      </c>
      <c r="T1535" s="10">
        <f t="shared" si="97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 s="6">
        <f t="shared" si="95"/>
        <v>84.905149051490511</v>
      </c>
      <c r="Q1536" t="s">
        <v>8338</v>
      </c>
      <c r="R1536" t="s">
        <v>8339</v>
      </c>
      <c r="S1536" s="10">
        <f t="shared" si="96"/>
        <v>42221.67432870371</v>
      </c>
      <c r="T1536" s="10">
        <f t="shared" si="97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 s="6">
        <f t="shared" si="95"/>
        <v>48.154545454545456</v>
      </c>
      <c r="Q1537" t="s">
        <v>8338</v>
      </c>
      <c r="R1537" t="s">
        <v>8339</v>
      </c>
      <c r="S1537" s="10">
        <f t="shared" si="96"/>
        <v>42484.829062500001</v>
      </c>
      <c r="T1537" s="10">
        <f t="shared" si="9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 s="6">
        <f t="shared" si="95"/>
        <v>66.015406593406595</v>
      </c>
      <c r="Q1538" t="s">
        <v>8338</v>
      </c>
      <c r="R1538" t="s">
        <v>8339</v>
      </c>
      <c r="S1538" s="10">
        <f t="shared" si="96"/>
        <v>42213.802199074074</v>
      </c>
      <c r="T1538" s="10">
        <f t="shared" si="9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E1539/D1539</f>
        <v>1.7989999999999999</v>
      </c>
      <c r="P1539" s="6">
        <f t="shared" ref="P1539:P1602" si="99">E1539/L1539</f>
        <v>96.375</v>
      </c>
      <c r="Q1539" t="s">
        <v>8338</v>
      </c>
      <c r="R1539" t="s">
        <v>8339</v>
      </c>
      <c r="S1539" s="10">
        <f t="shared" si="96"/>
        <v>42552.315127314811</v>
      </c>
      <c r="T1539" s="10">
        <f t="shared" si="97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 s="6">
        <f t="shared" si="99"/>
        <v>156.17391304347825</v>
      </c>
      <c r="Q1540" t="s">
        <v>8338</v>
      </c>
      <c r="R1540" t="s">
        <v>8339</v>
      </c>
      <c r="S1540" s="10">
        <f t="shared" si="96"/>
        <v>41981.782060185185</v>
      </c>
      <c r="T1540" s="10">
        <f t="shared" si="9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 s="6">
        <f t="shared" si="99"/>
        <v>95.764859154929582</v>
      </c>
      <c r="Q1541" t="s">
        <v>8338</v>
      </c>
      <c r="R1541" t="s">
        <v>8339</v>
      </c>
      <c r="S1541" s="10">
        <f t="shared" si="96"/>
        <v>42705.919201388882</v>
      </c>
      <c r="T1541" s="10">
        <f t="shared" si="9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 s="6">
        <f t="shared" si="99"/>
        <v>180.40816326530611</v>
      </c>
      <c r="Q1542" t="s">
        <v>8338</v>
      </c>
      <c r="R1542" t="s">
        <v>8339</v>
      </c>
      <c r="S1542" s="10">
        <f t="shared" si="96"/>
        <v>41939.00712962963</v>
      </c>
      <c r="T1542" s="10">
        <f t="shared" si="9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 s="6">
        <f t="shared" si="99"/>
        <v>3</v>
      </c>
      <c r="Q1543" t="s">
        <v>8338</v>
      </c>
      <c r="R1543" t="s">
        <v>8343</v>
      </c>
      <c r="S1543" s="10">
        <f t="shared" si="96"/>
        <v>41974.712245370371</v>
      </c>
      <c r="T1543" s="10">
        <f t="shared" si="9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 s="6">
        <f t="shared" si="99"/>
        <v>20</v>
      </c>
      <c r="Q1544" t="s">
        <v>8338</v>
      </c>
      <c r="R1544" t="s">
        <v>8343</v>
      </c>
      <c r="S1544" s="10">
        <f t="shared" si="96"/>
        <v>42170.996527777781</v>
      </c>
      <c r="T1544" s="10">
        <f t="shared" si="9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 s="6">
        <f t="shared" si="99"/>
        <v>10</v>
      </c>
      <c r="Q1545" t="s">
        <v>8338</v>
      </c>
      <c r="R1545" t="s">
        <v>8343</v>
      </c>
      <c r="S1545" s="10">
        <f t="shared" si="96"/>
        <v>41935.509652777779</v>
      </c>
      <c r="T1545" s="10">
        <f t="shared" si="9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6" t="e">
        <f t="shared" si="99"/>
        <v>#DIV/0!</v>
      </c>
      <c r="Q1546" t="s">
        <v>8338</v>
      </c>
      <c r="R1546" t="s">
        <v>8343</v>
      </c>
      <c r="S1546" s="10">
        <f t="shared" si="96"/>
        <v>42053.051203703704</v>
      </c>
      <c r="T1546" s="10">
        <f t="shared" si="9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 s="6">
        <f t="shared" si="99"/>
        <v>1</v>
      </c>
      <c r="Q1547" t="s">
        <v>8338</v>
      </c>
      <c r="R1547" t="s">
        <v>8343</v>
      </c>
      <c r="S1547" s="10">
        <f t="shared" ref="S1547:S1610" si="100">(((J1547/60)/60)/24)+DATE(1970,1,1)</f>
        <v>42031.884652777779</v>
      </c>
      <c r="T1547" s="10">
        <f t="shared" ref="T1547:T1610" si="101">(((I1547/60)/60)/24)+DATE(1970,1,1)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 s="6">
        <f t="shared" si="99"/>
        <v>26.272727272727273</v>
      </c>
      <c r="Q1548" t="s">
        <v>8338</v>
      </c>
      <c r="R1548" t="s">
        <v>8343</v>
      </c>
      <c r="S1548" s="10">
        <f t="shared" si="100"/>
        <v>41839.212951388887</v>
      </c>
      <c r="T1548" s="10">
        <f t="shared" si="101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6" t="e">
        <f t="shared" si="99"/>
        <v>#DIV/0!</v>
      </c>
      <c r="Q1549" t="s">
        <v>8338</v>
      </c>
      <c r="R1549" t="s">
        <v>8343</v>
      </c>
      <c r="S1549" s="10">
        <f t="shared" si="100"/>
        <v>42782.426875000005</v>
      </c>
      <c r="T1549" s="10">
        <f t="shared" si="101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 s="6">
        <f t="shared" si="99"/>
        <v>60</v>
      </c>
      <c r="Q1550" t="s">
        <v>8338</v>
      </c>
      <c r="R1550" t="s">
        <v>8343</v>
      </c>
      <c r="S1550" s="10">
        <f t="shared" si="100"/>
        <v>42286.88217592593</v>
      </c>
      <c r="T1550" s="10">
        <f t="shared" si="101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 s="6">
        <f t="shared" si="99"/>
        <v>28.333333333333332</v>
      </c>
      <c r="Q1551" t="s">
        <v>8338</v>
      </c>
      <c r="R1551" t="s">
        <v>8343</v>
      </c>
      <c r="S1551" s="10">
        <f t="shared" si="100"/>
        <v>42281.136099537034</v>
      </c>
      <c r="T1551" s="10">
        <f t="shared" si="101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 s="6">
        <f t="shared" si="99"/>
        <v>14.428571428571429</v>
      </c>
      <c r="Q1552" t="s">
        <v>8338</v>
      </c>
      <c r="R1552" t="s">
        <v>8343</v>
      </c>
      <c r="S1552" s="10">
        <f t="shared" si="100"/>
        <v>42472.449467592596</v>
      </c>
      <c r="T1552" s="10">
        <f t="shared" si="101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6" t="e">
        <f t="shared" si="99"/>
        <v>#DIV/0!</v>
      </c>
      <c r="Q1553" t="s">
        <v>8338</v>
      </c>
      <c r="R1553" t="s">
        <v>8343</v>
      </c>
      <c r="S1553" s="10">
        <f t="shared" si="100"/>
        <v>42121.824525462958</v>
      </c>
      <c r="T1553" s="10">
        <f t="shared" si="101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 s="6">
        <f t="shared" si="99"/>
        <v>132.1875</v>
      </c>
      <c r="Q1554" t="s">
        <v>8338</v>
      </c>
      <c r="R1554" t="s">
        <v>8343</v>
      </c>
      <c r="S1554" s="10">
        <f t="shared" si="100"/>
        <v>41892.688750000001</v>
      </c>
      <c r="T1554" s="10">
        <f t="shared" si="101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6" t="e">
        <f t="shared" si="99"/>
        <v>#DIV/0!</v>
      </c>
      <c r="Q1555" t="s">
        <v>8338</v>
      </c>
      <c r="R1555" t="s">
        <v>8343</v>
      </c>
      <c r="S1555" s="10">
        <f t="shared" si="100"/>
        <v>42219.282951388886</v>
      </c>
      <c r="T1555" s="10">
        <f t="shared" si="101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6" t="e">
        <f t="shared" si="99"/>
        <v>#DIV/0!</v>
      </c>
      <c r="Q1556" t="s">
        <v>8338</v>
      </c>
      <c r="R1556" t="s">
        <v>8343</v>
      </c>
      <c r="S1556" s="10">
        <f t="shared" si="100"/>
        <v>42188.252199074079</v>
      </c>
      <c r="T1556" s="10">
        <f t="shared" si="101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6" t="e">
        <f t="shared" si="99"/>
        <v>#DIV/0!</v>
      </c>
      <c r="Q1557" t="s">
        <v>8338</v>
      </c>
      <c r="R1557" t="s">
        <v>8343</v>
      </c>
      <c r="S1557" s="10">
        <f t="shared" si="100"/>
        <v>42241.613796296297</v>
      </c>
      <c r="T1557" s="10">
        <f t="shared" si="101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 s="6">
        <f t="shared" si="99"/>
        <v>56.416666666666664</v>
      </c>
      <c r="Q1558" t="s">
        <v>8338</v>
      </c>
      <c r="R1558" t="s">
        <v>8343</v>
      </c>
      <c r="S1558" s="10">
        <f t="shared" si="100"/>
        <v>42525.153055555551</v>
      </c>
      <c r="T1558" s="10">
        <f t="shared" si="101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 s="6">
        <f t="shared" si="99"/>
        <v>100</v>
      </c>
      <c r="Q1559" t="s">
        <v>8338</v>
      </c>
      <c r="R1559" t="s">
        <v>8343</v>
      </c>
      <c r="S1559" s="10">
        <f t="shared" si="100"/>
        <v>41871.65315972222</v>
      </c>
      <c r="T1559" s="10">
        <f t="shared" si="101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 s="6">
        <f t="shared" si="99"/>
        <v>11.666666666666666</v>
      </c>
      <c r="Q1560" t="s">
        <v>8338</v>
      </c>
      <c r="R1560" t="s">
        <v>8343</v>
      </c>
      <c r="S1560" s="10">
        <f t="shared" si="100"/>
        <v>42185.397673611107</v>
      </c>
      <c r="T1560" s="10">
        <f t="shared" si="101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 s="6">
        <f t="shared" si="99"/>
        <v>50</v>
      </c>
      <c r="Q1561" t="s">
        <v>8338</v>
      </c>
      <c r="R1561" t="s">
        <v>8343</v>
      </c>
      <c r="S1561" s="10">
        <f t="shared" si="100"/>
        <v>42108.05322916666</v>
      </c>
      <c r="T1561" s="10">
        <f t="shared" si="101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 s="6">
        <f t="shared" si="99"/>
        <v>23.5</v>
      </c>
      <c r="Q1562" t="s">
        <v>8338</v>
      </c>
      <c r="R1562" t="s">
        <v>8343</v>
      </c>
      <c r="S1562" s="10">
        <f t="shared" si="100"/>
        <v>41936.020752314813</v>
      </c>
      <c r="T1562" s="10">
        <f t="shared" si="101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 s="6">
        <f t="shared" si="99"/>
        <v>67</v>
      </c>
      <c r="Q1563" t="s">
        <v>8326</v>
      </c>
      <c r="R1563" t="s">
        <v>8344</v>
      </c>
      <c r="S1563" s="10">
        <f t="shared" si="100"/>
        <v>41555.041701388887</v>
      </c>
      <c r="T1563" s="10">
        <f t="shared" si="101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6" t="e">
        <f t="shared" si="99"/>
        <v>#DIV/0!</v>
      </c>
      <c r="Q1564" t="s">
        <v>8326</v>
      </c>
      <c r="R1564" t="s">
        <v>8344</v>
      </c>
      <c r="S1564" s="10">
        <f t="shared" si="100"/>
        <v>40079.566157407404</v>
      </c>
      <c r="T1564" s="10">
        <f t="shared" si="101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 s="6">
        <f t="shared" si="99"/>
        <v>42.5</v>
      </c>
      <c r="Q1565" t="s">
        <v>8326</v>
      </c>
      <c r="R1565" t="s">
        <v>8344</v>
      </c>
      <c r="S1565" s="10">
        <f t="shared" si="100"/>
        <v>41652.742488425924</v>
      </c>
      <c r="T1565" s="10">
        <f t="shared" si="101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 s="6">
        <f t="shared" si="99"/>
        <v>10</v>
      </c>
      <c r="Q1566" t="s">
        <v>8326</v>
      </c>
      <c r="R1566" t="s">
        <v>8344</v>
      </c>
      <c r="S1566" s="10">
        <f t="shared" si="100"/>
        <v>42121.367002314815</v>
      </c>
      <c r="T1566" s="10">
        <f t="shared" si="101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 s="6">
        <f t="shared" si="99"/>
        <v>100</v>
      </c>
      <c r="Q1567" t="s">
        <v>8326</v>
      </c>
      <c r="R1567" t="s">
        <v>8344</v>
      </c>
      <c r="S1567" s="10">
        <f t="shared" si="100"/>
        <v>40672.729872685188</v>
      </c>
      <c r="T1567" s="10">
        <f t="shared" si="101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 s="6">
        <f t="shared" si="99"/>
        <v>108.05084745762711</v>
      </c>
      <c r="Q1568" t="s">
        <v>8326</v>
      </c>
      <c r="R1568" t="s">
        <v>8344</v>
      </c>
      <c r="S1568" s="10">
        <f t="shared" si="100"/>
        <v>42549.916712962964</v>
      </c>
      <c r="T1568" s="10">
        <f t="shared" si="101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 s="6">
        <f t="shared" si="99"/>
        <v>26.923076923076923</v>
      </c>
      <c r="Q1569" t="s">
        <v>8326</v>
      </c>
      <c r="R1569" t="s">
        <v>8344</v>
      </c>
      <c r="S1569" s="10">
        <f t="shared" si="100"/>
        <v>41671.936863425923</v>
      </c>
      <c r="T1569" s="10">
        <f t="shared" si="101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 s="6">
        <f t="shared" si="99"/>
        <v>155</v>
      </c>
      <c r="Q1570" t="s">
        <v>8326</v>
      </c>
      <c r="R1570" t="s">
        <v>8344</v>
      </c>
      <c r="S1570" s="10">
        <f t="shared" si="100"/>
        <v>41962.062326388885</v>
      </c>
      <c r="T1570" s="10">
        <f t="shared" si="101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6" t="e">
        <f t="shared" si="99"/>
        <v>#DIV/0!</v>
      </c>
      <c r="Q1571" t="s">
        <v>8326</v>
      </c>
      <c r="R1571" t="s">
        <v>8344</v>
      </c>
      <c r="S1571" s="10">
        <f t="shared" si="100"/>
        <v>41389.679560185185</v>
      </c>
      <c r="T1571" s="10">
        <f t="shared" si="101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 s="6">
        <f t="shared" si="99"/>
        <v>47.769230769230766</v>
      </c>
      <c r="Q1572" t="s">
        <v>8326</v>
      </c>
      <c r="R1572" t="s">
        <v>8344</v>
      </c>
      <c r="S1572" s="10">
        <f t="shared" si="100"/>
        <v>42438.813449074078</v>
      </c>
      <c r="T1572" s="10">
        <f t="shared" si="101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 s="6">
        <f t="shared" si="99"/>
        <v>20</v>
      </c>
      <c r="Q1573" t="s">
        <v>8326</v>
      </c>
      <c r="R1573" t="s">
        <v>8344</v>
      </c>
      <c r="S1573" s="10">
        <f t="shared" si="100"/>
        <v>42144.769479166673</v>
      </c>
      <c r="T1573" s="10">
        <f t="shared" si="101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 s="6">
        <f t="shared" si="99"/>
        <v>41.666666666666664</v>
      </c>
      <c r="Q1574" t="s">
        <v>8326</v>
      </c>
      <c r="R1574" t="s">
        <v>8344</v>
      </c>
      <c r="S1574" s="10">
        <f t="shared" si="100"/>
        <v>42404.033090277779</v>
      </c>
      <c r="T1574" s="10">
        <f t="shared" si="101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 s="6">
        <f t="shared" si="99"/>
        <v>74.333333333333329</v>
      </c>
      <c r="Q1575" t="s">
        <v>8326</v>
      </c>
      <c r="R1575" t="s">
        <v>8344</v>
      </c>
      <c r="S1575" s="10">
        <f t="shared" si="100"/>
        <v>42786.000023148154</v>
      </c>
      <c r="T1575" s="10">
        <f t="shared" si="101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 s="6">
        <f t="shared" si="99"/>
        <v>84.333333333333329</v>
      </c>
      <c r="Q1576" t="s">
        <v>8326</v>
      </c>
      <c r="R1576" t="s">
        <v>8344</v>
      </c>
      <c r="S1576" s="10">
        <f t="shared" si="100"/>
        <v>42017.927418981482</v>
      </c>
      <c r="T1576" s="10">
        <f t="shared" si="101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 s="6">
        <f t="shared" si="99"/>
        <v>65.457142857142856</v>
      </c>
      <c r="Q1577" t="s">
        <v>8326</v>
      </c>
      <c r="R1577" t="s">
        <v>8344</v>
      </c>
      <c r="S1577" s="10">
        <f t="shared" si="100"/>
        <v>41799.524259259262</v>
      </c>
      <c r="T1577" s="10">
        <f t="shared" si="101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 s="6">
        <f t="shared" si="99"/>
        <v>65</v>
      </c>
      <c r="Q1578" t="s">
        <v>8326</v>
      </c>
      <c r="R1578" t="s">
        <v>8344</v>
      </c>
      <c r="S1578" s="10">
        <f t="shared" si="100"/>
        <v>42140.879259259258</v>
      </c>
      <c r="T1578" s="10">
        <f t="shared" si="101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 s="6">
        <f t="shared" si="99"/>
        <v>27.5</v>
      </c>
      <c r="Q1579" t="s">
        <v>8326</v>
      </c>
      <c r="R1579" t="s">
        <v>8344</v>
      </c>
      <c r="S1579" s="10">
        <f t="shared" si="100"/>
        <v>41054.847777777781</v>
      </c>
      <c r="T1579" s="10">
        <f t="shared" si="101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 s="6">
        <f t="shared" si="99"/>
        <v>51.25</v>
      </c>
      <c r="Q1580" t="s">
        <v>8326</v>
      </c>
      <c r="R1580" t="s">
        <v>8344</v>
      </c>
      <c r="S1580" s="10">
        <f t="shared" si="100"/>
        <v>40399.065868055557</v>
      </c>
      <c r="T1580" s="10">
        <f t="shared" si="101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 s="6">
        <f t="shared" si="99"/>
        <v>14</v>
      </c>
      <c r="Q1581" t="s">
        <v>8326</v>
      </c>
      <c r="R1581" t="s">
        <v>8344</v>
      </c>
      <c r="S1581" s="10">
        <f t="shared" si="100"/>
        <v>41481.996423611112</v>
      </c>
      <c r="T1581" s="10">
        <f t="shared" si="101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6" t="e">
        <f t="shared" si="99"/>
        <v>#DIV/0!</v>
      </c>
      <c r="Q1582" t="s">
        <v>8326</v>
      </c>
      <c r="R1582" t="s">
        <v>8344</v>
      </c>
      <c r="S1582" s="10">
        <f t="shared" si="100"/>
        <v>40990.050069444449</v>
      </c>
      <c r="T1582" s="10">
        <f t="shared" si="101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 s="6">
        <f t="shared" si="99"/>
        <v>5</v>
      </c>
      <c r="Q1583" t="s">
        <v>8338</v>
      </c>
      <c r="R1583" t="s">
        <v>8345</v>
      </c>
      <c r="S1583" s="10">
        <f t="shared" si="100"/>
        <v>42325.448958333334</v>
      </c>
      <c r="T1583" s="10">
        <f t="shared" si="101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 s="6">
        <f t="shared" si="99"/>
        <v>31</v>
      </c>
      <c r="Q1584" t="s">
        <v>8338</v>
      </c>
      <c r="R1584" t="s">
        <v>8345</v>
      </c>
      <c r="S1584" s="10">
        <f t="shared" si="100"/>
        <v>42246.789965277778</v>
      </c>
      <c r="T1584" s="10">
        <f t="shared" si="101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 s="6">
        <f t="shared" si="99"/>
        <v>15</v>
      </c>
      <c r="Q1585" t="s">
        <v>8338</v>
      </c>
      <c r="R1585" t="s">
        <v>8345</v>
      </c>
      <c r="S1585" s="10">
        <f t="shared" si="100"/>
        <v>41877.904988425929</v>
      </c>
      <c r="T1585" s="10">
        <f t="shared" si="101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6" t="e">
        <f t="shared" si="99"/>
        <v>#DIV/0!</v>
      </c>
      <c r="Q1586" t="s">
        <v>8338</v>
      </c>
      <c r="R1586" t="s">
        <v>8345</v>
      </c>
      <c r="S1586" s="10">
        <f t="shared" si="100"/>
        <v>41779.649317129632</v>
      </c>
      <c r="T1586" s="10">
        <f t="shared" si="101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 s="6">
        <f t="shared" si="99"/>
        <v>131.66666666666666</v>
      </c>
      <c r="Q1587" t="s">
        <v>8338</v>
      </c>
      <c r="R1587" t="s">
        <v>8345</v>
      </c>
      <c r="S1587" s="10">
        <f t="shared" si="100"/>
        <v>42707.895462962959</v>
      </c>
      <c r="T1587" s="10">
        <f t="shared" si="101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6" t="e">
        <f t="shared" si="99"/>
        <v>#DIV/0!</v>
      </c>
      <c r="Q1588" t="s">
        <v>8338</v>
      </c>
      <c r="R1588" t="s">
        <v>8345</v>
      </c>
      <c r="S1588" s="10">
        <f t="shared" si="100"/>
        <v>42069.104421296302</v>
      </c>
      <c r="T1588" s="10">
        <f t="shared" si="101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 s="6">
        <f t="shared" si="99"/>
        <v>1</v>
      </c>
      <c r="Q1589" t="s">
        <v>8338</v>
      </c>
      <c r="R1589" t="s">
        <v>8345</v>
      </c>
      <c r="S1589" s="10">
        <f t="shared" si="100"/>
        <v>41956.950983796298</v>
      </c>
      <c r="T1589" s="10">
        <f t="shared" si="101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6" t="e">
        <f t="shared" si="99"/>
        <v>#DIV/0!</v>
      </c>
      <c r="Q1590" t="s">
        <v>8338</v>
      </c>
      <c r="R1590" t="s">
        <v>8345</v>
      </c>
      <c r="S1590" s="10">
        <f t="shared" si="100"/>
        <v>42005.24998842593</v>
      </c>
      <c r="T1590" s="10">
        <f t="shared" si="101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6" t="e">
        <f t="shared" si="99"/>
        <v>#DIV/0!</v>
      </c>
      <c r="Q1591" t="s">
        <v>8338</v>
      </c>
      <c r="R1591" t="s">
        <v>8345</v>
      </c>
      <c r="S1591" s="10">
        <f t="shared" si="100"/>
        <v>42256.984791666662</v>
      </c>
      <c r="T1591" s="10">
        <f t="shared" si="101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 s="6">
        <f t="shared" si="99"/>
        <v>510</v>
      </c>
      <c r="Q1592" t="s">
        <v>8338</v>
      </c>
      <c r="R1592" t="s">
        <v>8345</v>
      </c>
      <c r="S1592" s="10">
        <f t="shared" si="100"/>
        <v>42240.857222222221</v>
      </c>
      <c r="T1592" s="10">
        <f t="shared" si="101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 s="6">
        <f t="shared" si="99"/>
        <v>44.478260869565219</v>
      </c>
      <c r="Q1593" t="s">
        <v>8338</v>
      </c>
      <c r="R1593" t="s">
        <v>8345</v>
      </c>
      <c r="S1593" s="10">
        <f t="shared" si="100"/>
        <v>42433.726168981477</v>
      </c>
      <c r="T1593" s="10">
        <f t="shared" si="101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6" t="e">
        <f t="shared" si="99"/>
        <v>#DIV/0!</v>
      </c>
      <c r="Q1594" t="s">
        <v>8338</v>
      </c>
      <c r="R1594" t="s">
        <v>8345</v>
      </c>
      <c r="S1594" s="10">
        <f t="shared" si="100"/>
        <v>42046.072743055556</v>
      </c>
      <c r="T1594" s="10">
        <f t="shared" si="101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 s="6">
        <f t="shared" si="99"/>
        <v>1</v>
      </c>
      <c r="Q1595" t="s">
        <v>8338</v>
      </c>
      <c r="R1595" t="s">
        <v>8345</v>
      </c>
      <c r="S1595" s="10">
        <f t="shared" si="100"/>
        <v>42033.845543981486</v>
      </c>
      <c r="T1595" s="10">
        <f t="shared" si="101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 s="6">
        <f t="shared" si="99"/>
        <v>20.5</v>
      </c>
      <c r="Q1596" t="s">
        <v>8338</v>
      </c>
      <c r="R1596" t="s">
        <v>8345</v>
      </c>
      <c r="S1596" s="10">
        <f t="shared" si="100"/>
        <v>42445.712754629625</v>
      </c>
      <c r="T1596" s="10">
        <f t="shared" si="101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 s="6">
        <f t="shared" si="99"/>
        <v>40</v>
      </c>
      <c r="Q1597" t="s">
        <v>8338</v>
      </c>
      <c r="R1597" t="s">
        <v>8345</v>
      </c>
      <c r="S1597" s="10">
        <f t="shared" si="100"/>
        <v>41780.050092592595</v>
      </c>
      <c r="T1597" s="10">
        <f t="shared" si="101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 s="6">
        <f t="shared" si="99"/>
        <v>25</v>
      </c>
      <c r="Q1598" t="s">
        <v>8338</v>
      </c>
      <c r="R1598" t="s">
        <v>8345</v>
      </c>
      <c r="S1598" s="10">
        <f t="shared" si="100"/>
        <v>41941.430196759262</v>
      </c>
      <c r="T1598" s="10">
        <f t="shared" si="101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6" t="e">
        <f t="shared" si="99"/>
        <v>#DIV/0!</v>
      </c>
      <c r="Q1599" t="s">
        <v>8338</v>
      </c>
      <c r="R1599" t="s">
        <v>8345</v>
      </c>
      <c r="S1599" s="10">
        <f t="shared" si="100"/>
        <v>42603.354131944448</v>
      </c>
      <c r="T1599" s="10">
        <f t="shared" si="101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 s="6">
        <f t="shared" si="99"/>
        <v>1</v>
      </c>
      <c r="Q1600" t="s">
        <v>8338</v>
      </c>
      <c r="R1600" t="s">
        <v>8345</v>
      </c>
      <c r="S1600" s="10">
        <f t="shared" si="100"/>
        <v>42151.667337962965</v>
      </c>
      <c r="T1600" s="10">
        <f t="shared" si="101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6" t="e">
        <f t="shared" si="99"/>
        <v>#DIV/0!</v>
      </c>
      <c r="Q1601" t="s">
        <v>8338</v>
      </c>
      <c r="R1601" t="s">
        <v>8345</v>
      </c>
      <c r="S1601" s="10">
        <f t="shared" si="100"/>
        <v>42438.53907407407</v>
      </c>
      <c r="T1601" s="10">
        <f t="shared" si="101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 s="6">
        <f t="shared" si="99"/>
        <v>40.777777777777779</v>
      </c>
      <c r="Q1602" t="s">
        <v>8338</v>
      </c>
      <c r="R1602" t="s">
        <v>8345</v>
      </c>
      <c r="S1602" s="10">
        <f t="shared" si="100"/>
        <v>41791.057314814818</v>
      </c>
      <c r="T1602" s="10">
        <f t="shared" si="101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E1603/D1603</f>
        <v>1.082492</v>
      </c>
      <c r="P1603" s="6">
        <f t="shared" ref="P1603:P1666" si="103">E1603/L1603</f>
        <v>48.325535714285714</v>
      </c>
      <c r="Q1603" t="s">
        <v>8312</v>
      </c>
      <c r="R1603" t="s">
        <v>8311</v>
      </c>
      <c r="S1603" s="10">
        <f t="shared" si="100"/>
        <v>40638.092974537038</v>
      </c>
      <c r="T1603" s="10">
        <f t="shared" si="101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 s="6">
        <f t="shared" si="103"/>
        <v>46.953125</v>
      </c>
      <c r="Q1604" t="s">
        <v>8312</v>
      </c>
      <c r="R1604" t="s">
        <v>8311</v>
      </c>
      <c r="S1604" s="10">
        <f t="shared" si="100"/>
        <v>40788.297650462962</v>
      </c>
      <c r="T1604" s="10">
        <f t="shared" si="10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 s="6">
        <f t="shared" si="103"/>
        <v>66.688666666666663</v>
      </c>
      <c r="Q1605" t="s">
        <v>8312</v>
      </c>
      <c r="R1605" t="s">
        <v>8311</v>
      </c>
      <c r="S1605" s="10">
        <f t="shared" si="100"/>
        <v>40876.169664351852</v>
      </c>
      <c r="T1605" s="10">
        <f t="shared" si="10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 s="6">
        <f t="shared" si="103"/>
        <v>48.842857142857142</v>
      </c>
      <c r="Q1606" t="s">
        <v>8312</v>
      </c>
      <c r="R1606" t="s">
        <v>8311</v>
      </c>
      <c r="S1606" s="10">
        <f t="shared" si="100"/>
        <v>40945.845312500001</v>
      </c>
      <c r="T1606" s="10">
        <f t="shared" si="101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 s="6">
        <f t="shared" si="103"/>
        <v>137.30909090909091</v>
      </c>
      <c r="Q1607" t="s">
        <v>8312</v>
      </c>
      <c r="R1607" t="s">
        <v>8311</v>
      </c>
      <c r="S1607" s="10">
        <f t="shared" si="100"/>
        <v>40747.012881944444</v>
      </c>
      <c r="T1607" s="10">
        <f t="shared" si="10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 s="6">
        <f t="shared" si="103"/>
        <v>87.829673913043479</v>
      </c>
      <c r="Q1608" t="s">
        <v>8312</v>
      </c>
      <c r="R1608" t="s">
        <v>8311</v>
      </c>
      <c r="S1608" s="10">
        <f t="shared" si="100"/>
        <v>40536.111550925925</v>
      </c>
      <c r="T1608" s="10">
        <f t="shared" si="10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 s="6">
        <f t="shared" si="103"/>
        <v>70.785365853658533</v>
      </c>
      <c r="Q1609" t="s">
        <v>8312</v>
      </c>
      <c r="R1609" t="s">
        <v>8311</v>
      </c>
      <c r="S1609" s="10">
        <f t="shared" si="100"/>
        <v>41053.80846064815</v>
      </c>
      <c r="T1609" s="10">
        <f t="shared" si="10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 s="6">
        <f t="shared" si="103"/>
        <v>52.826086956521742</v>
      </c>
      <c r="Q1610" t="s">
        <v>8312</v>
      </c>
      <c r="R1610" t="s">
        <v>8311</v>
      </c>
      <c r="S1610" s="10">
        <f t="shared" si="100"/>
        <v>41607.83085648148</v>
      </c>
      <c r="T1610" s="10">
        <f t="shared" si="101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 s="6">
        <f t="shared" si="103"/>
        <v>443.75</v>
      </c>
      <c r="Q1611" t="s">
        <v>8312</v>
      </c>
      <c r="R1611" t="s">
        <v>8311</v>
      </c>
      <c r="S1611" s="10">
        <f t="shared" ref="S1611:S1674" si="104">(((J1611/60)/60)/24)+DATE(1970,1,1)</f>
        <v>40796.001261574071</v>
      </c>
      <c r="T1611" s="10">
        <f t="shared" ref="T1611:T1674" si="105"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 s="6">
        <f t="shared" si="103"/>
        <v>48.544642857142854</v>
      </c>
      <c r="Q1612" t="s">
        <v>8312</v>
      </c>
      <c r="R1612" t="s">
        <v>8311</v>
      </c>
      <c r="S1612" s="10">
        <f t="shared" si="104"/>
        <v>41228.924884259257</v>
      </c>
      <c r="T1612" s="10">
        <f t="shared" si="10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 s="6">
        <f t="shared" si="103"/>
        <v>37.074074074074076</v>
      </c>
      <c r="Q1613" t="s">
        <v>8312</v>
      </c>
      <c r="R1613" t="s">
        <v>8311</v>
      </c>
      <c r="S1613" s="10">
        <f t="shared" si="104"/>
        <v>41409.00037037037</v>
      </c>
      <c r="T1613" s="10">
        <f t="shared" si="10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 s="6">
        <f t="shared" si="103"/>
        <v>50</v>
      </c>
      <c r="Q1614" t="s">
        <v>8312</v>
      </c>
      <c r="R1614" t="s">
        <v>8311</v>
      </c>
      <c r="S1614" s="10">
        <f t="shared" si="104"/>
        <v>41246.874814814815</v>
      </c>
      <c r="T1614" s="10">
        <f t="shared" si="10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 s="6">
        <f t="shared" si="103"/>
        <v>39.03846153846154</v>
      </c>
      <c r="Q1615" t="s">
        <v>8312</v>
      </c>
      <c r="R1615" t="s">
        <v>8311</v>
      </c>
      <c r="S1615" s="10">
        <f t="shared" si="104"/>
        <v>41082.069467592592</v>
      </c>
      <c r="T1615" s="10">
        <f t="shared" si="10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 s="6">
        <f t="shared" si="103"/>
        <v>66.688311688311686</v>
      </c>
      <c r="Q1616" t="s">
        <v>8312</v>
      </c>
      <c r="R1616" t="s">
        <v>8311</v>
      </c>
      <c r="S1616" s="10">
        <f t="shared" si="104"/>
        <v>41794.981122685182</v>
      </c>
      <c r="T1616" s="10">
        <f t="shared" si="10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 s="6">
        <f t="shared" si="103"/>
        <v>67.132352941176464</v>
      </c>
      <c r="Q1617" t="s">
        <v>8312</v>
      </c>
      <c r="R1617" t="s">
        <v>8311</v>
      </c>
      <c r="S1617" s="10">
        <f t="shared" si="104"/>
        <v>40845.050879629627</v>
      </c>
      <c r="T1617" s="10">
        <f t="shared" si="10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 s="6">
        <f t="shared" si="103"/>
        <v>66.369426751592357</v>
      </c>
      <c r="Q1618" t="s">
        <v>8312</v>
      </c>
      <c r="R1618" t="s">
        <v>8311</v>
      </c>
      <c r="S1618" s="10">
        <f t="shared" si="104"/>
        <v>41194.715520833335</v>
      </c>
      <c r="T1618" s="10">
        <f t="shared" si="10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 s="6">
        <f t="shared" si="103"/>
        <v>64.620253164556956</v>
      </c>
      <c r="Q1619" t="s">
        <v>8312</v>
      </c>
      <c r="R1619" t="s">
        <v>8311</v>
      </c>
      <c r="S1619" s="10">
        <f t="shared" si="104"/>
        <v>41546.664212962962</v>
      </c>
      <c r="T1619" s="10">
        <f t="shared" si="10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 s="6">
        <f t="shared" si="103"/>
        <v>58.370370370370374</v>
      </c>
      <c r="Q1620" t="s">
        <v>8312</v>
      </c>
      <c r="R1620" t="s">
        <v>8311</v>
      </c>
      <c r="S1620" s="10">
        <f t="shared" si="104"/>
        <v>41301.654340277775</v>
      </c>
      <c r="T1620" s="10">
        <f t="shared" si="10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 s="6">
        <f t="shared" si="103"/>
        <v>86.956521739130437</v>
      </c>
      <c r="Q1621" t="s">
        <v>8312</v>
      </c>
      <c r="R1621" t="s">
        <v>8311</v>
      </c>
      <c r="S1621" s="10">
        <f t="shared" si="104"/>
        <v>41876.18618055556</v>
      </c>
      <c r="T1621" s="10">
        <f t="shared" si="10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 s="6">
        <f t="shared" si="103"/>
        <v>66.470588235294116</v>
      </c>
      <c r="Q1622" t="s">
        <v>8312</v>
      </c>
      <c r="R1622" t="s">
        <v>8311</v>
      </c>
      <c r="S1622" s="10">
        <f t="shared" si="104"/>
        <v>41321.339583333334</v>
      </c>
      <c r="T1622" s="10">
        <f t="shared" si="10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 s="6">
        <f t="shared" si="103"/>
        <v>163.78378378378378</v>
      </c>
      <c r="Q1623" t="s">
        <v>8312</v>
      </c>
      <c r="R1623" t="s">
        <v>8311</v>
      </c>
      <c r="S1623" s="10">
        <f t="shared" si="104"/>
        <v>41003.60665509259</v>
      </c>
      <c r="T1623" s="10">
        <f t="shared" si="10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 s="6">
        <f t="shared" si="103"/>
        <v>107.98461538461538</v>
      </c>
      <c r="Q1624" t="s">
        <v>8312</v>
      </c>
      <c r="R1624" t="s">
        <v>8311</v>
      </c>
      <c r="S1624" s="10">
        <f t="shared" si="104"/>
        <v>41950.29483796296</v>
      </c>
      <c r="T1624" s="10">
        <f t="shared" si="10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 s="6">
        <f t="shared" si="103"/>
        <v>42.111111111111114</v>
      </c>
      <c r="Q1625" t="s">
        <v>8312</v>
      </c>
      <c r="R1625" t="s">
        <v>8311</v>
      </c>
      <c r="S1625" s="10">
        <f t="shared" si="104"/>
        <v>41453.688530092593</v>
      </c>
      <c r="T1625" s="10">
        <f t="shared" si="10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 s="6">
        <f t="shared" si="103"/>
        <v>47.2</v>
      </c>
      <c r="Q1626" t="s">
        <v>8312</v>
      </c>
      <c r="R1626" t="s">
        <v>8311</v>
      </c>
      <c r="S1626" s="10">
        <f t="shared" si="104"/>
        <v>41243.367303240739</v>
      </c>
      <c r="T1626" s="10">
        <f t="shared" si="10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 s="6">
        <f t="shared" si="103"/>
        <v>112.01923076923077</v>
      </c>
      <c r="Q1627" t="s">
        <v>8312</v>
      </c>
      <c r="R1627" t="s">
        <v>8311</v>
      </c>
      <c r="S1627" s="10">
        <f t="shared" si="104"/>
        <v>41135.699687500004</v>
      </c>
      <c r="T1627" s="10">
        <f t="shared" si="10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 s="6">
        <f t="shared" si="103"/>
        <v>74.953703703703709</v>
      </c>
      <c r="Q1628" t="s">
        <v>8312</v>
      </c>
      <c r="R1628" t="s">
        <v>8311</v>
      </c>
      <c r="S1628" s="10">
        <f t="shared" si="104"/>
        <v>41579.847997685189</v>
      </c>
      <c r="T1628" s="10">
        <f t="shared" si="10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 s="6">
        <f t="shared" si="103"/>
        <v>61.578947368421055</v>
      </c>
      <c r="Q1629" t="s">
        <v>8312</v>
      </c>
      <c r="R1629" t="s">
        <v>8311</v>
      </c>
      <c r="S1629" s="10">
        <f t="shared" si="104"/>
        <v>41205.707048611112</v>
      </c>
      <c r="T1629" s="10">
        <f t="shared" si="10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 s="6">
        <f t="shared" si="103"/>
        <v>45.875</v>
      </c>
      <c r="Q1630" t="s">
        <v>8312</v>
      </c>
      <c r="R1630" t="s">
        <v>8311</v>
      </c>
      <c r="S1630" s="10">
        <f t="shared" si="104"/>
        <v>41774.737060185187</v>
      </c>
      <c r="T1630" s="10">
        <f t="shared" si="10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 s="6">
        <f t="shared" si="103"/>
        <v>75.853658536585371</v>
      </c>
      <c r="Q1631" t="s">
        <v>8312</v>
      </c>
      <c r="R1631" t="s">
        <v>8311</v>
      </c>
      <c r="S1631" s="10">
        <f t="shared" si="104"/>
        <v>41645.867280092592</v>
      </c>
      <c r="T1631" s="10">
        <f t="shared" si="10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 s="6">
        <f t="shared" si="103"/>
        <v>84.206349206349202</v>
      </c>
      <c r="Q1632" t="s">
        <v>8312</v>
      </c>
      <c r="R1632" t="s">
        <v>8311</v>
      </c>
      <c r="S1632" s="10">
        <f t="shared" si="104"/>
        <v>40939.837673611109</v>
      </c>
      <c r="T1632" s="10">
        <f t="shared" si="10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 s="6">
        <f t="shared" si="103"/>
        <v>117.22556390977444</v>
      </c>
      <c r="Q1633" t="s">
        <v>8312</v>
      </c>
      <c r="R1633" t="s">
        <v>8311</v>
      </c>
      <c r="S1633" s="10">
        <f t="shared" si="104"/>
        <v>41164.859502314815</v>
      </c>
      <c r="T1633" s="10">
        <f t="shared" si="10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 s="6">
        <f t="shared" si="103"/>
        <v>86.489361702127653</v>
      </c>
      <c r="Q1634" t="s">
        <v>8312</v>
      </c>
      <c r="R1634" t="s">
        <v>8311</v>
      </c>
      <c r="S1634" s="10">
        <f t="shared" si="104"/>
        <v>40750.340902777774</v>
      </c>
      <c r="T1634" s="10">
        <f t="shared" si="10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 s="6">
        <f t="shared" si="103"/>
        <v>172.41379310344828</v>
      </c>
      <c r="Q1635" t="s">
        <v>8312</v>
      </c>
      <c r="R1635" t="s">
        <v>8311</v>
      </c>
      <c r="S1635" s="10">
        <f t="shared" si="104"/>
        <v>40896.883750000001</v>
      </c>
      <c r="T1635" s="10">
        <f t="shared" si="10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 s="6">
        <f t="shared" si="103"/>
        <v>62.8125</v>
      </c>
      <c r="Q1636" t="s">
        <v>8312</v>
      </c>
      <c r="R1636" t="s">
        <v>8311</v>
      </c>
      <c r="S1636" s="10">
        <f t="shared" si="104"/>
        <v>40658.189826388887</v>
      </c>
      <c r="T1636" s="10">
        <f t="shared" si="10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 s="6">
        <f t="shared" si="103"/>
        <v>67.729729729729726</v>
      </c>
      <c r="Q1637" t="s">
        <v>8312</v>
      </c>
      <c r="R1637" t="s">
        <v>8311</v>
      </c>
      <c r="S1637" s="10">
        <f t="shared" si="104"/>
        <v>42502.868761574078</v>
      </c>
      <c r="T1637" s="10">
        <f t="shared" si="10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 s="6">
        <f t="shared" si="103"/>
        <v>53.5632183908046</v>
      </c>
      <c r="Q1638" t="s">
        <v>8312</v>
      </c>
      <c r="R1638" t="s">
        <v>8311</v>
      </c>
      <c r="S1638" s="10">
        <f t="shared" si="104"/>
        <v>40663.08666666667</v>
      </c>
      <c r="T1638" s="10">
        <f t="shared" si="10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 s="6">
        <f t="shared" si="103"/>
        <v>34.6</v>
      </c>
      <c r="Q1639" t="s">
        <v>8312</v>
      </c>
      <c r="R1639" t="s">
        <v>8311</v>
      </c>
      <c r="S1639" s="10">
        <f t="shared" si="104"/>
        <v>40122.751620370371</v>
      </c>
      <c r="T1639" s="10">
        <f t="shared" si="10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 s="6">
        <f t="shared" si="103"/>
        <v>38.888888888888886</v>
      </c>
      <c r="Q1640" t="s">
        <v>8312</v>
      </c>
      <c r="R1640" t="s">
        <v>8311</v>
      </c>
      <c r="S1640" s="10">
        <f t="shared" si="104"/>
        <v>41288.68712962963</v>
      </c>
      <c r="T1640" s="10">
        <f t="shared" si="10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 s="6">
        <f t="shared" si="103"/>
        <v>94.736842105263165</v>
      </c>
      <c r="Q1641" t="s">
        <v>8312</v>
      </c>
      <c r="R1641" t="s">
        <v>8311</v>
      </c>
      <c r="S1641" s="10">
        <f t="shared" si="104"/>
        <v>40941.652372685188</v>
      </c>
      <c r="T1641" s="10">
        <f t="shared" si="10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 s="6">
        <f t="shared" si="103"/>
        <v>39.967058823529413</v>
      </c>
      <c r="Q1642" t="s">
        <v>8312</v>
      </c>
      <c r="R1642" t="s">
        <v>8311</v>
      </c>
      <c r="S1642" s="10">
        <f t="shared" si="104"/>
        <v>40379.23096064815</v>
      </c>
      <c r="T1642" s="10">
        <f t="shared" si="10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 s="6">
        <f t="shared" si="103"/>
        <v>97.5</v>
      </c>
      <c r="Q1643" t="s">
        <v>8312</v>
      </c>
      <c r="R1643" t="s">
        <v>8346</v>
      </c>
      <c r="S1643" s="10">
        <f t="shared" si="104"/>
        <v>41962.596574074079</v>
      </c>
      <c r="T1643" s="10">
        <f t="shared" si="10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 s="6">
        <f t="shared" si="103"/>
        <v>42.857142857142854</v>
      </c>
      <c r="Q1644" t="s">
        <v>8312</v>
      </c>
      <c r="R1644" t="s">
        <v>8346</v>
      </c>
      <c r="S1644" s="10">
        <f t="shared" si="104"/>
        <v>40688.024618055555</v>
      </c>
      <c r="T1644" s="10">
        <f t="shared" si="10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 s="6">
        <f t="shared" si="103"/>
        <v>168.51351351351352</v>
      </c>
      <c r="Q1645" t="s">
        <v>8312</v>
      </c>
      <c r="R1645" t="s">
        <v>8346</v>
      </c>
      <c r="S1645" s="10">
        <f t="shared" si="104"/>
        <v>41146.824212962965</v>
      </c>
      <c r="T1645" s="10">
        <f t="shared" si="10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 s="6">
        <f t="shared" si="103"/>
        <v>85.546875</v>
      </c>
      <c r="Q1646" t="s">
        <v>8312</v>
      </c>
      <c r="R1646" t="s">
        <v>8346</v>
      </c>
      <c r="S1646" s="10">
        <f t="shared" si="104"/>
        <v>41175.05972222222</v>
      </c>
      <c r="T1646" s="10">
        <f t="shared" si="10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 s="6">
        <f t="shared" si="103"/>
        <v>554</v>
      </c>
      <c r="Q1647" t="s">
        <v>8312</v>
      </c>
      <c r="R1647" t="s">
        <v>8346</v>
      </c>
      <c r="S1647" s="10">
        <f t="shared" si="104"/>
        <v>41521.617361111108</v>
      </c>
      <c r="T1647" s="10">
        <f t="shared" si="10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 s="6">
        <f t="shared" si="103"/>
        <v>26.554216867469879</v>
      </c>
      <c r="Q1648" t="s">
        <v>8312</v>
      </c>
      <c r="R1648" t="s">
        <v>8346</v>
      </c>
      <c r="S1648" s="10">
        <f t="shared" si="104"/>
        <v>41833.450266203705</v>
      </c>
      <c r="T1648" s="10">
        <f t="shared" si="10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 s="6">
        <f t="shared" si="103"/>
        <v>113.82608695652173</v>
      </c>
      <c r="Q1649" t="s">
        <v>8312</v>
      </c>
      <c r="R1649" t="s">
        <v>8346</v>
      </c>
      <c r="S1649" s="10">
        <f t="shared" si="104"/>
        <v>41039.409456018519</v>
      </c>
      <c r="T1649" s="10">
        <f t="shared" si="10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 s="6">
        <f t="shared" si="103"/>
        <v>32.011111111111113</v>
      </c>
      <c r="Q1650" t="s">
        <v>8312</v>
      </c>
      <c r="R1650" t="s">
        <v>8346</v>
      </c>
      <c r="S1650" s="10">
        <f t="shared" si="104"/>
        <v>40592.704652777778</v>
      </c>
      <c r="T1650" s="10">
        <f t="shared" si="10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 s="6">
        <f t="shared" si="103"/>
        <v>47.189259259259259</v>
      </c>
      <c r="Q1651" t="s">
        <v>8312</v>
      </c>
      <c r="R1651" t="s">
        <v>8346</v>
      </c>
      <c r="S1651" s="10">
        <f t="shared" si="104"/>
        <v>41737.684664351851</v>
      </c>
      <c r="T1651" s="10">
        <f t="shared" si="10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 s="6">
        <f t="shared" si="103"/>
        <v>88.46875</v>
      </c>
      <c r="Q1652" t="s">
        <v>8312</v>
      </c>
      <c r="R1652" t="s">
        <v>8346</v>
      </c>
      <c r="S1652" s="10">
        <f t="shared" si="104"/>
        <v>41526.435613425929</v>
      </c>
      <c r="T1652" s="10">
        <f t="shared" si="10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 s="6">
        <f t="shared" si="103"/>
        <v>100.75</v>
      </c>
      <c r="Q1653" t="s">
        <v>8312</v>
      </c>
      <c r="R1653" t="s">
        <v>8346</v>
      </c>
      <c r="S1653" s="10">
        <f t="shared" si="104"/>
        <v>40625.900694444441</v>
      </c>
      <c r="T1653" s="10">
        <f t="shared" si="10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 s="6">
        <f t="shared" si="103"/>
        <v>64.714285714285708</v>
      </c>
      <c r="Q1654" t="s">
        <v>8312</v>
      </c>
      <c r="R1654" t="s">
        <v>8346</v>
      </c>
      <c r="S1654" s="10">
        <f t="shared" si="104"/>
        <v>41572.492974537039</v>
      </c>
      <c r="T1654" s="10">
        <f t="shared" si="10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 s="6">
        <f t="shared" si="103"/>
        <v>51.854285714285716</v>
      </c>
      <c r="Q1655" t="s">
        <v>8312</v>
      </c>
      <c r="R1655" t="s">
        <v>8346</v>
      </c>
      <c r="S1655" s="10">
        <f t="shared" si="104"/>
        <v>40626.834444444445</v>
      </c>
      <c r="T1655" s="10">
        <f t="shared" si="10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 s="6">
        <f t="shared" si="103"/>
        <v>38.794117647058826</v>
      </c>
      <c r="Q1656" t="s">
        <v>8312</v>
      </c>
      <c r="R1656" t="s">
        <v>8346</v>
      </c>
      <c r="S1656" s="10">
        <f t="shared" si="104"/>
        <v>40987.890740740739</v>
      </c>
      <c r="T1656" s="10">
        <f t="shared" si="10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 s="6">
        <f t="shared" si="103"/>
        <v>44.645833333333336</v>
      </c>
      <c r="Q1657" t="s">
        <v>8312</v>
      </c>
      <c r="R1657" t="s">
        <v>8346</v>
      </c>
      <c r="S1657" s="10">
        <f t="shared" si="104"/>
        <v>40974.791898148149</v>
      </c>
      <c r="T1657" s="10">
        <f t="shared" si="10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 s="6">
        <f t="shared" si="103"/>
        <v>156.77333333333334</v>
      </c>
      <c r="Q1658" t="s">
        <v>8312</v>
      </c>
      <c r="R1658" t="s">
        <v>8346</v>
      </c>
      <c r="S1658" s="10">
        <f t="shared" si="104"/>
        <v>41226.928842592592</v>
      </c>
      <c r="T1658" s="10">
        <f t="shared" si="10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 s="6">
        <f t="shared" si="103"/>
        <v>118.70339366515837</v>
      </c>
      <c r="Q1659" t="s">
        <v>8312</v>
      </c>
      <c r="R1659" t="s">
        <v>8346</v>
      </c>
      <c r="S1659" s="10">
        <f t="shared" si="104"/>
        <v>41023.782037037039</v>
      </c>
      <c r="T1659" s="10">
        <f t="shared" si="10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 s="6">
        <f t="shared" si="103"/>
        <v>74.149532710280369</v>
      </c>
      <c r="Q1660" t="s">
        <v>8312</v>
      </c>
      <c r="R1660" t="s">
        <v>8346</v>
      </c>
      <c r="S1660" s="10">
        <f t="shared" si="104"/>
        <v>41223.22184027778</v>
      </c>
      <c r="T1660" s="10">
        <f t="shared" si="10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 s="6">
        <f t="shared" si="103"/>
        <v>12.533333333333333</v>
      </c>
      <c r="Q1661" t="s">
        <v>8312</v>
      </c>
      <c r="R1661" t="s">
        <v>8346</v>
      </c>
      <c r="S1661" s="10">
        <f t="shared" si="104"/>
        <v>41596.913437499999</v>
      </c>
      <c r="T1661" s="10">
        <f t="shared" si="10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 s="6">
        <f t="shared" si="103"/>
        <v>27.861111111111111</v>
      </c>
      <c r="Q1662" t="s">
        <v>8312</v>
      </c>
      <c r="R1662" t="s">
        <v>8346</v>
      </c>
      <c r="S1662" s="10">
        <f t="shared" si="104"/>
        <v>42459.693865740745</v>
      </c>
      <c r="T1662" s="10">
        <f t="shared" si="10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 s="6">
        <f t="shared" si="103"/>
        <v>80.178217821782184</v>
      </c>
      <c r="Q1663" t="s">
        <v>8312</v>
      </c>
      <c r="R1663" t="s">
        <v>8346</v>
      </c>
      <c r="S1663" s="10">
        <f t="shared" si="104"/>
        <v>42343.998043981483</v>
      </c>
      <c r="T1663" s="10">
        <f t="shared" si="10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 s="6">
        <f t="shared" si="103"/>
        <v>132.43548387096774</v>
      </c>
      <c r="Q1664" t="s">
        <v>8312</v>
      </c>
      <c r="R1664" t="s">
        <v>8346</v>
      </c>
      <c r="S1664" s="10">
        <f t="shared" si="104"/>
        <v>40848.198333333334</v>
      </c>
      <c r="T1664" s="10">
        <f t="shared" si="10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 s="6">
        <f t="shared" si="103"/>
        <v>33.75</v>
      </c>
      <c r="Q1665" t="s">
        <v>8312</v>
      </c>
      <c r="R1665" t="s">
        <v>8346</v>
      </c>
      <c r="S1665" s="10">
        <f t="shared" si="104"/>
        <v>42006.02207175926</v>
      </c>
      <c r="T1665" s="10">
        <f t="shared" si="10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 s="6">
        <f t="shared" si="103"/>
        <v>34.384494382022467</v>
      </c>
      <c r="Q1666" t="s">
        <v>8312</v>
      </c>
      <c r="R1666" t="s">
        <v>8346</v>
      </c>
      <c r="S1666" s="10">
        <f t="shared" si="104"/>
        <v>40939.761782407404</v>
      </c>
      <c r="T1666" s="10">
        <f t="shared" si="10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E1667/D1667</f>
        <v>1.1945714285714286</v>
      </c>
      <c r="P1667" s="6">
        <f t="shared" ref="P1667:P1730" si="107">E1667/L1667</f>
        <v>44.956989247311824</v>
      </c>
      <c r="Q1667" t="s">
        <v>8312</v>
      </c>
      <c r="R1667" t="s">
        <v>8346</v>
      </c>
      <c r="S1667" s="10">
        <f t="shared" si="104"/>
        <v>40564.649456018517</v>
      </c>
      <c r="T1667" s="10">
        <f t="shared" si="105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 s="6">
        <f t="shared" si="107"/>
        <v>41.04081632653061</v>
      </c>
      <c r="Q1668" t="s">
        <v>8312</v>
      </c>
      <c r="R1668" t="s">
        <v>8346</v>
      </c>
      <c r="S1668" s="10">
        <f t="shared" si="104"/>
        <v>41331.253159722226</v>
      </c>
      <c r="T1668" s="10">
        <f t="shared" si="105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 s="6">
        <f t="shared" si="107"/>
        <v>52.597560975609753</v>
      </c>
      <c r="Q1669" t="s">
        <v>8312</v>
      </c>
      <c r="R1669" t="s">
        <v>8346</v>
      </c>
      <c r="S1669" s="10">
        <f t="shared" si="104"/>
        <v>41682.0705787037</v>
      </c>
      <c r="T1669" s="10">
        <f t="shared" si="105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 s="6">
        <f t="shared" si="107"/>
        <v>70.784482758620683</v>
      </c>
      <c r="Q1670" t="s">
        <v>8312</v>
      </c>
      <c r="R1670" t="s">
        <v>8346</v>
      </c>
      <c r="S1670" s="10">
        <f t="shared" si="104"/>
        <v>40845.14975694444</v>
      </c>
      <c r="T1670" s="10">
        <f t="shared" si="105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 s="6">
        <f t="shared" si="107"/>
        <v>53.75</v>
      </c>
      <c r="Q1671" t="s">
        <v>8312</v>
      </c>
      <c r="R1671" t="s">
        <v>8346</v>
      </c>
      <c r="S1671" s="10">
        <f t="shared" si="104"/>
        <v>42461.885138888887</v>
      </c>
      <c r="T1671" s="10">
        <f t="shared" si="105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 s="6">
        <f t="shared" si="107"/>
        <v>44.608695652173914</v>
      </c>
      <c r="Q1672" t="s">
        <v>8312</v>
      </c>
      <c r="R1672" t="s">
        <v>8346</v>
      </c>
      <c r="S1672" s="10">
        <f t="shared" si="104"/>
        <v>40313.930543981485</v>
      </c>
      <c r="T1672" s="10">
        <f t="shared" si="105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 s="6">
        <f t="shared" si="107"/>
        <v>26.148961038961041</v>
      </c>
      <c r="Q1673" t="s">
        <v>8312</v>
      </c>
      <c r="R1673" t="s">
        <v>8346</v>
      </c>
      <c r="S1673" s="10">
        <f t="shared" si="104"/>
        <v>42553.54414351852</v>
      </c>
      <c r="T1673" s="10">
        <f t="shared" si="105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 s="6">
        <f t="shared" si="107"/>
        <v>39.183673469387756</v>
      </c>
      <c r="Q1674" t="s">
        <v>8312</v>
      </c>
      <c r="R1674" t="s">
        <v>8346</v>
      </c>
      <c r="S1674" s="10">
        <f t="shared" si="104"/>
        <v>41034.656597222223</v>
      </c>
      <c r="T1674" s="10">
        <f t="shared" si="105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 s="6">
        <f t="shared" si="107"/>
        <v>45.593220338983052</v>
      </c>
      <c r="Q1675" t="s">
        <v>8312</v>
      </c>
      <c r="R1675" t="s">
        <v>8346</v>
      </c>
      <c r="S1675" s="10">
        <f t="shared" ref="S1675:S1738" si="108">(((J1675/60)/60)/24)+DATE(1970,1,1)</f>
        <v>42039.878379629634</v>
      </c>
      <c r="T1675" s="10">
        <f t="shared" ref="T1675:T1738" si="109">(((I1675/60)/60)/24)+DATE(1970,1,1)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 s="6">
        <f t="shared" si="107"/>
        <v>89.247787610619469</v>
      </c>
      <c r="Q1676" t="s">
        <v>8312</v>
      </c>
      <c r="R1676" t="s">
        <v>8346</v>
      </c>
      <c r="S1676" s="10">
        <f t="shared" si="108"/>
        <v>42569.605393518519</v>
      </c>
      <c r="T1676" s="10">
        <f t="shared" si="10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 s="6">
        <f t="shared" si="107"/>
        <v>40.416470588235299</v>
      </c>
      <c r="Q1677" t="s">
        <v>8312</v>
      </c>
      <c r="R1677" t="s">
        <v>8346</v>
      </c>
      <c r="S1677" s="10">
        <f t="shared" si="108"/>
        <v>40802.733101851853</v>
      </c>
      <c r="T1677" s="10">
        <f t="shared" si="10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 s="6">
        <f t="shared" si="107"/>
        <v>82.38095238095238</v>
      </c>
      <c r="Q1678" t="s">
        <v>8312</v>
      </c>
      <c r="R1678" t="s">
        <v>8346</v>
      </c>
      <c r="S1678" s="10">
        <f t="shared" si="108"/>
        <v>40973.72623842593</v>
      </c>
      <c r="T1678" s="10">
        <f t="shared" si="10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 s="6">
        <f t="shared" si="107"/>
        <v>159.52380952380952</v>
      </c>
      <c r="Q1679" t="s">
        <v>8312</v>
      </c>
      <c r="R1679" t="s">
        <v>8346</v>
      </c>
      <c r="S1679" s="10">
        <f t="shared" si="108"/>
        <v>42416.407129629632</v>
      </c>
      <c r="T1679" s="10">
        <f t="shared" si="10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 s="6">
        <f t="shared" si="107"/>
        <v>36.244897959183675</v>
      </c>
      <c r="Q1680" t="s">
        <v>8312</v>
      </c>
      <c r="R1680" t="s">
        <v>8346</v>
      </c>
      <c r="S1680" s="10">
        <f t="shared" si="108"/>
        <v>41662.854988425926</v>
      </c>
      <c r="T1680" s="10">
        <f t="shared" si="10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 s="6">
        <f t="shared" si="107"/>
        <v>62.5</v>
      </c>
      <c r="Q1681" t="s">
        <v>8312</v>
      </c>
      <c r="R1681" t="s">
        <v>8346</v>
      </c>
      <c r="S1681" s="10">
        <f t="shared" si="108"/>
        <v>40723.068807870368</v>
      </c>
      <c r="T1681" s="10">
        <f t="shared" si="10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 s="6">
        <f t="shared" si="107"/>
        <v>47</v>
      </c>
      <c r="Q1682" t="s">
        <v>8312</v>
      </c>
      <c r="R1682" t="s">
        <v>8346</v>
      </c>
      <c r="S1682" s="10">
        <f t="shared" si="108"/>
        <v>41802.757719907408</v>
      </c>
      <c r="T1682" s="10">
        <f t="shared" si="10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 s="6">
        <f t="shared" si="107"/>
        <v>74.575090497737563</v>
      </c>
      <c r="Q1683" t="s">
        <v>8312</v>
      </c>
      <c r="R1683" t="s">
        <v>8347</v>
      </c>
      <c r="S1683" s="10">
        <f t="shared" si="108"/>
        <v>42774.121342592596</v>
      </c>
      <c r="T1683" s="10">
        <f t="shared" si="10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6" t="e">
        <f t="shared" si="107"/>
        <v>#DIV/0!</v>
      </c>
      <c r="Q1684" t="s">
        <v>8312</v>
      </c>
      <c r="R1684" t="s">
        <v>8347</v>
      </c>
      <c r="S1684" s="10">
        <f t="shared" si="108"/>
        <v>42779.21365740741</v>
      </c>
      <c r="T1684" s="10">
        <f t="shared" si="10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 s="6">
        <f t="shared" si="107"/>
        <v>76</v>
      </c>
      <c r="Q1685" t="s">
        <v>8312</v>
      </c>
      <c r="R1685" t="s">
        <v>8347</v>
      </c>
      <c r="S1685" s="10">
        <f t="shared" si="108"/>
        <v>42808.781689814816</v>
      </c>
      <c r="T1685" s="10">
        <f t="shared" si="10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 s="6">
        <f t="shared" si="107"/>
        <v>86.43564356435644</v>
      </c>
      <c r="Q1686" t="s">
        <v>8312</v>
      </c>
      <c r="R1686" t="s">
        <v>8347</v>
      </c>
      <c r="S1686" s="10">
        <f t="shared" si="108"/>
        <v>42783.815289351856</v>
      </c>
      <c r="T1686" s="10">
        <f t="shared" si="10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 s="6">
        <f t="shared" si="107"/>
        <v>24</v>
      </c>
      <c r="Q1687" t="s">
        <v>8312</v>
      </c>
      <c r="R1687" t="s">
        <v>8347</v>
      </c>
      <c r="S1687" s="10">
        <f t="shared" si="108"/>
        <v>42788.2502662037</v>
      </c>
      <c r="T1687" s="10">
        <f t="shared" si="10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 s="6">
        <f t="shared" si="107"/>
        <v>18</v>
      </c>
      <c r="Q1688" t="s">
        <v>8312</v>
      </c>
      <c r="R1688" t="s">
        <v>8347</v>
      </c>
      <c r="S1688" s="10">
        <f t="shared" si="108"/>
        <v>42792.843969907408</v>
      </c>
      <c r="T1688" s="10">
        <f t="shared" si="10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 s="6">
        <f t="shared" si="107"/>
        <v>80.128205128205124</v>
      </c>
      <c r="Q1689" t="s">
        <v>8312</v>
      </c>
      <c r="R1689" t="s">
        <v>8347</v>
      </c>
      <c r="S1689" s="10">
        <f t="shared" si="108"/>
        <v>42802.046817129631</v>
      </c>
      <c r="T1689" s="10">
        <f t="shared" si="10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 s="6">
        <f t="shared" si="107"/>
        <v>253.14285714285714</v>
      </c>
      <c r="Q1690" t="s">
        <v>8312</v>
      </c>
      <c r="R1690" t="s">
        <v>8347</v>
      </c>
      <c r="S1690" s="10">
        <f t="shared" si="108"/>
        <v>42804.534652777773</v>
      </c>
      <c r="T1690" s="10">
        <f t="shared" si="10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 s="6">
        <f t="shared" si="107"/>
        <v>171.42857142857142</v>
      </c>
      <c r="Q1691" t="s">
        <v>8312</v>
      </c>
      <c r="R1691" t="s">
        <v>8347</v>
      </c>
      <c r="S1691" s="10">
        <f t="shared" si="108"/>
        <v>42780.942476851851</v>
      </c>
      <c r="T1691" s="10">
        <f t="shared" si="10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 s="6">
        <f t="shared" si="107"/>
        <v>57.727272727272727</v>
      </c>
      <c r="Q1692" t="s">
        <v>8312</v>
      </c>
      <c r="R1692" t="s">
        <v>8347</v>
      </c>
      <c r="S1692" s="10">
        <f t="shared" si="108"/>
        <v>42801.43104166667</v>
      </c>
      <c r="T1692" s="10">
        <f t="shared" si="10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 s="6">
        <f t="shared" si="107"/>
        <v>264.26315789473682</v>
      </c>
      <c r="Q1693" t="s">
        <v>8312</v>
      </c>
      <c r="R1693" t="s">
        <v>8347</v>
      </c>
      <c r="S1693" s="10">
        <f t="shared" si="108"/>
        <v>42795.701481481476</v>
      </c>
      <c r="T1693" s="10">
        <f t="shared" si="10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 s="6">
        <f t="shared" si="107"/>
        <v>159.33333333333334</v>
      </c>
      <c r="Q1694" t="s">
        <v>8312</v>
      </c>
      <c r="R1694" t="s">
        <v>8347</v>
      </c>
      <c r="S1694" s="10">
        <f t="shared" si="108"/>
        <v>42788.151238425926</v>
      </c>
      <c r="T1694" s="10">
        <f t="shared" si="10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 s="6">
        <f t="shared" si="107"/>
        <v>35</v>
      </c>
      <c r="Q1695" t="s">
        <v>8312</v>
      </c>
      <c r="R1695" t="s">
        <v>8347</v>
      </c>
      <c r="S1695" s="10">
        <f t="shared" si="108"/>
        <v>42803.920277777783</v>
      </c>
      <c r="T1695" s="10">
        <f t="shared" si="10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 s="6">
        <f t="shared" si="107"/>
        <v>5</v>
      </c>
      <c r="Q1696" t="s">
        <v>8312</v>
      </c>
      <c r="R1696" t="s">
        <v>8347</v>
      </c>
      <c r="S1696" s="10">
        <f t="shared" si="108"/>
        <v>42791.669837962967</v>
      </c>
      <c r="T1696" s="10">
        <f t="shared" si="10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 s="6">
        <f t="shared" si="107"/>
        <v>61.086956521739133</v>
      </c>
      <c r="Q1697" t="s">
        <v>8312</v>
      </c>
      <c r="R1697" t="s">
        <v>8347</v>
      </c>
      <c r="S1697" s="10">
        <f t="shared" si="108"/>
        <v>42801.031412037039</v>
      </c>
      <c r="T1697" s="10">
        <f t="shared" si="10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6" t="e">
        <f t="shared" si="107"/>
        <v>#DIV/0!</v>
      </c>
      <c r="Q1698" t="s">
        <v>8312</v>
      </c>
      <c r="R1698" t="s">
        <v>8347</v>
      </c>
      <c r="S1698" s="10">
        <f t="shared" si="108"/>
        <v>42796.069571759261</v>
      </c>
      <c r="T1698" s="10">
        <f t="shared" si="10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 s="6">
        <f t="shared" si="107"/>
        <v>114.81818181818181</v>
      </c>
      <c r="Q1699" t="s">
        <v>8312</v>
      </c>
      <c r="R1699" t="s">
        <v>8347</v>
      </c>
      <c r="S1699" s="10">
        <f t="shared" si="108"/>
        <v>42805.032962962956</v>
      </c>
      <c r="T1699" s="10">
        <f t="shared" si="10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6" t="e">
        <f t="shared" si="107"/>
        <v>#DIV/0!</v>
      </c>
      <c r="Q1700" t="s">
        <v>8312</v>
      </c>
      <c r="R1700" t="s">
        <v>8347</v>
      </c>
      <c r="S1700" s="10">
        <f t="shared" si="108"/>
        <v>42796.207870370374</v>
      </c>
      <c r="T1700" s="10">
        <f t="shared" si="10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 s="6">
        <f t="shared" si="107"/>
        <v>54</v>
      </c>
      <c r="Q1701" t="s">
        <v>8312</v>
      </c>
      <c r="R1701" t="s">
        <v>8347</v>
      </c>
      <c r="S1701" s="10">
        <f t="shared" si="108"/>
        <v>42806.863946759258</v>
      </c>
      <c r="T1701" s="10">
        <f t="shared" si="10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 s="6">
        <f t="shared" si="107"/>
        <v>65.974683544303801</v>
      </c>
      <c r="Q1702" t="s">
        <v>8312</v>
      </c>
      <c r="R1702" t="s">
        <v>8347</v>
      </c>
      <c r="S1702" s="10">
        <f t="shared" si="108"/>
        <v>42796.071643518517</v>
      </c>
      <c r="T1702" s="10">
        <f t="shared" si="10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 s="6">
        <f t="shared" si="107"/>
        <v>5</v>
      </c>
      <c r="Q1703" t="s">
        <v>8312</v>
      </c>
      <c r="R1703" t="s">
        <v>8347</v>
      </c>
      <c r="S1703" s="10">
        <f t="shared" si="108"/>
        <v>41989.664409722223</v>
      </c>
      <c r="T1703" s="10">
        <f t="shared" si="10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 s="6">
        <f t="shared" si="107"/>
        <v>1</v>
      </c>
      <c r="Q1704" t="s">
        <v>8312</v>
      </c>
      <c r="R1704" t="s">
        <v>8347</v>
      </c>
      <c r="S1704" s="10">
        <f t="shared" si="108"/>
        <v>42063.869791666672</v>
      </c>
      <c r="T1704" s="10">
        <f t="shared" si="10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 s="6">
        <f t="shared" si="107"/>
        <v>25.5</v>
      </c>
      <c r="Q1705" t="s">
        <v>8312</v>
      </c>
      <c r="R1705" t="s">
        <v>8347</v>
      </c>
      <c r="S1705" s="10">
        <f t="shared" si="108"/>
        <v>42187.281678240746</v>
      </c>
      <c r="T1705" s="10">
        <f t="shared" si="10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 s="6">
        <f t="shared" si="107"/>
        <v>118.36363636363636</v>
      </c>
      <c r="Q1706" t="s">
        <v>8312</v>
      </c>
      <c r="R1706" t="s">
        <v>8347</v>
      </c>
      <c r="S1706" s="10">
        <f t="shared" si="108"/>
        <v>42021.139733796299</v>
      </c>
      <c r="T1706" s="10">
        <f t="shared" si="10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6" t="e">
        <f t="shared" si="107"/>
        <v>#DIV/0!</v>
      </c>
      <c r="Q1707" t="s">
        <v>8312</v>
      </c>
      <c r="R1707" t="s">
        <v>8347</v>
      </c>
      <c r="S1707" s="10">
        <f t="shared" si="108"/>
        <v>42245.016736111109</v>
      </c>
      <c r="T1707" s="10">
        <f t="shared" si="10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6" t="e">
        <f t="shared" si="107"/>
        <v>#DIV/0!</v>
      </c>
      <c r="Q1708" t="s">
        <v>8312</v>
      </c>
      <c r="R1708" t="s">
        <v>8347</v>
      </c>
      <c r="S1708" s="10">
        <f t="shared" si="108"/>
        <v>42179.306388888886</v>
      </c>
      <c r="T1708" s="10">
        <f t="shared" si="10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 s="6">
        <f t="shared" si="107"/>
        <v>54.111111111111114</v>
      </c>
      <c r="Q1709" t="s">
        <v>8312</v>
      </c>
      <c r="R1709" t="s">
        <v>8347</v>
      </c>
      <c r="S1709" s="10">
        <f t="shared" si="108"/>
        <v>42427.721006944441</v>
      </c>
      <c r="T1709" s="10">
        <f t="shared" si="10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6" t="e">
        <f t="shared" si="107"/>
        <v>#DIV/0!</v>
      </c>
      <c r="Q1710" t="s">
        <v>8312</v>
      </c>
      <c r="R1710" t="s">
        <v>8347</v>
      </c>
      <c r="S1710" s="10">
        <f t="shared" si="108"/>
        <v>42451.866967592592</v>
      </c>
      <c r="T1710" s="10">
        <f t="shared" si="10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 s="6">
        <f t="shared" si="107"/>
        <v>21.25</v>
      </c>
      <c r="Q1711" t="s">
        <v>8312</v>
      </c>
      <c r="R1711" t="s">
        <v>8347</v>
      </c>
      <c r="S1711" s="10">
        <f t="shared" si="108"/>
        <v>41841.56381944444</v>
      </c>
      <c r="T1711" s="10">
        <f t="shared" si="10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 s="6">
        <f t="shared" si="107"/>
        <v>34</v>
      </c>
      <c r="Q1712" t="s">
        <v>8312</v>
      </c>
      <c r="R1712" t="s">
        <v>8347</v>
      </c>
      <c r="S1712" s="10">
        <f t="shared" si="108"/>
        <v>42341.59129629629</v>
      </c>
      <c r="T1712" s="10">
        <f t="shared" si="10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 s="6">
        <f t="shared" si="107"/>
        <v>525</v>
      </c>
      <c r="Q1713" t="s">
        <v>8312</v>
      </c>
      <c r="R1713" t="s">
        <v>8347</v>
      </c>
      <c r="S1713" s="10">
        <f t="shared" si="108"/>
        <v>41852.646226851852</v>
      </c>
      <c r="T1713" s="10">
        <f t="shared" si="10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6" t="e">
        <f t="shared" si="107"/>
        <v>#DIV/0!</v>
      </c>
      <c r="Q1714" t="s">
        <v>8312</v>
      </c>
      <c r="R1714" t="s">
        <v>8347</v>
      </c>
      <c r="S1714" s="10">
        <f t="shared" si="108"/>
        <v>42125.913807870369</v>
      </c>
      <c r="T1714" s="10">
        <f t="shared" si="10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 s="6">
        <f t="shared" si="107"/>
        <v>50</v>
      </c>
      <c r="Q1715" t="s">
        <v>8312</v>
      </c>
      <c r="R1715" t="s">
        <v>8347</v>
      </c>
      <c r="S1715" s="10">
        <f t="shared" si="108"/>
        <v>41887.801064814819</v>
      </c>
      <c r="T1715" s="10">
        <f t="shared" si="10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 s="6">
        <f t="shared" si="107"/>
        <v>115.70588235294117</v>
      </c>
      <c r="Q1716" t="s">
        <v>8312</v>
      </c>
      <c r="R1716" t="s">
        <v>8347</v>
      </c>
      <c r="S1716" s="10">
        <f t="shared" si="108"/>
        <v>42095.918530092589</v>
      </c>
      <c r="T1716" s="10">
        <f t="shared" si="10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 s="6">
        <f t="shared" si="107"/>
        <v>5.5</v>
      </c>
      <c r="Q1717" t="s">
        <v>8312</v>
      </c>
      <c r="R1717" t="s">
        <v>8347</v>
      </c>
      <c r="S1717" s="10">
        <f t="shared" si="108"/>
        <v>42064.217418981483</v>
      </c>
      <c r="T1717" s="10">
        <f t="shared" si="10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 s="6">
        <f t="shared" si="107"/>
        <v>50</v>
      </c>
      <c r="Q1718" t="s">
        <v>8312</v>
      </c>
      <c r="R1718" t="s">
        <v>8347</v>
      </c>
      <c r="S1718" s="10">
        <f t="shared" si="108"/>
        <v>42673.577534722222</v>
      </c>
      <c r="T1718" s="10">
        <f t="shared" si="10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 s="6">
        <f t="shared" si="107"/>
        <v>34.024390243902438</v>
      </c>
      <c r="Q1719" t="s">
        <v>8312</v>
      </c>
      <c r="R1719" t="s">
        <v>8347</v>
      </c>
      <c r="S1719" s="10">
        <f t="shared" si="108"/>
        <v>42460.98192129629</v>
      </c>
      <c r="T1719" s="10">
        <f t="shared" si="109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 s="6">
        <f t="shared" si="107"/>
        <v>37.5</v>
      </c>
      <c r="Q1720" t="s">
        <v>8312</v>
      </c>
      <c r="R1720" t="s">
        <v>8347</v>
      </c>
      <c r="S1720" s="10">
        <f t="shared" si="108"/>
        <v>42460.610520833332</v>
      </c>
      <c r="T1720" s="10">
        <f t="shared" si="10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 s="6">
        <f t="shared" si="107"/>
        <v>11.666666666666666</v>
      </c>
      <c r="Q1721" t="s">
        <v>8312</v>
      </c>
      <c r="R1721" t="s">
        <v>8347</v>
      </c>
      <c r="S1721" s="10">
        <f t="shared" si="108"/>
        <v>41869.534618055557</v>
      </c>
      <c r="T1721" s="10">
        <f t="shared" si="10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 s="6">
        <f t="shared" si="107"/>
        <v>28.125</v>
      </c>
      <c r="Q1722" t="s">
        <v>8312</v>
      </c>
      <c r="R1722" t="s">
        <v>8347</v>
      </c>
      <c r="S1722" s="10">
        <f t="shared" si="108"/>
        <v>41922.783229166671</v>
      </c>
      <c r="T1722" s="10">
        <f t="shared" si="10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6" t="e">
        <f t="shared" si="107"/>
        <v>#DIV/0!</v>
      </c>
      <c r="Q1723" t="s">
        <v>8312</v>
      </c>
      <c r="R1723" t="s">
        <v>8347</v>
      </c>
      <c r="S1723" s="10">
        <f t="shared" si="108"/>
        <v>42319.461377314816</v>
      </c>
      <c r="T1723" s="10">
        <f t="shared" si="10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 s="6">
        <f t="shared" si="107"/>
        <v>1</v>
      </c>
      <c r="Q1724" t="s">
        <v>8312</v>
      </c>
      <c r="R1724" t="s">
        <v>8347</v>
      </c>
      <c r="S1724" s="10">
        <f t="shared" si="108"/>
        <v>42425.960983796293</v>
      </c>
      <c r="T1724" s="10">
        <f t="shared" si="10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 s="6">
        <f t="shared" si="107"/>
        <v>216.66666666666666</v>
      </c>
      <c r="Q1725" t="s">
        <v>8312</v>
      </c>
      <c r="R1725" t="s">
        <v>8347</v>
      </c>
      <c r="S1725" s="10">
        <f t="shared" si="108"/>
        <v>42129.82540509259</v>
      </c>
      <c r="T1725" s="10">
        <f t="shared" si="10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 s="6">
        <f t="shared" si="107"/>
        <v>8.75</v>
      </c>
      <c r="Q1726" t="s">
        <v>8312</v>
      </c>
      <c r="R1726" t="s">
        <v>8347</v>
      </c>
      <c r="S1726" s="10">
        <f t="shared" si="108"/>
        <v>41912.932430555556</v>
      </c>
      <c r="T1726" s="10">
        <f t="shared" si="10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 s="6">
        <f t="shared" si="107"/>
        <v>62.222222222222221</v>
      </c>
      <c r="Q1727" t="s">
        <v>8312</v>
      </c>
      <c r="R1727" t="s">
        <v>8347</v>
      </c>
      <c r="S1727" s="10">
        <f t="shared" si="108"/>
        <v>41845.968159722222</v>
      </c>
      <c r="T1727" s="10">
        <f t="shared" si="10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 s="6">
        <f t="shared" si="107"/>
        <v>137.25</v>
      </c>
      <c r="Q1728" t="s">
        <v>8312</v>
      </c>
      <c r="R1728" t="s">
        <v>8347</v>
      </c>
      <c r="S1728" s="10">
        <f t="shared" si="108"/>
        <v>41788.919722222221</v>
      </c>
      <c r="T1728" s="10">
        <f t="shared" si="10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 s="6">
        <f t="shared" si="107"/>
        <v>1</v>
      </c>
      <c r="Q1729" t="s">
        <v>8312</v>
      </c>
      <c r="R1729" t="s">
        <v>8347</v>
      </c>
      <c r="S1729" s="10">
        <f t="shared" si="108"/>
        <v>42044.927974537044</v>
      </c>
      <c r="T1729" s="10">
        <f t="shared" si="10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 s="6">
        <f t="shared" si="107"/>
        <v>122.14285714285714</v>
      </c>
      <c r="Q1730" t="s">
        <v>8312</v>
      </c>
      <c r="R1730" t="s">
        <v>8347</v>
      </c>
      <c r="S1730" s="10">
        <f t="shared" si="108"/>
        <v>42268.625856481478</v>
      </c>
      <c r="T1730" s="10">
        <f t="shared" si="10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E1731/D1731</f>
        <v>0</v>
      </c>
      <c r="P1731" s="6" t="e">
        <f t="shared" ref="P1731:P1794" si="111">E1731/L1731</f>
        <v>#DIV/0!</v>
      </c>
      <c r="Q1731" t="s">
        <v>8312</v>
      </c>
      <c r="R1731" t="s">
        <v>8347</v>
      </c>
      <c r="S1731" s="10">
        <f t="shared" si="108"/>
        <v>42471.052152777775</v>
      </c>
      <c r="T1731" s="10">
        <f t="shared" si="109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6" t="e">
        <f t="shared" si="111"/>
        <v>#DIV/0!</v>
      </c>
      <c r="Q1732" t="s">
        <v>8312</v>
      </c>
      <c r="R1732" t="s">
        <v>8347</v>
      </c>
      <c r="S1732" s="10">
        <f t="shared" si="108"/>
        <v>42272.087766203709</v>
      </c>
      <c r="T1732" s="10">
        <f t="shared" si="10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6" t="e">
        <f t="shared" si="111"/>
        <v>#DIV/0!</v>
      </c>
      <c r="Q1733" t="s">
        <v>8312</v>
      </c>
      <c r="R1733" t="s">
        <v>8347</v>
      </c>
      <c r="S1733" s="10">
        <f t="shared" si="108"/>
        <v>42152.906851851847</v>
      </c>
      <c r="T1733" s="10">
        <f t="shared" si="10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6" t="e">
        <f t="shared" si="111"/>
        <v>#DIV/0!</v>
      </c>
      <c r="Q1734" t="s">
        <v>8312</v>
      </c>
      <c r="R1734" t="s">
        <v>8347</v>
      </c>
      <c r="S1734" s="10">
        <f t="shared" si="108"/>
        <v>42325.683807870373</v>
      </c>
      <c r="T1734" s="10">
        <f t="shared" si="10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6" t="e">
        <f t="shared" si="111"/>
        <v>#DIV/0!</v>
      </c>
      <c r="Q1735" t="s">
        <v>8312</v>
      </c>
      <c r="R1735" t="s">
        <v>8347</v>
      </c>
      <c r="S1735" s="10">
        <f t="shared" si="108"/>
        <v>42614.675625000003</v>
      </c>
      <c r="T1735" s="10">
        <f t="shared" si="10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 s="6">
        <f t="shared" si="111"/>
        <v>1</v>
      </c>
      <c r="Q1736" t="s">
        <v>8312</v>
      </c>
      <c r="R1736" t="s">
        <v>8347</v>
      </c>
      <c r="S1736" s="10">
        <f t="shared" si="108"/>
        <v>42102.036527777775</v>
      </c>
      <c r="T1736" s="10">
        <f t="shared" si="10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 s="6">
        <f t="shared" si="111"/>
        <v>55</v>
      </c>
      <c r="Q1737" t="s">
        <v>8312</v>
      </c>
      <c r="R1737" t="s">
        <v>8347</v>
      </c>
      <c r="S1737" s="10">
        <f t="shared" si="108"/>
        <v>42559.814178240747</v>
      </c>
      <c r="T1737" s="10">
        <f t="shared" si="10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 s="6">
        <f t="shared" si="111"/>
        <v>22</v>
      </c>
      <c r="Q1738" t="s">
        <v>8312</v>
      </c>
      <c r="R1738" t="s">
        <v>8347</v>
      </c>
      <c r="S1738" s="10">
        <f t="shared" si="108"/>
        <v>42286.861493055556</v>
      </c>
      <c r="T1738" s="10">
        <f t="shared" si="10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 s="6">
        <f t="shared" si="111"/>
        <v>56.666666666666664</v>
      </c>
      <c r="Q1739" t="s">
        <v>8312</v>
      </c>
      <c r="R1739" t="s">
        <v>8347</v>
      </c>
      <c r="S1739" s="10">
        <f t="shared" ref="S1739:S1802" si="112">(((J1739/60)/60)/24)+DATE(1970,1,1)</f>
        <v>42175.948981481488</v>
      </c>
      <c r="T1739" s="10">
        <f t="shared" ref="T1739:T1802" si="113">(((I1739/60)/60)/24)+DATE(1970,1,1)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 s="6">
        <f t="shared" si="111"/>
        <v>20</v>
      </c>
      <c r="Q1740" t="s">
        <v>8312</v>
      </c>
      <c r="R1740" t="s">
        <v>8347</v>
      </c>
      <c r="S1740" s="10">
        <f t="shared" si="112"/>
        <v>41884.874328703707</v>
      </c>
      <c r="T1740" s="10">
        <f t="shared" si="11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 s="6">
        <f t="shared" si="111"/>
        <v>1</v>
      </c>
      <c r="Q1741" t="s">
        <v>8312</v>
      </c>
      <c r="R1741" t="s">
        <v>8347</v>
      </c>
      <c r="S1741" s="10">
        <f t="shared" si="112"/>
        <v>42435.874212962968</v>
      </c>
      <c r="T1741" s="10">
        <f t="shared" si="11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6" t="e">
        <f t="shared" si="111"/>
        <v>#DIV/0!</v>
      </c>
      <c r="Q1742" t="s">
        <v>8312</v>
      </c>
      <c r="R1742" t="s">
        <v>8347</v>
      </c>
      <c r="S1742" s="10">
        <f t="shared" si="112"/>
        <v>42171.817384259266</v>
      </c>
      <c r="T1742" s="10">
        <f t="shared" si="11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 s="6">
        <f t="shared" si="111"/>
        <v>25.576923076923077</v>
      </c>
      <c r="Q1743" t="s">
        <v>8338</v>
      </c>
      <c r="R1743" t="s">
        <v>8339</v>
      </c>
      <c r="S1743" s="10">
        <f t="shared" si="112"/>
        <v>42120.628136574072</v>
      </c>
      <c r="T1743" s="10">
        <f t="shared" si="11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 s="6">
        <f t="shared" si="111"/>
        <v>63.970588235294116</v>
      </c>
      <c r="Q1744" t="s">
        <v>8338</v>
      </c>
      <c r="R1744" t="s">
        <v>8339</v>
      </c>
      <c r="S1744" s="10">
        <f t="shared" si="112"/>
        <v>42710.876967592587</v>
      </c>
      <c r="T1744" s="10">
        <f t="shared" si="11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 s="6">
        <f t="shared" si="111"/>
        <v>89.925373134328353</v>
      </c>
      <c r="Q1745" t="s">
        <v>8338</v>
      </c>
      <c r="R1745" t="s">
        <v>8339</v>
      </c>
      <c r="S1745" s="10">
        <f t="shared" si="112"/>
        <v>42586.925636574073</v>
      </c>
      <c r="T1745" s="10">
        <f t="shared" si="11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 s="6">
        <f t="shared" si="111"/>
        <v>93.071428571428569</v>
      </c>
      <c r="Q1746" t="s">
        <v>8338</v>
      </c>
      <c r="R1746" t="s">
        <v>8339</v>
      </c>
      <c r="S1746" s="10">
        <f t="shared" si="112"/>
        <v>42026.605057870373</v>
      </c>
      <c r="T1746" s="10">
        <f t="shared" si="11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 s="6">
        <f t="shared" si="111"/>
        <v>89.674157303370791</v>
      </c>
      <c r="Q1747" t="s">
        <v>8338</v>
      </c>
      <c r="R1747" t="s">
        <v>8339</v>
      </c>
      <c r="S1747" s="10">
        <f t="shared" si="112"/>
        <v>42690.259699074071</v>
      </c>
      <c r="T1747" s="10">
        <f t="shared" si="11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 s="6">
        <f t="shared" si="111"/>
        <v>207.61682242990653</v>
      </c>
      <c r="Q1748" t="s">
        <v>8338</v>
      </c>
      <c r="R1748" t="s">
        <v>8339</v>
      </c>
      <c r="S1748" s="10">
        <f t="shared" si="112"/>
        <v>42668.176701388889</v>
      </c>
      <c r="T1748" s="10">
        <f t="shared" si="11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 s="6">
        <f t="shared" si="111"/>
        <v>59.408805031446541</v>
      </c>
      <c r="Q1749" t="s">
        <v>8338</v>
      </c>
      <c r="R1749" t="s">
        <v>8339</v>
      </c>
      <c r="S1749" s="10">
        <f t="shared" si="112"/>
        <v>42292.435532407413</v>
      </c>
      <c r="T1749" s="10">
        <f t="shared" si="11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 s="6">
        <f t="shared" si="111"/>
        <v>358.97237569060775</v>
      </c>
      <c r="Q1750" t="s">
        <v>8338</v>
      </c>
      <c r="R1750" t="s">
        <v>8339</v>
      </c>
      <c r="S1750" s="10">
        <f t="shared" si="112"/>
        <v>42219.950729166667</v>
      </c>
      <c r="T1750" s="10">
        <f t="shared" si="11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 s="6">
        <f t="shared" si="111"/>
        <v>94.736641221374043</v>
      </c>
      <c r="Q1751" t="s">
        <v>8338</v>
      </c>
      <c r="R1751" t="s">
        <v>8339</v>
      </c>
      <c r="S1751" s="10">
        <f t="shared" si="112"/>
        <v>42758.975937499999</v>
      </c>
      <c r="T1751" s="10">
        <f t="shared" si="11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 s="6">
        <f t="shared" si="111"/>
        <v>80.647999999999996</v>
      </c>
      <c r="Q1752" t="s">
        <v>8338</v>
      </c>
      <c r="R1752" t="s">
        <v>8339</v>
      </c>
      <c r="S1752" s="10">
        <f t="shared" si="112"/>
        <v>42454.836851851855</v>
      </c>
      <c r="T1752" s="10">
        <f t="shared" si="11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 s="6">
        <f t="shared" si="111"/>
        <v>168.68852459016392</v>
      </c>
      <c r="Q1753" t="s">
        <v>8338</v>
      </c>
      <c r="R1753" t="s">
        <v>8339</v>
      </c>
      <c r="S1753" s="10">
        <f t="shared" si="112"/>
        <v>42052.7815162037</v>
      </c>
      <c r="T1753" s="10">
        <f t="shared" si="11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 s="6">
        <f t="shared" si="111"/>
        <v>34.68888888888889</v>
      </c>
      <c r="Q1754" t="s">
        <v>8338</v>
      </c>
      <c r="R1754" t="s">
        <v>8339</v>
      </c>
      <c r="S1754" s="10">
        <f t="shared" si="112"/>
        <v>42627.253263888888</v>
      </c>
      <c r="T1754" s="10">
        <f t="shared" si="11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 s="6">
        <f t="shared" si="111"/>
        <v>462.85714285714283</v>
      </c>
      <c r="Q1755" t="s">
        <v>8338</v>
      </c>
      <c r="R1755" t="s">
        <v>8339</v>
      </c>
      <c r="S1755" s="10">
        <f t="shared" si="112"/>
        <v>42420.74962962963</v>
      </c>
      <c r="T1755" s="10">
        <f t="shared" si="11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 s="6">
        <f t="shared" si="111"/>
        <v>104.38888888888889</v>
      </c>
      <c r="Q1756" t="s">
        <v>8338</v>
      </c>
      <c r="R1756" t="s">
        <v>8339</v>
      </c>
      <c r="S1756" s="10">
        <f t="shared" si="112"/>
        <v>42067.876770833333</v>
      </c>
      <c r="T1756" s="10">
        <f t="shared" si="11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 s="6">
        <f t="shared" si="111"/>
        <v>7.5</v>
      </c>
      <c r="Q1757" t="s">
        <v>8338</v>
      </c>
      <c r="R1757" t="s">
        <v>8339</v>
      </c>
      <c r="S1757" s="10">
        <f t="shared" si="112"/>
        <v>42252.788900462961</v>
      </c>
      <c r="T1757" s="10">
        <f t="shared" si="11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 s="6">
        <f t="shared" si="111"/>
        <v>47.13</v>
      </c>
      <c r="Q1758" t="s">
        <v>8338</v>
      </c>
      <c r="R1758" t="s">
        <v>8339</v>
      </c>
      <c r="S1758" s="10">
        <f t="shared" si="112"/>
        <v>42571.167465277773</v>
      </c>
      <c r="T1758" s="10">
        <f t="shared" si="11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 s="6">
        <f t="shared" si="111"/>
        <v>414.28571428571428</v>
      </c>
      <c r="Q1759" t="s">
        <v>8338</v>
      </c>
      <c r="R1759" t="s">
        <v>8339</v>
      </c>
      <c r="S1759" s="10">
        <f t="shared" si="112"/>
        <v>42733.827349537038</v>
      </c>
      <c r="T1759" s="10">
        <f t="shared" si="11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 s="6">
        <f t="shared" si="111"/>
        <v>42.481481481481481</v>
      </c>
      <c r="Q1760" t="s">
        <v>8338</v>
      </c>
      <c r="R1760" t="s">
        <v>8339</v>
      </c>
      <c r="S1760" s="10">
        <f t="shared" si="112"/>
        <v>42505.955925925926</v>
      </c>
      <c r="T1760" s="10">
        <f t="shared" si="11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 s="6">
        <f t="shared" si="111"/>
        <v>108.77551020408163</v>
      </c>
      <c r="Q1761" t="s">
        <v>8338</v>
      </c>
      <c r="R1761" t="s">
        <v>8339</v>
      </c>
      <c r="S1761" s="10">
        <f t="shared" si="112"/>
        <v>42068.829039351855</v>
      </c>
      <c r="T1761" s="10">
        <f t="shared" si="11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 s="6">
        <f t="shared" si="111"/>
        <v>81.098039215686271</v>
      </c>
      <c r="Q1762" t="s">
        <v>8338</v>
      </c>
      <c r="R1762" t="s">
        <v>8339</v>
      </c>
      <c r="S1762" s="10">
        <f t="shared" si="112"/>
        <v>42405.67260416667</v>
      </c>
      <c r="T1762" s="10">
        <f t="shared" si="11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 s="6">
        <f t="shared" si="111"/>
        <v>51.666666666666664</v>
      </c>
      <c r="Q1763" t="s">
        <v>8338</v>
      </c>
      <c r="R1763" t="s">
        <v>8339</v>
      </c>
      <c r="S1763" s="10">
        <f t="shared" si="112"/>
        <v>42209.567824074074</v>
      </c>
      <c r="T1763" s="10">
        <f t="shared" si="11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 s="6">
        <f t="shared" si="111"/>
        <v>35.4</v>
      </c>
      <c r="Q1764" t="s">
        <v>8338</v>
      </c>
      <c r="R1764" t="s">
        <v>8339</v>
      </c>
      <c r="S1764" s="10">
        <f t="shared" si="112"/>
        <v>42410.982002314813</v>
      </c>
      <c r="T1764" s="10">
        <f t="shared" si="11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 s="6">
        <f t="shared" si="111"/>
        <v>103.63559322033899</v>
      </c>
      <c r="Q1765" t="s">
        <v>8338</v>
      </c>
      <c r="R1765" t="s">
        <v>8339</v>
      </c>
      <c r="S1765" s="10">
        <f t="shared" si="112"/>
        <v>42636.868518518517</v>
      </c>
      <c r="T1765" s="10">
        <f t="shared" si="11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 s="6">
        <f t="shared" si="111"/>
        <v>55.282051282051285</v>
      </c>
      <c r="Q1766" t="s">
        <v>8338</v>
      </c>
      <c r="R1766" t="s">
        <v>8339</v>
      </c>
      <c r="S1766" s="10">
        <f t="shared" si="112"/>
        <v>41825.485868055555</v>
      </c>
      <c r="T1766" s="10">
        <f t="shared" si="11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 s="6">
        <f t="shared" si="111"/>
        <v>72.16970873786407</v>
      </c>
      <c r="Q1767" t="s">
        <v>8338</v>
      </c>
      <c r="R1767" t="s">
        <v>8339</v>
      </c>
      <c r="S1767" s="10">
        <f t="shared" si="112"/>
        <v>41834.980462962965</v>
      </c>
      <c r="T1767" s="10">
        <f t="shared" si="11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6" t="e">
        <f t="shared" si="111"/>
        <v>#DIV/0!</v>
      </c>
      <c r="Q1768" t="s">
        <v>8338</v>
      </c>
      <c r="R1768" t="s">
        <v>8339</v>
      </c>
      <c r="S1768" s="10">
        <f t="shared" si="112"/>
        <v>41855.859814814816</v>
      </c>
      <c r="T1768" s="10">
        <f t="shared" si="11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 s="6">
        <f t="shared" si="111"/>
        <v>58.615384615384613</v>
      </c>
      <c r="Q1769" t="s">
        <v>8338</v>
      </c>
      <c r="R1769" t="s">
        <v>8339</v>
      </c>
      <c r="S1769" s="10">
        <f t="shared" si="112"/>
        <v>41824.658379629633</v>
      </c>
      <c r="T1769" s="10">
        <f t="shared" si="11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 s="6">
        <f t="shared" si="111"/>
        <v>12.466666666666667</v>
      </c>
      <c r="Q1770" t="s">
        <v>8338</v>
      </c>
      <c r="R1770" t="s">
        <v>8339</v>
      </c>
      <c r="S1770" s="10">
        <f t="shared" si="112"/>
        <v>41849.560694444444</v>
      </c>
      <c r="T1770" s="10">
        <f t="shared" si="11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 s="6">
        <f t="shared" si="111"/>
        <v>49.136363636363633</v>
      </c>
      <c r="Q1771" t="s">
        <v>8338</v>
      </c>
      <c r="R1771" t="s">
        <v>8339</v>
      </c>
      <c r="S1771" s="10">
        <f t="shared" si="112"/>
        <v>41987.818969907406</v>
      </c>
      <c r="T1771" s="10">
        <f t="shared" si="11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 s="6">
        <f t="shared" si="111"/>
        <v>150.5</v>
      </c>
      <c r="Q1772" t="s">
        <v>8338</v>
      </c>
      <c r="R1772" t="s">
        <v>8339</v>
      </c>
      <c r="S1772" s="10">
        <f t="shared" si="112"/>
        <v>41891.780023148152</v>
      </c>
      <c r="T1772" s="10">
        <f t="shared" si="11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 s="6">
        <f t="shared" si="111"/>
        <v>35.799999999999997</v>
      </c>
      <c r="Q1773" t="s">
        <v>8338</v>
      </c>
      <c r="R1773" t="s">
        <v>8339</v>
      </c>
      <c r="S1773" s="10">
        <f t="shared" si="112"/>
        <v>41905.979629629634</v>
      </c>
      <c r="T1773" s="10">
        <f t="shared" si="11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 s="6">
        <f t="shared" si="111"/>
        <v>45.157894736842103</v>
      </c>
      <c r="Q1774" t="s">
        <v>8338</v>
      </c>
      <c r="R1774" t="s">
        <v>8339</v>
      </c>
      <c r="S1774" s="10">
        <f t="shared" si="112"/>
        <v>41766.718009259261</v>
      </c>
      <c r="T1774" s="10">
        <f t="shared" si="11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 s="6">
        <f t="shared" si="111"/>
        <v>98.78947368421052</v>
      </c>
      <c r="Q1775" t="s">
        <v>8338</v>
      </c>
      <c r="R1775" t="s">
        <v>8339</v>
      </c>
      <c r="S1775" s="10">
        <f t="shared" si="112"/>
        <v>41978.760393518518</v>
      </c>
      <c r="T1775" s="10">
        <f t="shared" si="11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 s="6">
        <f t="shared" si="111"/>
        <v>88.307692307692307</v>
      </c>
      <c r="Q1776" t="s">
        <v>8338</v>
      </c>
      <c r="R1776" t="s">
        <v>8339</v>
      </c>
      <c r="S1776" s="10">
        <f t="shared" si="112"/>
        <v>41930.218657407408</v>
      </c>
      <c r="T1776" s="10">
        <f t="shared" si="11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 s="6">
        <f t="shared" si="111"/>
        <v>170.62903225806451</v>
      </c>
      <c r="Q1777" t="s">
        <v>8338</v>
      </c>
      <c r="R1777" t="s">
        <v>8339</v>
      </c>
      <c r="S1777" s="10">
        <f t="shared" si="112"/>
        <v>41891.976388888892</v>
      </c>
      <c r="T1777" s="10">
        <f t="shared" si="11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 s="6">
        <f t="shared" si="111"/>
        <v>83.75</v>
      </c>
      <c r="Q1778" t="s">
        <v>8338</v>
      </c>
      <c r="R1778" t="s">
        <v>8339</v>
      </c>
      <c r="S1778" s="10">
        <f t="shared" si="112"/>
        <v>41905.95684027778</v>
      </c>
      <c r="T1778" s="10">
        <f t="shared" si="11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 s="6">
        <f t="shared" si="111"/>
        <v>65.099999999999994</v>
      </c>
      <c r="Q1779" t="s">
        <v>8338</v>
      </c>
      <c r="R1779" t="s">
        <v>8339</v>
      </c>
      <c r="S1779" s="10">
        <f t="shared" si="112"/>
        <v>42025.357094907406</v>
      </c>
      <c r="T1779" s="10">
        <f t="shared" si="11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 s="6">
        <f t="shared" si="111"/>
        <v>66.333333333333329</v>
      </c>
      <c r="Q1780" t="s">
        <v>8338</v>
      </c>
      <c r="R1780" t="s">
        <v>8339</v>
      </c>
      <c r="S1780" s="10">
        <f t="shared" si="112"/>
        <v>42045.86336805555</v>
      </c>
      <c r="T1780" s="10">
        <f t="shared" si="11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 s="6">
        <f t="shared" si="111"/>
        <v>104.89473684210526</v>
      </c>
      <c r="Q1781" t="s">
        <v>8338</v>
      </c>
      <c r="R1781" t="s">
        <v>8339</v>
      </c>
      <c r="S1781" s="10">
        <f t="shared" si="112"/>
        <v>42585.691898148143</v>
      </c>
      <c r="T1781" s="10">
        <f t="shared" si="11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 s="6">
        <f t="shared" si="111"/>
        <v>78.440789473684205</v>
      </c>
      <c r="Q1782" t="s">
        <v>8338</v>
      </c>
      <c r="R1782" t="s">
        <v>8339</v>
      </c>
      <c r="S1782" s="10">
        <f t="shared" si="112"/>
        <v>42493.600810185191</v>
      </c>
      <c r="T1782" s="10">
        <f t="shared" si="11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 s="6">
        <f t="shared" si="111"/>
        <v>59.041666666666664</v>
      </c>
      <c r="Q1783" t="s">
        <v>8338</v>
      </c>
      <c r="R1783" t="s">
        <v>8339</v>
      </c>
      <c r="S1783" s="10">
        <f t="shared" si="112"/>
        <v>42597.617418981477</v>
      </c>
      <c r="T1783" s="10">
        <f t="shared" si="11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 s="6">
        <f t="shared" si="111"/>
        <v>71.34210526315789</v>
      </c>
      <c r="Q1784" t="s">
        <v>8338</v>
      </c>
      <c r="R1784" t="s">
        <v>8339</v>
      </c>
      <c r="S1784" s="10">
        <f t="shared" si="112"/>
        <v>42388.575104166666</v>
      </c>
      <c r="T1784" s="10">
        <f t="shared" si="11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 s="6">
        <f t="shared" si="111"/>
        <v>51.227027027027027</v>
      </c>
      <c r="Q1785" t="s">
        <v>8338</v>
      </c>
      <c r="R1785" t="s">
        <v>8339</v>
      </c>
      <c r="S1785" s="10">
        <f t="shared" si="112"/>
        <v>42115.949976851851</v>
      </c>
      <c r="T1785" s="10">
        <f t="shared" si="11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 s="6">
        <f t="shared" si="111"/>
        <v>60.242424242424242</v>
      </c>
      <c r="Q1786" t="s">
        <v>8338</v>
      </c>
      <c r="R1786" t="s">
        <v>8339</v>
      </c>
      <c r="S1786" s="10">
        <f t="shared" si="112"/>
        <v>42003.655555555553</v>
      </c>
      <c r="T1786" s="10">
        <f t="shared" si="11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 s="6">
        <f t="shared" si="111"/>
        <v>44.935185185185183</v>
      </c>
      <c r="Q1787" t="s">
        <v>8338</v>
      </c>
      <c r="R1787" t="s">
        <v>8339</v>
      </c>
      <c r="S1787" s="10">
        <f t="shared" si="112"/>
        <v>41897.134895833333</v>
      </c>
      <c r="T1787" s="10">
        <f t="shared" si="11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 s="6">
        <f t="shared" si="111"/>
        <v>31.206896551724139</v>
      </c>
      <c r="Q1788" t="s">
        <v>8338</v>
      </c>
      <c r="R1788" t="s">
        <v>8339</v>
      </c>
      <c r="S1788" s="10">
        <f t="shared" si="112"/>
        <v>41958.550659722227</v>
      </c>
      <c r="T1788" s="10">
        <f t="shared" si="11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 s="6">
        <f t="shared" si="111"/>
        <v>63.875</v>
      </c>
      <c r="Q1789" t="s">
        <v>8338</v>
      </c>
      <c r="R1789" t="s">
        <v>8339</v>
      </c>
      <c r="S1789" s="10">
        <f t="shared" si="112"/>
        <v>42068.65552083333</v>
      </c>
      <c r="T1789" s="10">
        <f t="shared" si="11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 s="6">
        <f t="shared" si="111"/>
        <v>19</v>
      </c>
      <c r="Q1790" t="s">
        <v>8338</v>
      </c>
      <c r="R1790" t="s">
        <v>8339</v>
      </c>
      <c r="S1790" s="10">
        <f t="shared" si="112"/>
        <v>41913.94840277778</v>
      </c>
      <c r="T1790" s="10">
        <f t="shared" si="11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 s="6">
        <f t="shared" si="111"/>
        <v>10</v>
      </c>
      <c r="Q1791" t="s">
        <v>8338</v>
      </c>
      <c r="R1791" t="s">
        <v>8339</v>
      </c>
      <c r="S1791" s="10">
        <f t="shared" si="112"/>
        <v>41956.250034722223</v>
      </c>
      <c r="T1791" s="10">
        <f t="shared" si="11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 s="6">
        <f t="shared" si="111"/>
        <v>109.06666666666666</v>
      </c>
      <c r="Q1792" t="s">
        <v>8338</v>
      </c>
      <c r="R1792" t="s">
        <v>8339</v>
      </c>
      <c r="S1792" s="10">
        <f t="shared" si="112"/>
        <v>42010.674513888895</v>
      </c>
      <c r="T1792" s="10">
        <f t="shared" si="11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 s="6">
        <f t="shared" si="111"/>
        <v>26.75</v>
      </c>
      <c r="Q1793" t="s">
        <v>8338</v>
      </c>
      <c r="R1793" t="s">
        <v>8339</v>
      </c>
      <c r="S1793" s="10">
        <f t="shared" si="112"/>
        <v>41973.740335648152</v>
      </c>
      <c r="T1793" s="10">
        <f t="shared" si="11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 s="6">
        <f t="shared" si="111"/>
        <v>109.93525179856115</v>
      </c>
      <c r="Q1794" t="s">
        <v>8338</v>
      </c>
      <c r="R1794" t="s">
        <v>8339</v>
      </c>
      <c r="S1794" s="10">
        <f t="shared" si="112"/>
        <v>42189.031041666662</v>
      </c>
      <c r="T1794" s="10">
        <f t="shared" si="11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E1795/D1795</f>
        <v>1.3333333333333334E-2</v>
      </c>
      <c r="P1795" s="6">
        <f t="shared" ref="P1795:P1858" si="115">E1795/L1795</f>
        <v>20</v>
      </c>
      <c r="Q1795" t="s">
        <v>8338</v>
      </c>
      <c r="R1795" t="s">
        <v>8339</v>
      </c>
      <c r="S1795" s="10">
        <f t="shared" si="112"/>
        <v>41940.89166666667</v>
      </c>
      <c r="T1795" s="10">
        <f t="shared" si="11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 s="6">
        <f t="shared" si="115"/>
        <v>55.388888888888886</v>
      </c>
      <c r="Q1796" t="s">
        <v>8338</v>
      </c>
      <c r="R1796" t="s">
        <v>8339</v>
      </c>
      <c r="S1796" s="10">
        <f t="shared" si="112"/>
        <v>42011.551180555558</v>
      </c>
      <c r="T1796" s="10">
        <f t="shared" si="11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 s="6">
        <f t="shared" si="115"/>
        <v>133.90123456790124</v>
      </c>
      <c r="Q1797" t="s">
        <v>8338</v>
      </c>
      <c r="R1797" t="s">
        <v>8339</v>
      </c>
      <c r="S1797" s="10">
        <f t="shared" si="112"/>
        <v>42628.288668981477</v>
      </c>
      <c r="T1797" s="10">
        <f t="shared" si="11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 s="6">
        <f t="shared" si="115"/>
        <v>48.720930232558139</v>
      </c>
      <c r="Q1798" t="s">
        <v>8338</v>
      </c>
      <c r="R1798" t="s">
        <v>8339</v>
      </c>
      <c r="S1798" s="10">
        <f t="shared" si="112"/>
        <v>42515.439421296294</v>
      </c>
      <c r="T1798" s="10">
        <f t="shared" si="11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 s="6">
        <f t="shared" si="115"/>
        <v>48.25</v>
      </c>
      <c r="Q1799" t="s">
        <v>8338</v>
      </c>
      <c r="R1799" t="s">
        <v>8339</v>
      </c>
      <c r="S1799" s="10">
        <f t="shared" si="112"/>
        <v>42689.56931712963</v>
      </c>
      <c r="T1799" s="10">
        <f t="shared" si="11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 s="6">
        <f t="shared" si="115"/>
        <v>58.972972972972975</v>
      </c>
      <c r="Q1800" t="s">
        <v>8338</v>
      </c>
      <c r="R1800" t="s">
        <v>8339</v>
      </c>
      <c r="S1800" s="10">
        <f t="shared" si="112"/>
        <v>42344.32677083333</v>
      </c>
      <c r="T1800" s="10">
        <f t="shared" si="11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 s="6">
        <f t="shared" si="115"/>
        <v>11.638333333333334</v>
      </c>
      <c r="Q1801" t="s">
        <v>8338</v>
      </c>
      <c r="R1801" t="s">
        <v>8339</v>
      </c>
      <c r="S1801" s="10">
        <f t="shared" si="112"/>
        <v>41934.842685185184</v>
      </c>
      <c r="T1801" s="10">
        <f t="shared" si="11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 s="6">
        <f t="shared" si="115"/>
        <v>83.716814159292042</v>
      </c>
      <c r="Q1802" t="s">
        <v>8338</v>
      </c>
      <c r="R1802" t="s">
        <v>8339</v>
      </c>
      <c r="S1802" s="10">
        <f t="shared" si="112"/>
        <v>42623.606134259258</v>
      </c>
      <c r="T1802" s="10">
        <f t="shared" si="11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 s="6">
        <f t="shared" si="115"/>
        <v>63.648648648648646</v>
      </c>
      <c r="Q1803" t="s">
        <v>8338</v>
      </c>
      <c r="R1803" t="s">
        <v>8339</v>
      </c>
      <c r="S1803" s="10">
        <f t="shared" ref="S1803:S1866" si="116">(((J1803/60)/60)/24)+DATE(1970,1,1)</f>
        <v>42321.660509259258</v>
      </c>
      <c r="T1803" s="10">
        <f t="shared" ref="T1803:T1866" si="117">(((I1803/60)/60)/24)+DATE(1970,1,1)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 s="6">
        <f t="shared" si="115"/>
        <v>94.277777777777771</v>
      </c>
      <c r="Q1804" t="s">
        <v>8338</v>
      </c>
      <c r="R1804" t="s">
        <v>8339</v>
      </c>
      <c r="S1804" s="10">
        <f t="shared" si="116"/>
        <v>42159.47256944445</v>
      </c>
      <c r="T1804" s="10">
        <f t="shared" si="11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 s="6">
        <f t="shared" si="115"/>
        <v>71.86666666666666</v>
      </c>
      <c r="Q1805" t="s">
        <v>8338</v>
      </c>
      <c r="R1805" t="s">
        <v>8339</v>
      </c>
      <c r="S1805" s="10">
        <f t="shared" si="116"/>
        <v>42018.071550925932</v>
      </c>
      <c r="T1805" s="10">
        <f t="shared" si="117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 s="6">
        <f t="shared" si="115"/>
        <v>104.84615384615384</v>
      </c>
      <c r="Q1806" t="s">
        <v>8338</v>
      </c>
      <c r="R1806" t="s">
        <v>8339</v>
      </c>
      <c r="S1806" s="10">
        <f t="shared" si="116"/>
        <v>42282.678287037037</v>
      </c>
      <c r="T1806" s="10">
        <f t="shared" si="11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 s="6">
        <f t="shared" si="115"/>
        <v>67.139344262295083</v>
      </c>
      <c r="Q1807" t="s">
        <v>8338</v>
      </c>
      <c r="R1807" t="s">
        <v>8339</v>
      </c>
      <c r="S1807" s="10">
        <f t="shared" si="116"/>
        <v>42247.803912037038</v>
      </c>
      <c r="T1807" s="10">
        <f t="shared" si="11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 s="6">
        <f t="shared" si="115"/>
        <v>73.875</v>
      </c>
      <c r="Q1808" t="s">
        <v>8338</v>
      </c>
      <c r="R1808" t="s">
        <v>8339</v>
      </c>
      <c r="S1808" s="10">
        <f t="shared" si="116"/>
        <v>41877.638298611113</v>
      </c>
      <c r="T1808" s="10">
        <f t="shared" si="11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 s="6">
        <f t="shared" si="115"/>
        <v>69.125</v>
      </c>
      <c r="Q1809" t="s">
        <v>8338</v>
      </c>
      <c r="R1809" t="s">
        <v>8339</v>
      </c>
      <c r="S1809" s="10">
        <f t="shared" si="116"/>
        <v>41880.068437499998</v>
      </c>
      <c r="T1809" s="10">
        <f t="shared" si="11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 s="6">
        <f t="shared" si="115"/>
        <v>120.77083333333333</v>
      </c>
      <c r="Q1810" t="s">
        <v>8338</v>
      </c>
      <c r="R1810" t="s">
        <v>8339</v>
      </c>
      <c r="S1810" s="10">
        <f t="shared" si="116"/>
        <v>42742.680902777778</v>
      </c>
      <c r="T1810" s="10">
        <f t="shared" si="11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 s="6">
        <f t="shared" si="115"/>
        <v>42.222222222222221</v>
      </c>
      <c r="Q1811" t="s">
        <v>8338</v>
      </c>
      <c r="R1811" t="s">
        <v>8339</v>
      </c>
      <c r="S1811" s="10">
        <f t="shared" si="116"/>
        <v>42029.907858796301</v>
      </c>
      <c r="T1811" s="10">
        <f t="shared" si="11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 s="6">
        <f t="shared" si="115"/>
        <v>7.5</v>
      </c>
      <c r="Q1812" t="s">
        <v>8338</v>
      </c>
      <c r="R1812" t="s">
        <v>8339</v>
      </c>
      <c r="S1812" s="10">
        <f t="shared" si="116"/>
        <v>41860.91002314815</v>
      </c>
      <c r="T1812" s="10">
        <f t="shared" si="11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 s="6">
        <f t="shared" si="115"/>
        <v>1.5384615384615385</v>
      </c>
      <c r="Q1813" t="s">
        <v>8338</v>
      </c>
      <c r="R1813" t="s">
        <v>8339</v>
      </c>
      <c r="S1813" s="10">
        <f t="shared" si="116"/>
        <v>41876.433680555558</v>
      </c>
      <c r="T1813" s="10">
        <f t="shared" si="11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 s="6">
        <f t="shared" si="115"/>
        <v>37.608695652173914</v>
      </c>
      <c r="Q1814" t="s">
        <v>8338</v>
      </c>
      <c r="R1814" t="s">
        <v>8339</v>
      </c>
      <c r="S1814" s="10">
        <f t="shared" si="116"/>
        <v>42524.318703703699</v>
      </c>
      <c r="T1814" s="10">
        <f t="shared" si="11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6" t="e">
        <f t="shared" si="115"/>
        <v>#DIV/0!</v>
      </c>
      <c r="Q1815" t="s">
        <v>8338</v>
      </c>
      <c r="R1815" t="s">
        <v>8339</v>
      </c>
      <c r="S1815" s="10">
        <f t="shared" si="116"/>
        <v>41829.889027777775</v>
      </c>
      <c r="T1815" s="10">
        <f t="shared" si="11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 s="6">
        <f t="shared" si="115"/>
        <v>42.157142857142858</v>
      </c>
      <c r="Q1816" t="s">
        <v>8338</v>
      </c>
      <c r="R1816" t="s">
        <v>8339</v>
      </c>
      <c r="S1816" s="10">
        <f t="shared" si="116"/>
        <v>42033.314074074078</v>
      </c>
      <c r="T1816" s="10">
        <f t="shared" si="11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6" t="e">
        <f t="shared" si="115"/>
        <v>#DIV/0!</v>
      </c>
      <c r="Q1817" t="s">
        <v>8338</v>
      </c>
      <c r="R1817" t="s">
        <v>8339</v>
      </c>
      <c r="S1817" s="10">
        <f t="shared" si="116"/>
        <v>42172.906678240746</v>
      </c>
      <c r="T1817" s="10">
        <f t="shared" si="11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 s="6">
        <f t="shared" si="115"/>
        <v>84.833333333333329</v>
      </c>
      <c r="Q1818" t="s">
        <v>8338</v>
      </c>
      <c r="R1818" t="s">
        <v>8339</v>
      </c>
      <c r="S1818" s="10">
        <f t="shared" si="116"/>
        <v>42548.876192129625</v>
      </c>
      <c r="T1818" s="10">
        <f t="shared" si="11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 s="6">
        <f t="shared" si="115"/>
        <v>94.19</v>
      </c>
      <c r="Q1819" t="s">
        <v>8338</v>
      </c>
      <c r="R1819" t="s">
        <v>8339</v>
      </c>
      <c r="S1819" s="10">
        <f t="shared" si="116"/>
        <v>42705.662118055552</v>
      </c>
      <c r="T1819" s="10">
        <f t="shared" si="11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6" t="e">
        <f t="shared" si="115"/>
        <v>#DIV/0!</v>
      </c>
      <c r="Q1820" t="s">
        <v>8338</v>
      </c>
      <c r="R1820" t="s">
        <v>8339</v>
      </c>
      <c r="S1820" s="10">
        <f t="shared" si="116"/>
        <v>42067.234375</v>
      </c>
      <c r="T1820" s="10">
        <f t="shared" si="11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 s="6">
        <f t="shared" si="115"/>
        <v>6.25</v>
      </c>
      <c r="Q1821" t="s">
        <v>8338</v>
      </c>
      <c r="R1821" t="s">
        <v>8339</v>
      </c>
      <c r="S1821" s="10">
        <f t="shared" si="116"/>
        <v>41820.752268518518</v>
      </c>
      <c r="T1821" s="10">
        <f t="shared" si="11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 s="6">
        <f t="shared" si="115"/>
        <v>213.375</v>
      </c>
      <c r="Q1822" t="s">
        <v>8338</v>
      </c>
      <c r="R1822" t="s">
        <v>8339</v>
      </c>
      <c r="S1822" s="10">
        <f t="shared" si="116"/>
        <v>42065.084375000006</v>
      </c>
      <c r="T1822" s="10">
        <f t="shared" si="11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 s="6">
        <f t="shared" si="115"/>
        <v>59.162280701754383</v>
      </c>
      <c r="Q1823" t="s">
        <v>8312</v>
      </c>
      <c r="R1823" t="s">
        <v>8311</v>
      </c>
      <c r="S1823" s="10">
        <f t="shared" si="116"/>
        <v>40926.319062499999</v>
      </c>
      <c r="T1823" s="10">
        <f t="shared" si="11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 s="6">
        <f t="shared" si="115"/>
        <v>27.272727272727273</v>
      </c>
      <c r="Q1824" t="s">
        <v>8312</v>
      </c>
      <c r="R1824" t="s">
        <v>8311</v>
      </c>
      <c r="S1824" s="10">
        <f t="shared" si="116"/>
        <v>41634.797013888885</v>
      </c>
      <c r="T1824" s="10">
        <f t="shared" si="11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 s="6">
        <f t="shared" si="115"/>
        <v>24.575757575757574</v>
      </c>
      <c r="Q1825" t="s">
        <v>8312</v>
      </c>
      <c r="R1825" t="s">
        <v>8311</v>
      </c>
      <c r="S1825" s="10">
        <f t="shared" si="116"/>
        <v>41176.684907407405</v>
      </c>
      <c r="T1825" s="10">
        <f t="shared" si="117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 s="6">
        <f t="shared" si="115"/>
        <v>75.05</v>
      </c>
      <c r="Q1826" t="s">
        <v>8312</v>
      </c>
      <c r="R1826" t="s">
        <v>8311</v>
      </c>
      <c r="S1826" s="10">
        <f t="shared" si="116"/>
        <v>41626.916284722225</v>
      </c>
      <c r="T1826" s="10">
        <f t="shared" si="11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 s="6">
        <f t="shared" si="115"/>
        <v>42.02</v>
      </c>
      <c r="Q1827" t="s">
        <v>8312</v>
      </c>
      <c r="R1827" t="s">
        <v>8311</v>
      </c>
      <c r="S1827" s="10">
        <f t="shared" si="116"/>
        <v>41443.83452546296</v>
      </c>
      <c r="T1827" s="10">
        <f t="shared" si="11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 s="6">
        <f t="shared" si="115"/>
        <v>53.157894736842103</v>
      </c>
      <c r="Q1828" t="s">
        <v>8312</v>
      </c>
      <c r="R1828" t="s">
        <v>8311</v>
      </c>
      <c r="S1828" s="10">
        <f t="shared" si="116"/>
        <v>41657.923807870371</v>
      </c>
      <c r="T1828" s="10">
        <f t="shared" si="11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 s="6">
        <f t="shared" si="115"/>
        <v>83.885416666666671</v>
      </c>
      <c r="Q1829" t="s">
        <v>8312</v>
      </c>
      <c r="R1829" t="s">
        <v>8311</v>
      </c>
      <c r="S1829" s="10">
        <f t="shared" si="116"/>
        <v>40555.325937499998</v>
      </c>
      <c r="T1829" s="10">
        <f t="shared" si="11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 s="6">
        <f t="shared" si="115"/>
        <v>417.33333333333331</v>
      </c>
      <c r="Q1830" t="s">
        <v>8312</v>
      </c>
      <c r="R1830" t="s">
        <v>8311</v>
      </c>
      <c r="S1830" s="10">
        <f t="shared" si="116"/>
        <v>41736.899652777778</v>
      </c>
      <c r="T1830" s="10">
        <f t="shared" si="11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 s="6">
        <f t="shared" si="115"/>
        <v>75.765151515151516</v>
      </c>
      <c r="Q1831" t="s">
        <v>8312</v>
      </c>
      <c r="R1831" t="s">
        <v>8311</v>
      </c>
      <c r="S1831" s="10">
        <f t="shared" si="116"/>
        <v>40516.087627314817</v>
      </c>
      <c r="T1831" s="10">
        <f t="shared" si="11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 s="6">
        <f t="shared" si="115"/>
        <v>67.389380530973455</v>
      </c>
      <c r="Q1832" t="s">
        <v>8312</v>
      </c>
      <c r="R1832" t="s">
        <v>8311</v>
      </c>
      <c r="S1832" s="10">
        <f t="shared" si="116"/>
        <v>41664.684108796297</v>
      </c>
      <c r="T1832" s="10">
        <f t="shared" si="11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 s="6">
        <f t="shared" si="115"/>
        <v>73.571428571428569</v>
      </c>
      <c r="Q1833" t="s">
        <v>8312</v>
      </c>
      <c r="R1833" t="s">
        <v>8311</v>
      </c>
      <c r="S1833" s="10">
        <f t="shared" si="116"/>
        <v>41026.996099537035</v>
      </c>
      <c r="T1833" s="10">
        <f t="shared" si="11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 s="6">
        <f t="shared" si="115"/>
        <v>25</v>
      </c>
      <c r="Q1834" t="s">
        <v>8312</v>
      </c>
      <c r="R1834" t="s">
        <v>8311</v>
      </c>
      <c r="S1834" s="10">
        <f t="shared" si="116"/>
        <v>40576.539664351854</v>
      </c>
      <c r="T1834" s="10">
        <f t="shared" si="11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 s="6">
        <f t="shared" si="115"/>
        <v>42</v>
      </c>
      <c r="Q1835" t="s">
        <v>8312</v>
      </c>
      <c r="R1835" t="s">
        <v>8311</v>
      </c>
      <c r="S1835" s="10">
        <f t="shared" si="116"/>
        <v>41303.044016203705</v>
      </c>
      <c r="T1835" s="10">
        <f t="shared" si="11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 s="6">
        <f t="shared" si="115"/>
        <v>131.16666666666666</v>
      </c>
      <c r="Q1836" t="s">
        <v>8312</v>
      </c>
      <c r="R1836" t="s">
        <v>8311</v>
      </c>
      <c r="S1836" s="10">
        <f t="shared" si="116"/>
        <v>41988.964062500003</v>
      </c>
      <c r="T1836" s="10">
        <f t="shared" si="11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 s="6">
        <f t="shared" si="115"/>
        <v>47.272727272727273</v>
      </c>
      <c r="Q1837" t="s">
        <v>8312</v>
      </c>
      <c r="R1837" t="s">
        <v>8311</v>
      </c>
      <c r="S1837" s="10">
        <f t="shared" si="116"/>
        <v>42430.702210648145</v>
      </c>
      <c r="T1837" s="10">
        <f t="shared" si="11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 s="6">
        <f t="shared" si="115"/>
        <v>182.12727272727273</v>
      </c>
      <c r="Q1838" t="s">
        <v>8312</v>
      </c>
      <c r="R1838" t="s">
        <v>8311</v>
      </c>
      <c r="S1838" s="10">
        <f t="shared" si="116"/>
        <v>41305.809363425928</v>
      </c>
      <c r="T1838" s="10">
        <f t="shared" si="11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 s="6">
        <f t="shared" si="115"/>
        <v>61.366666666666667</v>
      </c>
      <c r="Q1839" t="s">
        <v>8312</v>
      </c>
      <c r="R1839" t="s">
        <v>8311</v>
      </c>
      <c r="S1839" s="10">
        <f t="shared" si="116"/>
        <v>40926.047858796301</v>
      </c>
      <c r="T1839" s="10">
        <f t="shared" si="11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 s="6">
        <f t="shared" si="115"/>
        <v>35.767499999999998</v>
      </c>
      <c r="Q1840" t="s">
        <v>8312</v>
      </c>
      <c r="R1840" t="s">
        <v>8311</v>
      </c>
      <c r="S1840" s="10">
        <f t="shared" si="116"/>
        <v>40788.786539351851</v>
      </c>
      <c r="T1840" s="10">
        <f t="shared" si="11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 s="6">
        <f t="shared" si="115"/>
        <v>45.62222222222222</v>
      </c>
      <c r="Q1841" t="s">
        <v>8312</v>
      </c>
      <c r="R1841" t="s">
        <v>8311</v>
      </c>
      <c r="S1841" s="10">
        <f t="shared" si="116"/>
        <v>42614.722013888888</v>
      </c>
      <c r="T1841" s="10">
        <f t="shared" si="11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 s="6">
        <f t="shared" si="115"/>
        <v>75.384615384615387</v>
      </c>
      <c r="Q1842" t="s">
        <v>8312</v>
      </c>
      <c r="R1842" t="s">
        <v>8311</v>
      </c>
      <c r="S1842" s="10">
        <f t="shared" si="116"/>
        <v>41382.096180555556</v>
      </c>
      <c r="T1842" s="10">
        <f t="shared" si="11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 s="6">
        <f t="shared" si="115"/>
        <v>50.875</v>
      </c>
      <c r="Q1843" t="s">
        <v>8312</v>
      </c>
      <c r="R1843" t="s">
        <v>8311</v>
      </c>
      <c r="S1843" s="10">
        <f t="shared" si="116"/>
        <v>41745.84542824074</v>
      </c>
      <c r="T1843" s="10">
        <f t="shared" si="11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 s="6">
        <f t="shared" si="115"/>
        <v>119.28571428571429</v>
      </c>
      <c r="Q1844" t="s">
        <v>8312</v>
      </c>
      <c r="R1844" t="s">
        <v>8311</v>
      </c>
      <c r="S1844" s="10">
        <f t="shared" si="116"/>
        <v>42031.631724537037</v>
      </c>
      <c r="T1844" s="10">
        <f t="shared" si="11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 s="6">
        <f t="shared" si="115"/>
        <v>92.541865671641801</v>
      </c>
      <c r="Q1845" t="s">
        <v>8312</v>
      </c>
      <c r="R1845" t="s">
        <v>8311</v>
      </c>
      <c r="S1845" s="10">
        <f t="shared" si="116"/>
        <v>40564.994837962964</v>
      </c>
      <c r="T1845" s="10">
        <f t="shared" si="11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 s="6">
        <f t="shared" si="115"/>
        <v>76.05</v>
      </c>
      <c r="Q1846" t="s">
        <v>8312</v>
      </c>
      <c r="R1846" t="s">
        <v>8311</v>
      </c>
      <c r="S1846" s="10">
        <f t="shared" si="116"/>
        <v>40666.973541666666</v>
      </c>
      <c r="T1846" s="10">
        <f t="shared" si="11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 s="6">
        <f t="shared" si="115"/>
        <v>52.631578947368418</v>
      </c>
      <c r="Q1847" t="s">
        <v>8312</v>
      </c>
      <c r="R1847" t="s">
        <v>8311</v>
      </c>
      <c r="S1847" s="10">
        <f t="shared" si="116"/>
        <v>42523.333310185189</v>
      </c>
      <c r="T1847" s="10">
        <f t="shared" si="11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 s="6">
        <f t="shared" si="115"/>
        <v>98.990430622009569</v>
      </c>
      <c r="Q1848" t="s">
        <v>8312</v>
      </c>
      <c r="R1848" t="s">
        <v>8311</v>
      </c>
      <c r="S1848" s="10">
        <f t="shared" si="116"/>
        <v>41228.650196759263</v>
      </c>
      <c r="T1848" s="10">
        <f t="shared" si="11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 s="6">
        <f t="shared" si="115"/>
        <v>79.526315789473685</v>
      </c>
      <c r="Q1849" t="s">
        <v>8312</v>
      </c>
      <c r="R1849" t="s">
        <v>8311</v>
      </c>
      <c r="S1849" s="10">
        <f t="shared" si="116"/>
        <v>42094.236481481479</v>
      </c>
      <c r="T1849" s="10">
        <f t="shared" si="11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 s="6">
        <f t="shared" si="115"/>
        <v>134.20833333333334</v>
      </c>
      <c r="Q1850" t="s">
        <v>8312</v>
      </c>
      <c r="R1850" t="s">
        <v>8311</v>
      </c>
      <c r="S1850" s="10">
        <f t="shared" si="116"/>
        <v>40691.788055555553</v>
      </c>
      <c r="T1850" s="10">
        <f t="shared" si="11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 s="6">
        <f t="shared" si="115"/>
        <v>37.625</v>
      </c>
      <c r="Q1851" t="s">
        <v>8312</v>
      </c>
      <c r="R1851" t="s">
        <v>8311</v>
      </c>
      <c r="S1851" s="10">
        <f t="shared" si="116"/>
        <v>41169.845590277779</v>
      </c>
      <c r="T1851" s="10">
        <f t="shared" si="11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 s="6">
        <f t="shared" si="115"/>
        <v>51.044692737430168</v>
      </c>
      <c r="Q1852" t="s">
        <v>8312</v>
      </c>
      <c r="R1852" t="s">
        <v>8311</v>
      </c>
      <c r="S1852" s="10">
        <f t="shared" si="116"/>
        <v>41800.959490740745</v>
      </c>
      <c r="T1852" s="10">
        <f t="shared" si="11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 s="6">
        <f t="shared" si="115"/>
        <v>50.03846153846154</v>
      </c>
      <c r="Q1853" t="s">
        <v>8312</v>
      </c>
      <c r="R1853" t="s">
        <v>8311</v>
      </c>
      <c r="S1853" s="10">
        <f t="shared" si="116"/>
        <v>41827.906689814816</v>
      </c>
      <c r="T1853" s="10">
        <f t="shared" si="11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 s="6">
        <f t="shared" si="115"/>
        <v>133.93129770992365</v>
      </c>
      <c r="Q1854" t="s">
        <v>8312</v>
      </c>
      <c r="R1854" t="s">
        <v>8311</v>
      </c>
      <c r="S1854" s="10">
        <f t="shared" si="116"/>
        <v>42081.77143518519</v>
      </c>
      <c r="T1854" s="10">
        <f t="shared" si="11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 s="6">
        <f t="shared" si="115"/>
        <v>58.214285714285715</v>
      </c>
      <c r="Q1855" t="s">
        <v>8312</v>
      </c>
      <c r="R1855" t="s">
        <v>8311</v>
      </c>
      <c r="S1855" s="10">
        <f t="shared" si="116"/>
        <v>41177.060381944444</v>
      </c>
      <c r="T1855" s="10">
        <f t="shared" si="11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 s="6">
        <f t="shared" si="115"/>
        <v>88.037643678160919</v>
      </c>
      <c r="Q1856" t="s">
        <v>8312</v>
      </c>
      <c r="R1856" t="s">
        <v>8311</v>
      </c>
      <c r="S1856" s="10">
        <f t="shared" si="116"/>
        <v>41388.021261574075</v>
      </c>
      <c r="T1856" s="10">
        <f t="shared" si="11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 s="6">
        <f t="shared" si="115"/>
        <v>70.576753926701571</v>
      </c>
      <c r="Q1857" t="s">
        <v>8312</v>
      </c>
      <c r="R1857" t="s">
        <v>8311</v>
      </c>
      <c r="S1857" s="10">
        <f t="shared" si="116"/>
        <v>41600.538657407407</v>
      </c>
      <c r="T1857" s="10">
        <f t="shared" si="11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 s="6">
        <f t="shared" si="115"/>
        <v>53.289473684210527</v>
      </c>
      <c r="Q1858" t="s">
        <v>8312</v>
      </c>
      <c r="R1858" t="s">
        <v>8311</v>
      </c>
      <c r="S1858" s="10">
        <f t="shared" si="116"/>
        <v>41817.854999999996</v>
      </c>
      <c r="T1858" s="10">
        <f t="shared" si="11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E1859/D1859</f>
        <v>1</v>
      </c>
      <c r="P1859" s="6">
        <f t="shared" ref="P1859:P1922" si="119">E1859/L1859</f>
        <v>136.36363636363637</v>
      </c>
      <c r="Q1859" t="s">
        <v>8312</v>
      </c>
      <c r="R1859" t="s">
        <v>8311</v>
      </c>
      <c r="S1859" s="10">
        <f t="shared" si="116"/>
        <v>41864.76866898148</v>
      </c>
      <c r="T1859" s="10">
        <f t="shared" si="117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 s="6">
        <f t="shared" si="119"/>
        <v>40.547315436241611</v>
      </c>
      <c r="Q1860" t="s">
        <v>8312</v>
      </c>
      <c r="R1860" t="s">
        <v>8311</v>
      </c>
      <c r="S1860" s="10">
        <f t="shared" si="116"/>
        <v>40833.200474537036</v>
      </c>
      <c r="T1860" s="10">
        <f t="shared" si="11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 s="6">
        <f t="shared" si="119"/>
        <v>70.625</v>
      </c>
      <c r="Q1861" t="s">
        <v>8312</v>
      </c>
      <c r="R1861" t="s">
        <v>8311</v>
      </c>
      <c r="S1861" s="10">
        <f t="shared" si="116"/>
        <v>40778.770011574074</v>
      </c>
      <c r="T1861" s="10">
        <f t="shared" si="11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 s="6">
        <f t="shared" si="119"/>
        <v>52.684210526315788</v>
      </c>
      <c r="Q1862" t="s">
        <v>8312</v>
      </c>
      <c r="R1862" t="s">
        <v>8311</v>
      </c>
      <c r="S1862" s="10">
        <f t="shared" si="116"/>
        <v>41655.709305555552</v>
      </c>
      <c r="T1862" s="10">
        <f t="shared" si="11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6" t="e">
        <f t="shared" si="119"/>
        <v>#DIV/0!</v>
      </c>
      <c r="Q1863" t="s">
        <v>8313</v>
      </c>
      <c r="R1863" t="s">
        <v>8335</v>
      </c>
      <c r="S1863" s="10">
        <f t="shared" si="116"/>
        <v>42000.300243055557</v>
      </c>
      <c r="T1863" s="10">
        <f t="shared" si="11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 s="6">
        <f t="shared" si="119"/>
        <v>90.9375</v>
      </c>
      <c r="Q1864" t="s">
        <v>8313</v>
      </c>
      <c r="R1864" t="s">
        <v>8335</v>
      </c>
      <c r="S1864" s="10">
        <f t="shared" si="116"/>
        <v>42755.492754629624</v>
      </c>
      <c r="T1864" s="10">
        <f t="shared" si="11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 s="6">
        <f t="shared" si="119"/>
        <v>5</v>
      </c>
      <c r="Q1865" t="s">
        <v>8313</v>
      </c>
      <c r="R1865" t="s">
        <v>8335</v>
      </c>
      <c r="S1865" s="10">
        <f t="shared" si="116"/>
        <v>41772.797280092593</v>
      </c>
      <c r="T1865" s="10">
        <f t="shared" si="11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 s="6">
        <f t="shared" si="119"/>
        <v>58.083333333333336</v>
      </c>
      <c r="Q1866" t="s">
        <v>8313</v>
      </c>
      <c r="R1866" t="s">
        <v>8335</v>
      </c>
      <c r="S1866" s="10">
        <f t="shared" si="116"/>
        <v>41733.716435185182</v>
      </c>
      <c r="T1866" s="10">
        <f t="shared" si="11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 s="6">
        <f t="shared" si="119"/>
        <v>2</v>
      </c>
      <c r="Q1867" t="s">
        <v>8313</v>
      </c>
      <c r="R1867" t="s">
        <v>8335</v>
      </c>
      <c r="S1867" s="10">
        <f t="shared" ref="S1867:S1930" si="120">(((J1867/60)/60)/24)+DATE(1970,1,1)</f>
        <v>42645.367442129631</v>
      </c>
      <c r="T1867" s="10">
        <f t="shared" ref="T1867:T1930" si="121">(((I1867/60)/60)/24)+DATE(1970,1,1)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 s="6">
        <f t="shared" si="119"/>
        <v>62.5</v>
      </c>
      <c r="Q1868" t="s">
        <v>8313</v>
      </c>
      <c r="R1868" t="s">
        <v>8335</v>
      </c>
      <c r="S1868" s="10">
        <f t="shared" si="120"/>
        <v>42742.246493055558</v>
      </c>
      <c r="T1868" s="10">
        <f t="shared" si="121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 s="6">
        <f t="shared" si="119"/>
        <v>10</v>
      </c>
      <c r="Q1869" t="s">
        <v>8313</v>
      </c>
      <c r="R1869" t="s">
        <v>8335</v>
      </c>
      <c r="S1869" s="10">
        <f t="shared" si="120"/>
        <v>42649.924907407403</v>
      </c>
      <c r="T1869" s="10">
        <f t="shared" si="121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 s="6">
        <f t="shared" si="119"/>
        <v>71.588235294117652</v>
      </c>
      <c r="Q1870" t="s">
        <v>8313</v>
      </c>
      <c r="R1870" t="s">
        <v>8335</v>
      </c>
      <c r="S1870" s="10">
        <f t="shared" si="120"/>
        <v>42328.779224537036</v>
      </c>
      <c r="T1870" s="10">
        <f t="shared" si="121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6" t="e">
        <f t="shared" si="119"/>
        <v>#DIV/0!</v>
      </c>
      <c r="Q1871" t="s">
        <v>8313</v>
      </c>
      <c r="R1871" t="s">
        <v>8335</v>
      </c>
      <c r="S1871" s="10">
        <f t="shared" si="120"/>
        <v>42709.002881944441</v>
      </c>
      <c r="T1871" s="10">
        <f t="shared" si="121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 s="6">
        <f t="shared" si="119"/>
        <v>32.81818181818182</v>
      </c>
      <c r="Q1872" t="s">
        <v>8313</v>
      </c>
      <c r="R1872" t="s">
        <v>8335</v>
      </c>
      <c r="S1872" s="10">
        <f t="shared" si="120"/>
        <v>42371.355729166666</v>
      </c>
      <c r="T1872" s="10">
        <f t="shared" si="121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 s="6">
        <f t="shared" si="119"/>
        <v>49.11578947368421</v>
      </c>
      <c r="Q1873" t="s">
        <v>8313</v>
      </c>
      <c r="R1873" t="s">
        <v>8335</v>
      </c>
      <c r="S1873" s="10">
        <f t="shared" si="120"/>
        <v>41923.783576388887</v>
      </c>
      <c r="T1873" s="10">
        <f t="shared" si="121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 s="6">
        <f t="shared" si="119"/>
        <v>16.307692307692307</v>
      </c>
      <c r="Q1874" t="s">
        <v>8313</v>
      </c>
      <c r="R1874" t="s">
        <v>8335</v>
      </c>
      <c r="S1874" s="10">
        <f t="shared" si="120"/>
        <v>42155.129652777774</v>
      </c>
      <c r="T1874" s="10">
        <f t="shared" si="121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 s="6">
        <f t="shared" si="119"/>
        <v>18</v>
      </c>
      <c r="Q1875" t="s">
        <v>8313</v>
      </c>
      <c r="R1875" t="s">
        <v>8335</v>
      </c>
      <c r="S1875" s="10">
        <f t="shared" si="120"/>
        <v>42164.615856481483</v>
      </c>
      <c r="T1875" s="10">
        <f t="shared" si="121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 s="6">
        <f t="shared" si="119"/>
        <v>13</v>
      </c>
      <c r="Q1876" t="s">
        <v>8313</v>
      </c>
      <c r="R1876" t="s">
        <v>8335</v>
      </c>
      <c r="S1876" s="10">
        <f t="shared" si="120"/>
        <v>42529.969131944439</v>
      </c>
      <c r="T1876" s="10">
        <f t="shared" si="121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 s="6">
        <f t="shared" si="119"/>
        <v>17</v>
      </c>
      <c r="Q1877" t="s">
        <v>8313</v>
      </c>
      <c r="R1877" t="s">
        <v>8335</v>
      </c>
      <c r="S1877" s="10">
        <f t="shared" si="120"/>
        <v>42528.899398148147</v>
      </c>
      <c r="T1877" s="10">
        <f t="shared" si="121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6" t="e">
        <f t="shared" si="119"/>
        <v>#DIV/0!</v>
      </c>
      <c r="Q1878" t="s">
        <v>8313</v>
      </c>
      <c r="R1878" t="s">
        <v>8335</v>
      </c>
      <c r="S1878" s="10">
        <f t="shared" si="120"/>
        <v>41776.284780092588</v>
      </c>
      <c r="T1878" s="10">
        <f t="shared" si="121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6" t="e">
        <f t="shared" si="119"/>
        <v>#DIV/0!</v>
      </c>
      <c r="Q1879" t="s">
        <v>8313</v>
      </c>
      <c r="R1879" t="s">
        <v>8335</v>
      </c>
      <c r="S1879" s="10">
        <f t="shared" si="120"/>
        <v>42035.029224537036</v>
      </c>
      <c r="T1879" s="10">
        <f t="shared" si="121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6" t="e">
        <f t="shared" si="119"/>
        <v>#DIV/0!</v>
      </c>
      <c r="Q1880" t="s">
        <v>8313</v>
      </c>
      <c r="R1880" t="s">
        <v>8335</v>
      </c>
      <c r="S1880" s="10">
        <f t="shared" si="120"/>
        <v>41773.008738425924</v>
      </c>
      <c r="T1880" s="10">
        <f t="shared" si="121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 s="6">
        <f t="shared" si="119"/>
        <v>3</v>
      </c>
      <c r="Q1881" t="s">
        <v>8313</v>
      </c>
      <c r="R1881" t="s">
        <v>8335</v>
      </c>
      <c r="S1881" s="10">
        <f t="shared" si="120"/>
        <v>42413.649641203709</v>
      </c>
      <c r="T1881" s="10">
        <f t="shared" si="121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 s="6">
        <f t="shared" si="119"/>
        <v>41.833333333333336</v>
      </c>
      <c r="Q1882" t="s">
        <v>8313</v>
      </c>
      <c r="R1882" t="s">
        <v>8335</v>
      </c>
      <c r="S1882" s="10">
        <f t="shared" si="120"/>
        <v>42430.566898148143</v>
      </c>
      <c r="T1882" s="10">
        <f t="shared" si="121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 s="6">
        <f t="shared" si="119"/>
        <v>49.338428571428572</v>
      </c>
      <c r="Q1883" t="s">
        <v>8312</v>
      </c>
      <c r="R1883" t="s">
        <v>8330</v>
      </c>
      <c r="S1883" s="10">
        <f t="shared" si="120"/>
        <v>42043.152650462958</v>
      </c>
      <c r="T1883" s="10">
        <f t="shared" si="121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 s="6">
        <f t="shared" si="119"/>
        <v>41.728395061728392</v>
      </c>
      <c r="Q1884" t="s">
        <v>8312</v>
      </c>
      <c r="R1884" t="s">
        <v>8330</v>
      </c>
      <c r="S1884" s="10">
        <f t="shared" si="120"/>
        <v>41067.949212962965</v>
      </c>
      <c r="T1884" s="10">
        <f t="shared" si="121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 s="6">
        <f t="shared" si="119"/>
        <v>32.71875</v>
      </c>
      <c r="Q1885" t="s">
        <v>8312</v>
      </c>
      <c r="R1885" t="s">
        <v>8330</v>
      </c>
      <c r="S1885" s="10">
        <f t="shared" si="120"/>
        <v>40977.948009259257</v>
      </c>
      <c r="T1885" s="10">
        <f t="shared" si="121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 s="6">
        <f t="shared" si="119"/>
        <v>51.96153846153846</v>
      </c>
      <c r="Q1886" t="s">
        <v>8312</v>
      </c>
      <c r="R1886" t="s">
        <v>8330</v>
      </c>
      <c r="S1886" s="10">
        <f t="shared" si="120"/>
        <v>41205.198321759257</v>
      </c>
      <c r="T1886" s="10">
        <f t="shared" si="121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 s="6">
        <f t="shared" si="119"/>
        <v>50.685714285714283</v>
      </c>
      <c r="Q1887" t="s">
        <v>8312</v>
      </c>
      <c r="R1887" t="s">
        <v>8330</v>
      </c>
      <c r="S1887" s="10">
        <f t="shared" si="120"/>
        <v>41099.093865740739</v>
      </c>
      <c r="T1887" s="10">
        <f t="shared" si="121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 s="6">
        <f t="shared" si="119"/>
        <v>42.241379310344826</v>
      </c>
      <c r="Q1888" t="s">
        <v>8312</v>
      </c>
      <c r="R1888" t="s">
        <v>8330</v>
      </c>
      <c r="S1888" s="10">
        <f t="shared" si="120"/>
        <v>41925.906689814816</v>
      </c>
      <c r="T1888" s="10">
        <f t="shared" si="121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 s="6">
        <f t="shared" si="119"/>
        <v>416.875</v>
      </c>
      <c r="Q1889" t="s">
        <v>8312</v>
      </c>
      <c r="R1889" t="s">
        <v>8330</v>
      </c>
      <c r="S1889" s="10">
        <f t="shared" si="120"/>
        <v>42323.800138888888</v>
      </c>
      <c r="T1889" s="10">
        <f t="shared" si="121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 s="6">
        <f t="shared" si="119"/>
        <v>46.651685393258425</v>
      </c>
      <c r="Q1890" t="s">
        <v>8312</v>
      </c>
      <c r="R1890" t="s">
        <v>8330</v>
      </c>
      <c r="S1890" s="10">
        <f t="shared" si="120"/>
        <v>40299.239953703705</v>
      </c>
      <c r="T1890" s="10">
        <f t="shared" si="121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 s="6">
        <f t="shared" si="119"/>
        <v>48.454545454545453</v>
      </c>
      <c r="Q1891" t="s">
        <v>8312</v>
      </c>
      <c r="R1891" t="s">
        <v>8330</v>
      </c>
      <c r="S1891" s="10">
        <f t="shared" si="120"/>
        <v>41299.793356481481</v>
      </c>
      <c r="T1891" s="10">
        <f t="shared" si="121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 s="6">
        <f t="shared" si="119"/>
        <v>70.5289837398374</v>
      </c>
      <c r="Q1892" t="s">
        <v>8312</v>
      </c>
      <c r="R1892" t="s">
        <v>8330</v>
      </c>
      <c r="S1892" s="10">
        <f t="shared" si="120"/>
        <v>41228.786203703705</v>
      </c>
      <c r="T1892" s="10">
        <f t="shared" si="121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 s="6">
        <f t="shared" si="119"/>
        <v>87.958333333333329</v>
      </c>
      <c r="Q1893" t="s">
        <v>8312</v>
      </c>
      <c r="R1893" t="s">
        <v>8330</v>
      </c>
      <c r="S1893" s="10">
        <f t="shared" si="120"/>
        <v>40335.798078703701</v>
      </c>
      <c r="T1893" s="10">
        <f t="shared" si="121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 s="6">
        <f t="shared" si="119"/>
        <v>26.26923076923077</v>
      </c>
      <c r="Q1894" t="s">
        <v>8312</v>
      </c>
      <c r="R1894" t="s">
        <v>8330</v>
      </c>
      <c r="S1894" s="10">
        <f t="shared" si="120"/>
        <v>40671.637511574074</v>
      </c>
      <c r="T1894" s="10">
        <f t="shared" si="121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 s="6">
        <f t="shared" si="119"/>
        <v>57.777777777777779</v>
      </c>
      <c r="Q1895" t="s">
        <v>8312</v>
      </c>
      <c r="R1895" t="s">
        <v>8330</v>
      </c>
      <c r="S1895" s="10">
        <f t="shared" si="120"/>
        <v>40632.94195601852</v>
      </c>
      <c r="T1895" s="10">
        <f t="shared" si="121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 s="6">
        <f t="shared" si="119"/>
        <v>57.25</v>
      </c>
      <c r="Q1896" t="s">
        <v>8312</v>
      </c>
      <c r="R1896" t="s">
        <v>8330</v>
      </c>
      <c r="S1896" s="10">
        <f t="shared" si="120"/>
        <v>40920.904895833337</v>
      </c>
      <c r="T1896" s="10">
        <f t="shared" si="121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 s="6">
        <f t="shared" si="119"/>
        <v>196.34042553191489</v>
      </c>
      <c r="Q1897" t="s">
        <v>8312</v>
      </c>
      <c r="R1897" t="s">
        <v>8330</v>
      </c>
      <c r="S1897" s="10">
        <f t="shared" si="120"/>
        <v>42267.746782407412</v>
      </c>
      <c r="T1897" s="10">
        <f t="shared" si="121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 s="6">
        <f t="shared" si="119"/>
        <v>43</v>
      </c>
      <c r="Q1898" t="s">
        <v>8312</v>
      </c>
      <c r="R1898" t="s">
        <v>8330</v>
      </c>
      <c r="S1898" s="10">
        <f t="shared" si="120"/>
        <v>40981.710243055553</v>
      </c>
      <c r="T1898" s="10">
        <f t="shared" si="121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 s="6">
        <f t="shared" si="119"/>
        <v>35.551912568306008</v>
      </c>
      <c r="Q1899" t="s">
        <v>8312</v>
      </c>
      <c r="R1899" t="s">
        <v>8330</v>
      </c>
      <c r="S1899" s="10">
        <f t="shared" si="120"/>
        <v>41680.583402777782</v>
      </c>
      <c r="T1899" s="10">
        <f t="shared" si="121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 s="6">
        <f t="shared" si="119"/>
        <v>68.80952380952381</v>
      </c>
      <c r="Q1900" t="s">
        <v>8312</v>
      </c>
      <c r="R1900" t="s">
        <v>8330</v>
      </c>
      <c r="S1900" s="10">
        <f t="shared" si="120"/>
        <v>42366.192974537036</v>
      </c>
      <c r="T1900" s="10">
        <f t="shared" si="121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 s="6">
        <f t="shared" si="119"/>
        <v>28.571428571428573</v>
      </c>
      <c r="Q1901" t="s">
        <v>8312</v>
      </c>
      <c r="R1901" t="s">
        <v>8330</v>
      </c>
      <c r="S1901" s="10">
        <f t="shared" si="120"/>
        <v>42058.941736111112</v>
      </c>
      <c r="T1901" s="10">
        <f t="shared" si="121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 s="6">
        <f t="shared" si="119"/>
        <v>50.631666666666668</v>
      </c>
      <c r="Q1902" t="s">
        <v>8312</v>
      </c>
      <c r="R1902" t="s">
        <v>8330</v>
      </c>
      <c r="S1902" s="10">
        <f t="shared" si="120"/>
        <v>41160.871886574074</v>
      </c>
      <c r="T1902" s="10">
        <f t="shared" si="121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 s="6">
        <f t="shared" si="119"/>
        <v>106.8</v>
      </c>
      <c r="Q1903" t="s">
        <v>8323</v>
      </c>
      <c r="R1903" t="s">
        <v>8348</v>
      </c>
      <c r="S1903" s="10">
        <f t="shared" si="120"/>
        <v>42116.54315972222</v>
      </c>
      <c r="T1903" s="10">
        <f t="shared" si="121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 s="6">
        <f t="shared" si="119"/>
        <v>4</v>
      </c>
      <c r="Q1904" t="s">
        <v>8323</v>
      </c>
      <c r="R1904" t="s">
        <v>8348</v>
      </c>
      <c r="S1904" s="10">
        <f t="shared" si="120"/>
        <v>42037.789895833332</v>
      </c>
      <c r="T1904" s="10">
        <f t="shared" si="121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 s="6">
        <f t="shared" si="119"/>
        <v>34.097560975609753</v>
      </c>
      <c r="Q1905" t="s">
        <v>8323</v>
      </c>
      <c r="R1905" t="s">
        <v>8348</v>
      </c>
      <c r="S1905" s="10">
        <f t="shared" si="120"/>
        <v>42702.770729166667</v>
      </c>
      <c r="T1905" s="10">
        <f t="shared" si="121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 s="6">
        <f t="shared" si="119"/>
        <v>25</v>
      </c>
      <c r="Q1906" t="s">
        <v>8323</v>
      </c>
      <c r="R1906" t="s">
        <v>8348</v>
      </c>
      <c r="S1906" s="10">
        <f t="shared" si="120"/>
        <v>42326.685428240744</v>
      </c>
      <c r="T1906" s="10">
        <f t="shared" si="121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 s="6">
        <f t="shared" si="119"/>
        <v>10.5</v>
      </c>
      <c r="Q1907" t="s">
        <v>8323</v>
      </c>
      <c r="R1907" t="s">
        <v>8348</v>
      </c>
      <c r="S1907" s="10">
        <f t="shared" si="120"/>
        <v>41859.925856481481</v>
      </c>
      <c r="T1907" s="10">
        <f t="shared" si="121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 s="6">
        <f t="shared" si="119"/>
        <v>215.95959595959596</v>
      </c>
      <c r="Q1908" t="s">
        <v>8323</v>
      </c>
      <c r="R1908" t="s">
        <v>8348</v>
      </c>
      <c r="S1908" s="10">
        <f t="shared" si="120"/>
        <v>42514.671099537038</v>
      </c>
      <c r="T1908" s="10">
        <f t="shared" si="121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 s="6">
        <f t="shared" si="119"/>
        <v>21.25</v>
      </c>
      <c r="Q1909" t="s">
        <v>8323</v>
      </c>
      <c r="R1909" t="s">
        <v>8348</v>
      </c>
      <c r="S1909" s="10">
        <f t="shared" si="120"/>
        <v>41767.587094907409</v>
      </c>
      <c r="T1909" s="10">
        <f t="shared" si="121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 s="6">
        <f t="shared" si="119"/>
        <v>108.25</v>
      </c>
      <c r="Q1910" t="s">
        <v>8323</v>
      </c>
      <c r="R1910" t="s">
        <v>8348</v>
      </c>
      <c r="S1910" s="10">
        <f t="shared" si="120"/>
        <v>42703.917824074073</v>
      </c>
      <c r="T1910" s="10">
        <f t="shared" si="121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 s="6">
        <f t="shared" si="119"/>
        <v>129.97368421052633</v>
      </c>
      <c r="Q1911" t="s">
        <v>8323</v>
      </c>
      <c r="R1911" t="s">
        <v>8348</v>
      </c>
      <c r="S1911" s="10">
        <f t="shared" si="120"/>
        <v>41905.429155092592</v>
      </c>
      <c r="T1911" s="10">
        <f t="shared" si="121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 s="6">
        <f t="shared" si="119"/>
        <v>117.49473684210527</v>
      </c>
      <c r="Q1912" t="s">
        <v>8323</v>
      </c>
      <c r="R1912" t="s">
        <v>8348</v>
      </c>
      <c r="S1912" s="10">
        <f t="shared" si="120"/>
        <v>42264.963159722218</v>
      </c>
      <c r="T1912" s="10">
        <f t="shared" si="121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 s="6">
        <f t="shared" si="119"/>
        <v>10</v>
      </c>
      <c r="Q1913" t="s">
        <v>8323</v>
      </c>
      <c r="R1913" t="s">
        <v>8348</v>
      </c>
      <c r="S1913" s="10">
        <f t="shared" si="120"/>
        <v>41830.033958333333</v>
      </c>
      <c r="T1913" s="10">
        <f t="shared" si="121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 s="6">
        <f t="shared" si="119"/>
        <v>70.595238095238102</v>
      </c>
      <c r="Q1914" t="s">
        <v>8323</v>
      </c>
      <c r="R1914" t="s">
        <v>8348</v>
      </c>
      <c r="S1914" s="10">
        <f t="shared" si="120"/>
        <v>42129.226388888885</v>
      </c>
      <c r="T1914" s="10">
        <f t="shared" si="121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 s="6">
        <f t="shared" si="119"/>
        <v>24.5</v>
      </c>
      <c r="Q1915" t="s">
        <v>8323</v>
      </c>
      <c r="R1915" t="s">
        <v>8348</v>
      </c>
      <c r="S1915" s="10">
        <f t="shared" si="120"/>
        <v>41890.511319444442</v>
      </c>
      <c r="T1915" s="10">
        <f t="shared" si="121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 s="6">
        <f t="shared" si="119"/>
        <v>30</v>
      </c>
      <c r="Q1916" t="s">
        <v>8323</v>
      </c>
      <c r="R1916" t="s">
        <v>8348</v>
      </c>
      <c r="S1916" s="10">
        <f t="shared" si="120"/>
        <v>41929.174456018518</v>
      </c>
      <c r="T1916" s="10">
        <f t="shared" si="121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 s="6">
        <f t="shared" si="119"/>
        <v>2</v>
      </c>
      <c r="Q1917" t="s">
        <v>8323</v>
      </c>
      <c r="R1917" t="s">
        <v>8348</v>
      </c>
      <c r="S1917" s="10">
        <f t="shared" si="120"/>
        <v>41864.04886574074</v>
      </c>
      <c r="T1917" s="10">
        <f t="shared" si="121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 s="6">
        <f t="shared" si="119"/>
        <v>17</v>
      </c>
      <c r="Q1918" t="s">
        <v>8323</v>
      </c>
      <c r="R1918" t="s">
        <v>8348</v>
      </c>
      <c r="S1918" s="10">
        <f t="shared" si="120"/>
        <v>42656.717303240745</v>
      </c>
      <c r="T1918" s="10">
        <f t="shared" si="121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 s="6">
        <f t="shared" si="119"/>
        <v>2928.9285714285716</v>
      </c>
      <c r="Q1919" t="s">
        <v>8323</v>
      </c>
      <c r="R1919" t="s">
        <v>8348</v>
      </c>
      <c r="S1919" s="10">
        <f t="shared" si="120"/>
        <v>42746.270057870366</v>
      </c>
      <c r="T1919" s="10">
        <f t="shared" si="121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 s="6">
        <f t="shared" si="119"/>
        <v>28.888888888888889</v>
      </c>
      <c r="Q1920" t="s">
        <v>8323</v>
      </c>
      <c r="R1920" t="s">
        <v>8348</v>
      </c>
      <c r="S1920" s="10">
        <f t="shared" si="120"/>
        <v>41828.789942129632</v>
      </c>
      <c r="T1920" s="10">
        <f t="shared" si="121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 s="6">
        <f t="shared" si="119"/>
        <v>29.625</v>
      </c>
      <c r="Q1921" t="s">
        <v>8323</v>
      </c>
      <c r="R1921" t="s">
        <v>8348</v>
      </c>
      <c r="S1921" s="10">
        <f t="shared" si="120"/>
        <v>42113.875567129624</v>
      </c>
      <c r="T1921" s="10">
        <f t="shared" si="121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 s="6">
        <f t="shared" si="119"/>
        <v>40.980952380952381</v>
      </c>
      <c r="Q1922" t="s">
        <v>8323</v>
      </c>
      <c r="R1922" t="s">
        <v>8348</v>
      </c>
      <c r="S1922" s="10">
        <f t="shared" si="120"/>
        <v>42270.875706018516</v>
      </c>
      <c r="T1922" s="10">
        <f t="shared" si="121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E1923/D1923</f>
        <v>1.3680000000000001</v>
      </c>
      <c r="P1923" s="6">
        <f t="shared" ref="P1923:P1986" si="123">E1923/L1923</f>
        <v>54</v>
      </c>
      <c r="Q1923" t="s">
        <v>8312</v>
      </c>
      <c r="R1923" t="s">
        <v>8330</v>
      </c>
      <c r="S1923" s="10">
        <f t="shared" si="120"/>
        <v>41074.221562500003</v>
      </c>
      <c r="T1923" s="10">
        <f t="shared" si="121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 s="6">
        <f t="shared" si="123"/>
        <v>36.109375</v>
      </c>
      <c r="Q1924" t="s">
        <v>8312</v>
      </c>
      <c r="R1924" t="s">
        <v>8330</v>
      </c>
      <c r="S1924" s="10">
        <f t="shared" si="120"/>
        <v>41590.255868055552</v>
      </c>
      <c r="T1924" s="10">
        <f t="shared" si="12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 s="6">
        <f t="shared" si="123"/>
        <v>23.153846153846153</v>
      </c>
      <c r="Q1925" t="s">
        <v>8312</v>
      </c>
      <c r="R1925" t="s">
        <v>8330</v>
      </c>
      <c r="S1925" s="10">
        <f t="shared" si="120"/>
        <v>40772.848749999997</v>
      </c>
      <c r="T1925" s="10">
        <f t="shared" si="12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 s="6">
        <f t="shared" si="123"/>
        <v>104</v>
      </c>
      <c r="Q1926" t="s">
        <v>8312</v>
      </c>
      <c r="R1926" t="s">
        <v>8330</v>
      </c>
      <c r="S1926" s="10">
        <f t="shared" si="120"/>
        <v>41626.761053240742</v>
      </c>
      <c r="T1926" s="10">
        <f t="shared" si="12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 s="6">
        <f t="shared" si="123"/>
        <v>31.826923076923077</v>
      </c>
      <c r="Q1927" t="s">
        <v>8312</v>
      </c>
      <c r="R1927" t="s">
        <v>8330</v>
      </c>
      <c r="S1927" s="10">
        <f t="shared" si="120"/>
        <v>41535.90148148148</v>
      </c>
      <c r="T1927" s="10">
        <f t="shared" si="12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 s="6">
        <f t="shared" si="123"/>
        <v>27.3896261682243</v>
      </c>
      <c r="Q1928" t="s">
        <v>8312</v>
      </c>
      <c r="R1928" t="s">
        <v>8330</v>
      </c>
      <c r="S1928" s="10">
        <f t="shared" si="120"/>
        <v>40456.954351851848</v>
      </c>
      <c r="T1928" s="10">
        <f t="shared" si="121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 s="6">
        <f t="shared" si="123"/>
        <v>56.363636363636367</v>
      </c>
      <c r="Q1929" t="s">
        <v>8312</v>
      </c>
      <c r="R1929" t="s">
        <v>8330</v>
      </c>
      <c r="S1929" s="10">
        <f t="shared" si="120"/>
        <v>40960.861562500002</v>
      </c>
      <c r="T1929" s="10">
        <f t="shared" si="12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 s="6">
        <f t="shared" si="123"/>
        <v>77.352941176470594</v>
      </c>
      <c r="Q1930" t="s">
        <v>8312</v>
      </c>
      <c r="R1930" t="s">
        <v>8330</v>
      </c>
      <c r="S1930" s="10">
        <f t="shared" si="120"/>
        <v>41371.648078703707</v>
      </c>
      <c r="T1930" s="10">
        <f t="shared" si="121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 s="6">
        <f t="shared" si="123"/>
        <v>42.8</v>
      </c>
      <c r="Q1931" t="s">
        <v>8312</v>
      </c>
      <c r="R1931" t="s">
        <v>8330</v>
      </c>
      <c r="S1931" s="10">
        <f t="shared" ref="S1931:S1994" si="124">(((J1931/60)/60)/24)+DATE(1970,1,1)</f>
        <v>40687.021597222221</v>
      </c>
      <c r="T1931" s="10">
        <f t="shared" ref="T1931:T1994" si="125"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 s="6">
        <f t="shared" si="123"/>
        <v>48.846153846153847</v>
      </c>
      <c r="Q1932" t="s">
        <v>8312</v>
      </c>
      <c r="R1932" t="s">
        <v>8330</v>
      </c>
      <c r="S1932" s="10">
        <f t="shared" si="124"/>
        <v>41402.558819444443</v>
      </c>
      <c r="T1932" s="10">
        <f t="shared" si="12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 s="6">
        <f t="shared" si="123"/>
        <v>48.240400000000001</v>
      </c>
      <c r="Q1933" t="s">
        <v>8312</v>
      </c>
      <c r="R1933" t="s">
        <v>8330</v>
      </c>
      <c r="S1933" s="10">
        <f t="shared" si="124"/>
        <v>41037.892465277779</v>
      </c>
      <c r="T1933" s="10">
        <f t="shared" si="12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 s="6">
        <f t="shared" si="123"/>
        <v>70.212500000000006</v>
      </c>
      <c r="Q1934" t="s">
        <v>8312</v>
      </c>
      <c r="R1934" t="s">
        <v>8330</v>
      </c>
      <c r="S1934" s="10">
        <f t="shared" si="124"/>
        <v>40911.809872685182</v>
      </c>
      <c r="T1934" s="10">
        <f t="shared" si="12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 s="6">
        <f t="shared" si="123"/>
        <v>94.054545454545448</v>
      </c>
      <c r="Q1935" t="s">
        <v>8312</v>
      </c>
      <c r="R1935" t="s">
        <v>8330</v>
      </c>
      <c r="S1935" s="10">
        <f t="shared" si="124"/>
        <v>41879.130868055552</v>
      </c>
      <c r="T1935" s="10">
        <f t="shared" si="12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 s="6">
        <f t="shared" si="123"/>
        <v>80.272727272727266</v>
      </c>
      <c r="Q1936" t="s">
        <v>8312</v>
      </c>
      <c r="R1936" t="s">
        <v>8330</v>
      </c>
      <c r="S1936" s="10">
        <f t="shared" si="124"/>
        <v>40865.867141203707</v>
      </c>
      <c r="T1936" s="10">
        <f t="shared" si="12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 s="6">
        <f t="shared" si="123"/>
        <v>54.2</v>
      </c>
      <c r="Q1937" t="s">
        <v>8312</v>
      </c>
      <c r="R1937" t="s">
        <v>8330</v>
      </c>
      <c r="S1937" s="10">
        <f t="shared" si="124"/>
        <v>41773.932534722226</v>
      </c>
      <c r="T1937" s="10">
        <f t="shared" si="12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 s="6">
        <f t="shared" si="123"/>
        <v>60.26903448275862</v>
      </c>
      <c r="Q1938" t="s">
        <v>8312</v>
      </c>
      <c r="R1938" t="s">
        <v>8330</v>
      </c>
      <c r="S1938" s="10">
        <f t="shared" si="124"/>
        <v>40852.889699074076</v>
      </c>
      <c r="T1938" s="10">
        <f t="shared" si="12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 s="6">
        <f t="shared" si="123"/>
        <v>38.740344827586206</v>
      </c>
      <c r="Q1939" t="s">
        <v>8312</v>
      </c>
      <c r="R1939" t="s">
        <v>8330</v>
      </c>
      <c r="S1939" s="10">
        <f t="shared" si="124"/>
        <v>41059.118993055556</v>
      </c>
      <c r="T1939" s="10">
        <f t="shared" si="12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 s="6">
        <f t="shared" si="123"/>
        <v>152.54385964912279</v>
      </c>
      <c r="Q1940" t="s">
        <v>8312</v>
      </c>
      <c r="R1940" t="s">
        <v>8330</v>
      </c>
      <c r="S1940" s="10">
        <f t="shared" si="124"/>
        <v>41426.259618055556</v>
      </c>
      <c r="T1940" s="10">
        <f t="shared" si="12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 s="6">
        <f t="shared" si="123"/>
        <v>115.3125</v>
      </c>
      <c r="Q1941" t="s">
        <v>8312</v>
      </c>
      <c r="R1941" t="s">
        <v>8330</v>
      </c>
      <c r="S1941" s="10">
        <f t="shared" si="124"/>
        <v>41313.985046296293</v>
      </c>
      <c r="T1941" s="10">
        <f t="shared" si="12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 s="6">
        <f t="shared" si="123"/>
        <v>35.838709677419352</v>
      </c>
      <c r="Q1942" t="s">
        <v>8312</v>
      </c>
      <c r="R1942" t="s">
        <v>8330</v>
      </c>
      <c r="S1942" s="10">
        <f t="shared" si="124"/>
        <v>40670.507326388892</v>
      </c>
      <c r="T1942" s="10">
        <f t="shared" si="12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 s="6">
        <f t="shared" si="123"/>
        <v>64.570118779438872</v>
      </c>
      <c r="Q1943" t="s">
        <v>8323</v>
      </c>
      <c r="R1943" t="s">
        <v>8349</v>
      </c>
      <c r="S1943" s="10">
        <f t="shared" si="124"/>
        <v>41744.290868055556</v>
      </c>
      <c r="T1943" s="10">
        <f t="shared" si="12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 s="6">
        <f t="shared" si="123"/>
        <v>87.436000000000007</v>
      </c>
      <c r="Q1944" t="s">
        <v>8323</v>
      </c>
      <c r="R1944" t="s">
        <v>8349</v>
      </c>
      <c r="S1944" s="10">
        <f t="shared" si="124"/>
        <v>40638.828009259261</v>
      </c>
      <c r="T1944" s="10">
        <f t="shared" si="12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 s="6">
        <f t="shared" si="123"/>
        <v>68.815577078288939</v>
      </c>
      <c r="Q1945" t="s">
        <v>8323</v>
      </c>
      <c r="R1945" t="s">
        <v>8349</v>
      </c>
      <c r="S1945" s="10">
        <f t="shared" si="124"/>
        <v>42548.269861111112</v>
      </c>
      <c r="T1945" s="10">
        <f t="shared" si="12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 s="6">
        <f t="shared" si="123"/>
        <v>176.200223588597</v>
      </c>
      <c r="Q1946" t="s">
        <v>8323</v>
      </c>
      <c r="R1946" t="s">
        <v>8349</v>
      </c>
      <c r="S1946" s="10">
        <f t="shared" si="124"/>
        <v>41730.584374999999</v>
      </c>
      <c r="T1946" s="10">
        <f t="shared" si="12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 s="6">
        <f t="shared" si="123"/>
        <v>511.79117647058825</v>
      </c>
      <c r="Q1947" t="s">
        <v>8323</v>
      </c>
      <c r="R1947" t="s">
        <v>8349</v>
      </c>
      <c r="S1947" s="10">
        <f t="shared" si="124"/>
        <v>42157.251828703709</v>
      </c>
      <c r="T1947" s="10">
        <f t="shared" si="12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 s="6">
        <f t="shared" si="123"/>
        <v>160.44285714285715</v>
      </c>
      <c r="Q1948" t="s">
        <v>8323</v>
      </c>
      <c r="R1948" t="s">
        <v>8349</v>
      </c>
      <c r="S1948" s="10">
        <f t="shared" si="124"/>
        <v>41689.150011574071</v>
      </c>
      <c r="T1948" s="10">
        <f t="shared" si="12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 s="6">
        <f t="shared" si="123"/>
        <v>35.003043478260871</v>
      </c>
      <c r="Q1949" t="s">
        <v>8323</v>
      </c>
      <c r="R1949" t="s">
        <v>8349</v>
      </c>
      <c r="S1949" s="10">
        <f t="shared" si="124"/>
        <v>40102.918055555558</v>
      </c>
      <c r="T1949" s="10">
        <f t="shared" si="12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 s="6">
        <f t="shared" si="123"/>
        <v>188.50671378091872</v>
      </c>
      <c r="Q1950" t="s">
        <v>8323</v>
      </c>
      <c r="R1950" t="s">
        <v>8349</v>
      </c>
      <c r="S1950" s="10">
        <f t="shared" si="124"/>
        <v>42473.604270833333</v>
      </c>
      <c r="T1950" s="10">
        <f t="shared" si="12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 s="6">
        <f t="shared" si="123"/>
        <v>56.204984093319197</v>
      </c>
      <c r="Q1951" t="s">
        <v>8323</v>
      </c>
      <c r="R1951" t="s">
        <v>8349</v>
      </c>
      <c r="S1951" s="10">
        <f t="shared" si="124"/>
        <v>41800.423043981478</v>
      </c>
      <c r="T1951" s="10">
        <f t="shared" si="12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 s="6">
        <f t="shared" si="123"/>
        <v>51.3054157782516</v>
      </c>
      <c r="Q1952" t="s">
        <v>8323</v>
      </c>
      <c r="R1952" t="s">
        <v>8349</v>
      </c>
      <c r="S1952" s="10">
        <f t="shared" si="124"/>
        <v>40624.181400462963</v>
      </c>
      <c r="T1952" s="10">
        <f t="shared" si="12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 s="6">
        <f t="shared" si="123"/>
        <v>127.36450839328538</v>
      </c>
      <c r="Q1953" t="s">
        <v>8323</v>
      </c>
      <c r="R1953" t="s">
        <v>8349</v>
      </c>
      <c r="S1953" s="10">
        <f t="shared" si="124"/>
        <v>42651.420567129629</v>
      </c>
      <c r="T1953" s="10">
        <f t="shared" si="12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 s="6">
        <f t="shared" si="123"/>
        <v>101.85532258064516</v>
      </c>
      <c r="Q1954" t="s">
        <v>8323</v>
      </c>
      <c r="R1954" t="s">
        <v>8349</v>
      </c>
      <c r="S1954" s="10">
        <f t="shared" si="124"/>
        <v>41526.60665509259</v>
      </c>
      <c r="T1954" s="10">
        <f t="shared" si="12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 s="6">
        <f t="shared" si="123"/>
        <v>230.55782312925169</v>
      </c>
      <c r="Q1955" t="s">
        <v>8323</v>
      </c>
      <c r="R1955" t="s">
        <v>8349</v>
      </c>
      <c r="S1955" s="10">
        <f t="shared" si="124"/>
        <v>40941.199826388889</v>
      </c>
      <c r="T1955" s="10">
        <f t="shared" si="12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 s="6">
        <f t="shared" si="123"/>
        <v>842.10602409638557</v>
      </c>
      <c r="Q1956" t="s">
        <v>8323</v>
      </c>
      <c r="R1956" t="s">
        <v>8349</v>
      </c>
      <c r="S1956" s="10">
        <f t="shared" si="124"/>
        <v>42394.580740740741</v>
      </c>
      <c r="T1956" s="10">
        <f t="shared" si="12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 s="6">
        <f t="shared" si="123"/>
        <v>577.27593103448271</v>
      </c>
      <c r="Q1957" t="s">
        <v>8323</v>
      </c>
      <c r="R1957" t="s">
        <v>8349</v>
      </c>
      <c r="S1957" s="10">
        <f t="shared" si="124"/>
        <v>41020.271770833337</v>
      </c>
      <c r="T1957" s="10">
        <f t="shared" si="12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 s="6">
        <f t="shared" si="123"/>
        <v>483.34246575342468</v>
      </c>
      <c r="Q1958" t="s">
        <v>8323</v>
      </c>
      <c r="R1958" t="s">
        <v>8349</v>
      </c>
      <c r="S1958" s="10">
        <f t="shared" si="124"/>
        <v>42067.923668981486</v>
      </c>
      <c r="T1958" s="10">
        <f t="shared" si="12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 s="6">
        <f t="shared" si="123"/>
        <v>76.138500000000008</v>
      </c>
      <c r="Q1959" t="s">
        <v>8323</v>
      </c>
      <c r="R1959" t="s">
        <v>8349</v>
      </c>
      <c r="S1959" s="10">
        <f t="shared" si="124"/>
        <v>41179.098530092589</v>
      </c>
      <c r="T1959" s="10">
        <f t="shared" si="12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 s="6">
        <f t="shared" si="123"/>
        <v>74.107684365781708</v>
      </c>
      <c r="Q1960" t="s">
        <v>8323</v>
      </c>
      <c r="R1960" t="s">
        <v>8349</v>
      </c>
      <c r="S1960" s="10">
        <f t="shared" si="124"/>
        <v>41326.987974537034</v>
      </c>
      <c r="T1960" s="10">
        <f t="shared" si="12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 s="6">
        <f t="shared" si="123"/>
        <v>36.965660377358489</v>
      </c>
      <c r="Q1961" t="s">
        <v>8323</v>
      </c>
      <c r="R1961" t="s">
        <v>8349</v>
      </c>
      <c r="S1961" s="10">
        <f t="shared" si="124"/>
        <v>41871.845601851855</v>
      </c>
      <c r="T1961" s="10">
        <f t="shared" si="12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 s="6">
        <f t="shared" si="123"/>
        <v>2500.969696969697</v>
      </c>
      <c r="Q1962" t="s">
        <v>8323</v>
      </c>
      <c r="R1962" t="s">
        <v>8349</v>
      </c>
      <c r="S1962" s="10">
        <f t="shared" si="124"/>
        <v>41964.362743055557</v>
      </c>
      <c r="T1962" s="10">
        <f t="shared" si="12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 s="6">
        <f t="shared" si="123"/>
        <v>67.690214329454989</v>
      </c>
      <c r="Q1963" t="s">
        <v>8323</v>
      </c>
      <c r="R1963" t="s">
        <v>8349</v>
      </c>
      <c r="S1963" s="10">
        <f t="shared" si="124"/>
        <v>41148.194641203707</v>
      </c>
      <c r="T1963" s="10">
        <f t="shared" si="12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 s="6">
        <f t="shared" si="123"/>
        <v>63.04738562091503</v>
      </c>
      <c r="Q1964" t="s">
        <v>8323</v>
      </c>
      <c r="R1964" t="s">
        <v>8349</v>
      </c>
      <c r="S1964" s="10">
        <f t="shared" si="124"/>
        <v>41742.780509259261</v>
      </c>
      <c r="T1964" s="10">
        <f t="shared" si="12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 s="6">
        <f t="shared" si="123"/>
        <v>117.6</v>
      </c>
      <c r="Q1965" t="s">
        <v>8323</v>
      </c>
      <c r="R1965" t="s">
        <v>8349</v>
      </c>
      <c r="S1965" s="10">
        <f t="shared" si="124"/>
        <v>41863.429791666669</v>
      </c>
      <c r="T1965" s="10">
        <f t="shared" si="12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 s="6">
        <f t="shared" si="123"/>
        <v>180.75185011709601</v>
      </c>
      <c r="Q1966" t="s">
        <v>8323</v>
      </c>
      <c r="R1966" t="s">
        <v>8349</v>
      </c>
      <c r="S1966" s="10">
        <f t="shared" si="124"/>
        <v>42452.272824074069</v>
      </c>
      <c r="T1966" s="10">
        <f t="shared" si="12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 s="6">
        <f t="shared" si="123"/>
        <v>127.32038834951456</v>
      </c>
      <c r="Q1967" t="s">
        <v>8323</v>
      </c>
      <c r="R1967" t="s">
        <v>8349</v>
      </c>
      <c r="S1967" s="10">
        <f t="shared" si="124"/>
        <v>40898.089236111111</v>
      </c>
      <c r="T1967" s="10">
        <f t="shared" si="12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 s="6">
        <f t="shared" si="123"/>
        <v>136.6444745538665</v>
      </c>
      <c r="Q1968" t="s">
        <v>8323</v>
      </c>
      <c r="R1968" t="s">
        <v>8349</v>
      </c>
      <c r="S1968" s="10">
        <f t="shared" si="124"/>
        <v>41835.540486111109</v>
      </c>
      <c r="T1968" s="10">
        <f t="shared" si="12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 s="6">
        <f t="shared" si="123"/>
        <v>182.78024691358024</v>
      </c>
      <c r="Q1969" t="s">
        <v>8323</v>
      </c>
      <c r="R1969" t="s">
        <v>8349</v>
      </c>
      <c r="S1969" s="10">
        <f t="shared" si="124"/>
        <v>41730.663530092592</v>
      </c>
      <c r="T1969" s="10">
        <f t="shared" si="12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 s="6">
        <f t="shared" si="123"/>
        <v>279.37843137254902</v>
      </c>
      <c r="Q1970" t="s">
        <v>8323</v>
      </c>
      <c r="R1970" t="s">
        <v>8349</v>
      </c>
      <c r="S1970" s="10">
        <f t="shared" si="124"/>
        <v>42676.586979166663</v>
      </c>
      <c r="T1970" s="10">
        <f t="shared" si="12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 s="6">
        <f t="shared" si="123"/>
        <v>61.375728669846318</v>
      </c>
      <c r="Q1971" t="s">
        <v>8323</v>
      </c>
      <c r="R1971" t="s">
        <v>8349</v>
      </c>
      <c r="S1971" s="10">
        <f t="shared" si="124"/>
        <v>42557.792453703703</v>
      </c>
      <c r="T1971" s="10">
        <f t="shared" si="12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 s="6">
        <f t="shared" si="123"/>
        <v>80.727532097004286</v>
      </c>
      <c r="Q1972" t="s">
        <v>8323</v>
      </c>
      <c r="R1972" t="s">
        <v>8349</v>
      </c>
      <c r="S1972" s="10">
        <f t="shared" si="124"/>
        <v>41324.193298611113</v>
      </c>
      <c r="T1972" s="10">
        <f t="shared" si="12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 s="6">
        <f t="shared" si="123"/>
        <v>272.35590732591254</v>
      </c>
      <c r="Q1973" t="s">
        <v>8323</v>
      </c>
      <c r="R1973" t="s">
        <v>8349</v>
      </c>
      <c r="S1973" s="10">
        <f t="shared" si="124"/>
        <v>41561.500706018516</v>
      </c>
      <c r="T1973" s="10">
        <f t="shared" si="12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 s="6">
        <f t="shared" si="123"/>
        <v>70.848739495798313</v>
      </c>
      <c r="Q1974" t="s">
        <v>8323</v>
      </c>
      <c r="R1974" t="s">
        <v>8349</v>
      </c>
      <c r="S1974" s="10">
        <f t="shared" si="124"/>
        <v>41201.012083333335</v>
      </c>
      <c r="T1974" s="10">
        <f t="shared" si="12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 s="6">
        <f t="shared" si="123"/>
        <v>247.94003412969283</v>
      </c>
      <c r="Q1975" t="s">
        <v>8323</v>
      </c>
      <c r="R1975" t="s">
        <v>8349</v>
      </c>
      <c r="S1975" s="10">
        <f t="shared" si="124"/>
        <v>42549.722962962958</v>
      </c>
      <c r="T1975" s="10">
        <f t="shared" si="12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 s="6">
        <f t="shared" si="123"/>
        <v>186.81393034825871</v>
      </c>
      <c r="Q1976" t="s">
        <v>8323</v>
      </c>
      <c r="R1976" t="s">
        <v>8349</v>
      </c>
      <c r="S1976" s="10">
        <f t="shared" si="124"/>
        <v>41445.334131944444</v>
      </c>
      <c r="T1976" s="10">
        <f t="shared" si="12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 s="6">
        <f t="shared" si="123"/>
        <v>131.98948616600788</v>
      </c>
      <c r="Q1977" t="s">
        <v>8323</v>
      </c>
      <c r="R1977" t="s">
        <v>8349</v>
      </c>
      <c r="S1977" s="10">
        <f t="shared" si="124"/>
        <v>41313.755219907405</v>
      </c>
      <c r="T1977" s="10">
        <f t="shared" si="12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 s="6">
        <f t="shared" si="123"/>
        <v>29.310782241014799</v>
      </c>
      <c r="Q1978" t="s">
        <v>8323</v>
      </c>
      <c r="R1978" t="s">
        <v>8349</v>
      </c>
      <c r="S1978" s="10">
        <f t="shared" si="124"/>
        <v>41438.899594907409</v>
      </c>
      <c r="T1978" s="10">
        <f t="shared" si="12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 s="6">
        <f t="shared" si="123"/>
        <v>245.02436053593178</v>
      </c>
      <c r="Q1979" t="s">
        <v>8323</v>
      </c>
      <c r="R1979" t="s">
        <v>8349</v>
      </c>
      <c r="S1979" s="10">
        <f t="shared" si="124"/>
        <v>42311.216898148152</v>
      </c>
      <c r="T1979" s="10">
        <f t="shared" si="12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 s="6">
        <f t="shared" si="123"/>
        <v>1323.2540463917526</v>
      </c>
      <c r="Q1980" t="s">
        <v>8323</v>
      </c>
      <c r="R1980" t="s">
        <v>8349</v>
      </c>
      <c r="S1980" s="10">
        <f t="shared" si="124"/>
        <v>41039.225601851853</v>
      </c>
      <c r="T1980" s="10">
        <f t="shared" si="12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 s="6">
        <f t="shared" si="123"/>
        <v>282.65966789667897</v>
      </c>
      <c r="Q1981" t="s">
        <v>8323</v>
      </c>
      <c r="R1981" t="s">
        <v>8349</v>
      </c>
      <c r="S1981" s="10">
        <f t="shared" si="124"/>
        <v>42290.460023148145</v>
      </c>
      <c r="T1981" s="10">
        <f t="shared" si="12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 s="6">
        <f t="shared" si="123"/>
        <v>91.214401028277635</v>
      </c>
      <c r="Q1982" t="s">
        <v>8323</v>
      </c>
      <c r="R1982" t="s">
        <v>8349</v>
      </c>
      <c r="S1982" s="10">
        <f t="shared" si="124"/>
        <v>42423.542384259257</v>
      </c>
      <c r="T1982" s="10">
        <f t="shared" si="12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 s="6">
        <f t="shared" si="123"/>
        <v>31.75</v>
      </c>
      <c r="Q1983" t="s">
        <v>8338</v>
      </c>
      <c r="R1983" t="s">
        <v>8350</v>
      </c>
      <c r="S1983" s="10">
        <f t="shared" si="124"/>
        <v>41799.725289351853</v>
      </c>
      <c r="T1983" s="10">
        <f t="shared" si="12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6" t="e">
        <f t="shared" si="123"/>
        <v>#DIV/0!</v>
      </c>
      <c r="Q1984" t="s">
        <v>8338</v>
      </c>
      <c r="R1984" t="s">
        <v>8350</v>
      </c>
      <c r="S1984" s="10">
        <f t="shared" si="124"/>
        <v>42678.586655092593</v>
      </c>
      <c r="T1984" s="10">
        <f t="shared" si="12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 s="6">
        <f t="shared" si="123"/>
        <v>88.6875</v>
      </c>
      <c r="Q1985" t="s">
        <v>8338</v>
      </c>
      <c r="R1985" t="s">
        <v>8350</v>
      </c>
      <c r="S1985" s="10">
        <f t="shared" si="124"/>
        <v>42593.011782407411</v>
      </c>
      <c r="T1985" s="10">
        <f t="shared" si="12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 s="6">
        <f t="shared" si="123"/>
        <v>453.14285714285717</v>
      </c>
      <c r="Q1986" t="s">
        <v>8338</v>
      </c>
      <c r="R1986" t="s">
        <v>8350</v>
      </c>
      <c r="S1986" s="10">
        <f t="shared" si="124"/>
        <v>41913.790289351848</v>
      </c>
      <c r="T1986" s="10">
        <f t="shared" si="12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E1987/D1987</f>
        <v>3.1875000000000001E-2</v>
      </c>
      <c r="P1987" s="6">
        <f t="shared" ref="P1987:P2050" si="127">E1987/L1987</f>
        <v>12.75</v>
      </c>
      <c r="Q1987" t="s">
        <v>8338</v>
      </c>
      <c r="R1987" t="s">
        <v>8350</v>
      </c>
      <c r="S1987" s="10">
        <f t="shared" si="124"/>
        <v>42555.698738425926</v>
      </c>
      <c r="T1987" s="10">
        <f t="shared" si="125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 s="6">
        <f t="shared" si="127"/>
        <v>1</v>
      </c>
      <c r="Q1988" t="s">
        <v>8338</v>
      </c>
      <c r="R1988" t="s">
        <v>8350</v>
      </c>
      <c r="S1988" s="10">
        <f t="shared" si="124"/>
        <v>42413.433831018512</v>
      </c>
      <c r="T1988" s="10">
        <f t="shared" si="12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 s="6">
        <f t="shared" si="127"/>
        <v>83.428571428571431</v>
      </c>
      <c r="Q1989" t="s">
        <v>8338</v>
      </c>
      <c r="R1989" t="s">
        <v>8350</v>
      </c>
      <c r="S1989" s="10">
        <f t="shared" si="124"/>
        <v>42034.639768518522</v>
      </c>
      <c r="T1989" s="10">
        <f t="shared" si="125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 s="6">
        <f t="shared" si="127"/>
        <v>25</v>
      </c>
      <c r="Q1990" t="s">
        <v>8338</v>
      </c>
      <c r="R1990" t="s">
        <v>8350</v>
      </c>
      <c r="S1990" s="10">
        <f t="shared" si="124"/>
        <v>42206.763217592597</v>
      </c>
      <c r="T1990" s="10">
        <f t="shared" si="12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 s="6">
        <f t="shared" si="127"/>
        <v>50</v>
      </c>
      <c r="Q1991" t="s">
        <v>8338</v>
      </c>
      <c r="R1991" t="s">
        <v>8350</v>
      </c>
      <c r="S1991" s="10">
        <f t="shared" si="124"/>
        <v>42685.680648148147</v>
      </c>
      <c r="T1991" s="10">
        <f t="shared" si="12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 s="6">
        <f t="shared" si="127"/>
        <v>101.8</v>
      </c>
      <c r="Q1992" t="s">
        <v>8338</v>
      </c>
      <c r="R1992" t="s">
        <v>8350</v>
      </c>
      <c r="S1992" s="10">
        <f t="shared" si="124"/>
        <v>42398.195972222224</v>
      </c>
      <c r="T1992" s="10">
        <f t="shared" si="12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 s="6">
        <f t="shared" si="127"/>
        <v>46.666666666666664</v>
      </c>
      <c r="Q1993" t="s">
        <v>8338</v>
      </c>
      <c r="R1993" t="s">
        <v>8350</v>
      </c>
      <c r="S1993" s="10">
        <f t="shared" si="124"/>
        <v>42167.89335648148</v>
      </c>
      <c r="T1993" s="10">
        <f t="shared" si="12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 s="6">
        <f t="shared" si="127"/>
        <v>1</v>
      </c>
      <c r="Q1994" t="s">
        <v>8338</v>
      </c>
      <c r="R1994" t="s">
        <v>8350</v>
      </c>
      <c r="S1994" s="10">
        <f t="shared" si="124"/>
        <v>42023.143414351856</v>
      </c>
      <c r="T1994" s="10">
        <f t="shared" si="12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6" t="e">
        <f t="shared" si="127"/>
        <v>#DIV/0!</v>
      </c>
      <c r="Q1995" t="s">
        <v>8338</v>
      </c>
      <c r="R1995" t="s">
        <v>8350</v>
      </c>
      <c r="S1995" s="10">
        <f t="shared" ref="S1995:S2058" si="128">(((J1995/60)/60)/24)+DATE(1970,1,1)</f>
        <v>42329.58839120371</v>
      </c>
      <c r="T1995" s="10">
        <f t="shared" ref="T1995:T2058" si="129">(((I1995/60)/60)/24)+DATE(1970,1,1)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6" t="e">
        <f t="shared" si="127"/>
        <v>#DIV/0!</v>
      </c>
      <c r="Q1996" t="s">
        <v>8338</v>
      </c>
      <c r="R1996" t="s">
        <v>8350</v>
      </c>
      <c r="S1996" s="10">
        <f t="shared" si="128"/>
        <v>42651.006273148145</v>
      </c>
      <c r="T1996" s="10">
        <f t="shared" si="12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 s="6">
        <f t="shared" si="127"/>
        <v>26</v>
      </c>
      <c r="Q1997" t="s">
        <v>8338</v>
      </c>
      <c r="R1997" t="s">
        <v>8350</v>
      </c>
      <c r="S1997" s="10">
        <f t="shared" si="128"/>
        <v>42181.902037037042</v>
      </c>
      <c r="T1997" s="10">
        <f t="shared" si="12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6" t="e">
        <f t="shared" si="127"/>
        <v>#DIV/0!</v>
      </c>
      <c r="Q1998" t="s">
        <v>8338</v>
      </c>
      <c r="R1998" t="s">
        <v>8350</v>
      </c>
      <c r="S1998" s="10">
        <f t="shared" si="128"/>
        <v>41800.819571759261</v>
      </c>
      <c r="T1998" s="10">
        <f t="shared" si="12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6" t="e">
        <f t="shared" si="127"/>
        <v>#DIV/0!</v>
      </c>
      <c r="Q1999" t="s">
        <v>8338</v>
      </c>
      <c r="R1999" t="s">
        <v>8350</v>
      </c>
      <c r="S1999" s="10">
        <f t="shared" si="128"/>
        <v>41847.930694444447</v>
      </c>
      <c r="T1999" s="10">
        <f t="shared" si="12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 s="6">
        <f t="shared" si="127"/>
        <v>218.33333333333334</v>
      </c>
      <c r="Q2000" t="s">
        <v>8338</v>
      </c>
      <c r="R2000" t="s">
        <v>8350</v>
      </c>
      <c r="S2000" s="10">
        <f t="shared" si="128"/>
        <v>41807.118495370371</v>
      </c>
      <c r="T2000" s="10">
        <f t="shared" si="12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 s="6">
        <f t="shared" si="127"/>
        <v>33.714285714285715</v>
      </c>
      <c r="Q2001" t="s">
        <v>8338</v>
      </c>
      <c r="R2001" t="s">
        <v>8350</v>
      </c>
      <c r="S2001" s="10">
        <f t="shared" si="128"/>
        <v>41926.482731481483</v>
      </c>
      <c r="T2001" s="10">
        <f t="shared" si="12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 s="6">
        <f t="shared" si="127"/>
        <v>25</v>
      </c>
      <c r="Q2002" t="s">
        <v>8338</v>
      </c>
      <c r="R2002" t="s">
        <v>8350</v>
      </c>
      <c r="S2002" s="10">
        <f t="shared" si="128"/>
        <v>42345.951539351852</v>
      </c>
      <c r="T2002" s="10">
        <f t="shared" si="12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 s="6">
        <f t="shared" si="127"/>
        <v>128.38790470372632</v>
      </c>
      <c r="Q2003" t="s">
        <v>8323</v>
      </c>
      <c r="R2003" t="s">
        <v>8349</v>
      </c>
      <c r="S2003" s="10">
        <f t="shared" si="128"/>
        <v>42136.209675925929</v>
      </c>
      <c r="T2003" s="10">
        <f t="shared" si="12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 s="6">
        <f t="shared" si="127"/>
        <v>78.834261818181815</v>
      </c>
      <c r="Q2004" t="s">
        <v>8323</v>
      </c>
      <c r="R2004" t="s">
        <v>8349</v>
      </c>
      <c r="S2004" s="10">
        <f t="shared" si="128"/>
        <v>42728.71230324074</v>
      </c>
      <c r="T2004" s="10">
        <f t="shared" si="12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 s="6">
        <f t="shared" si="127"/>
        <v>91.764705882352942</v>
      </c>
      <c r="Q2005" t="s">
        <v>8323</v>
      </c>
      <c r="R2005" t="s">
        <v>8349</v>
      </c>
      <c r="S2005" s="10">
        <f t="shared" si="128"/>
        <v>40347.125601851854</v>
      </c>
      <c r="T2005" s="10">
        <f t="shared" si="12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 s="6">
        <f t="shared" si="127"/>
        <v>331.10237288135596</v>
      </c>
      <c r="Q2006" t="s">
        <v>8323</v>
      </c>
      <c r="R2006" t="s">
        <v>8349</v>
      </c>
      <c r="S2006" s="10">
        <f t="shared" si="128"/>
        <v>41800.604895833334</v>
      </c>
      <c r="T2006" s="10">
        <f t="shared" si="12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 s="6">
        <f t="shared" si="127"/>
        <v>194.26193717277485</v>
      </c>
      <c r="Q2007" t="s">
        <v>8323</v>
      </c>
      <c r="R2007" t="s">
        <v>8349</v>
      </c>
      <c r="S2007" s="10">
        <f t="shared" si="128"/>
        <v>41535.812708333331</v>
      </c>
      <c r="T2007" s="10">
        <f t="shared" si="12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 s="6">
        <f t="shared" si="127"/>
        <v>408.97689768976898</v>
      </c>
      <c r="Q2008" t="s">
        <v>8323</v>
      </c>
      <c r="R2008" t="s">
        <v>8349</v>
      </c>
      <c r="S2008" s="10">
        <f t="shared" si="128"/>
        <v>41941.500520833331</v>
      </c>
      <c r="T2008" s="10">
        <f t="shared" si="12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 s="6">
        <f t="shared" si="127"/>
        <v>84.459270072992695</v>
      </c>
      <c r="Q2009" t="s">
        <v>8323</v>
      </c>
      <c r="R2009" t="s">
        <v>8349</v>
      </c>
      <c r="S2009" s="10">
        <f t="shared" si="128"/>
        <v>40347.837800925925</v>
      </c>
      <c r="T2009" s="10">
        <f t="shared" si="12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 s="6">
        <f t="shared" si="127"/>
        <v>44.853658536585364</v>
      </c>
      <c r="Q2010" t="s">
        <v>8323</v>
      </c>
      <c r="R2010" t="s">
        <v>8349</v>
      </c>
      <c r="S2010" s="10">
        <f t="shared" si="128"/>
        <v>40761.604421296295</v>
      </c>
      <c r="T2010" s="10">
        <f t="shared" si="12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 s="6">
        <f t="shared" si="127"/>
        <v>383.3643216080402</v>
      </c>
      <c r="Q2011" t="s">
        <v>8323</v>
      </c>
      <c r="R2011" t="s">
        <v>8349</v>
      </c>
      <c r="S2011" s="10">
        <f t="shared" si="128"/>
        <v>42661.323414351849</v>
      </c>
      <c r="T2011" s="10">
        <f t="shared" si="12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 s="6">
        <f t="shared" si="127"/>
        <v>55.276856649395505</v>
      </c>
      <c r="Q2012" t="s">
        <v>8323</v>
      </c>
      <c r="R2012" t="s">
        <v>8349</v>
      </c>
      <c r="S2012" s="10">
        <f t="shared" si="128"/>
        <v>42570.996423611112</v>
      </c>
      <c r="T2012" s="10">
        <f t="shared" si="12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 s="6">
        <f t="shared" si="127"/>
        <v>422.02059732234807</v>
      </c>
      <c r="Q2013" t="s">
        <v>8323</v>
      </c>
      <c r="R2013" t="s">
        <v>8349</v>
      </c>
      <c r="S2013" s="10">
        <f t="shared" si="128"/>
        <v>42347.358483796299</v>
      </c>
      <c r="T2013" s="10">
        <f t="shared" si="12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 s="6">
        <f t="shared" si="127"/>
        <v>64.180327868852459</v>
      </c>
      <c r="Q2014" t="s">
        <v>8323</v>
      </c>
      <c r="R2014" t="s">
        <v>8349</v>
      </c>
      <c r="S2014" s="10">
        <f t="shared" si="128"/>
        <v>42010.822233796294</v>
      </c>
      <c r="T2014" s="10">
        <f t="shared" si="12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 s="6">
        <f t="shared" si="127"/>
        <v>173.57781674704077</v>
      </c>
      <c r="Q2015" t="s">
        <v>8323</v>
      </c>
      <c r="R2015" t="s">
        <v>8349</v>
      </c>
      <c r="S2015" s="10">
        <f t="shared" si="128"/>
        <v>42499.960810185185</v>
      </c>
      <c r="T2015" s="10">
        <f t="shared" si="12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 s="6">
        <f t="shared" si="127"/>
        <v>88.601680840609291</v>
      </c>
      <c r="Q2016" t="s">
        <v>8323</v>
      </c>
      <c r="R2016" t="s">
        <v>8349</v>
      </c>
      <c r="S2016" s="10">
        <f t="shared" si="128"/>
        <v>41324.214571759258</v>
      </c>
      <c r="T2016" s="10">
        <f t="shared" si="12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 s="6">
        <f t="shared" si="127"/>
        <v>50.222283950617282</v>
      </c>
      <c r="Q2017" t="s">
        <v>8323</v>
      </c>
      <c r="R2017" t="s">
        <v>8349</v>
      </c>
      <c r="S2017" s="10">
        <f t="shared" si="128"/>
        <v>40765.876886574071</v>
      </c>
      <c r="T2017" s="10">
        <f t="shared" si="12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 s="6">
        <f t="shared" si="127"/>
        <v>192.38876826722338</v>
      </c>
      <c r="Q2018" t="s">
        <v>8323</v>
      </c>
      <c r="R2018" t="s">
        <v>8349</v>
      </c>
      <c r="S2018" s="10">
        <f t="shared" si="128"/>
        <v>41312.88077546296</v>
      </c>
      <c r="T2018" s="10">
        <f t="shared" si="12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 s="6">
        <f t="shared" si="127"/>
        <v>73.416901408450698</v>
      </c>
      <c r="Q2019" t="s">
        <v>8323</v>
      </c>
      <c r="R2019" t="s">
        <v>8349</v>
      </c>
      <c r="S2019" s="10">
        <f t="shared" si="128"/>
        <v>40961.057349537034</v>
      </c>
      <c r="T2019" s="10">
        <f t="shared" si="12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 s="6">
        <f t="shared" si="127"/>
        <v>147.68495555555555</v>
      </c>
      <c r="Q2020" t="s">
        <v>8323</v>
      </c>
      <c r="R2020" t="s">
        <v>8349</v>
      </c>
      <c r="S2020" s="10">
        <f t="shared" si="128"/>
        <v>42199.365844907406</v>
      </c>
      <c r="T2020" s="10">
        <f t="shared" si="12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 s="6">
        <f t="shared" si="127"/>
        <v>108.96848314606741</v>
      </c>
      <c r="Q2021" t="s">
        <v>8323</v>
      </c>
      <c r="R2021" t="s">
        <v>8349</v>
      </c>
      <c r="S2021" s="10">
        <f t="shared" si="128"/>
        <v>42605.70857638889</v>
      </c>
      <c r="T2021" s="10">
        <f t="shared" si="12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 s="6">
        <f t="shared" si="127"/>
        <v>23.647540983606557</v>
      </c>
      <c r="Q2022" t="s">
        <v>8323</v>
      </c>
      <c r="R2022" t="s">
        <v>8349</v>
      </c>
      <c r="S2022" s="10">
        <f t="shared" si="128"/>
        <v>41737.097499999996</v>
      </c>
      <c r="T2022" s="10">
        <f t="shared" si="12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 s="6">
        <f t="shared" si="127"/>
        <v>147.94736842105263</v>
      </c>
      <c r="Q2023" t="s">
        <v>8323</v>
      </c>
      <c r="R2023" t="s">
        <v>8349</v>
      </c>
      <c r="S2023" s="10">
        <f t="shared" si="128"/>
        <v>41861.070567129631</v>
      </c>
      <c r="T2023" s="10">
        <f t="shared" si="12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 s="6">
        <f t="shared" si="127"/>
        <v>385.03692307692307</v>
      </c>
      <c r="Q2024" t="s">
        <v>8323</v>
      </c>
      <c r="R2024" t="s">
        <v>8349</v>
      </c>
      <c r="S2024" s="10">
        <f t="shared" si="128"/>
        <v>42502.569120370375</v>
      </c>
      <c r="T2024" s="10">
        <f t="shared" si="12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 s="6">
        <f t="shared" si="127"/>
        <v>457.39093484419266</v>
      </c>
      <c r="Q2025" t="s">
        <v>8323</v>
      </c>
      <c r="R2025" t="s">
        <v>8349</v>
      </c>
      <c r="S2025" s="10">
        <f t="shared" si="128"/>
        <v>42136.420752314814</v>
      </c>
      <c r="T2025" s="10">
        <f t="shared" si="12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 s="6">
        <f t="shared" si="127"/>
        <v>222.99047619047619</v>
      </c>
      <c r="Q2026" t="s">
        <v>8323</v>
      </c>
      <c r="R2026" t="s">
        <v>8349</v>
      </c>
      <c r="S2026" s="10">
        <f t="shared" si="128"/>
        <v>41099.966944444444</v>
      </c>
      <c r="T2026" s="10">
        <f t="shared" si="12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 s="6">
        <f t="shared" si="127"/>
        <v>220.74074074074073</v>
      </c>
      <c r="Q2027" t="s">
        <v>8323</v>
      </c>
      <c r="R2027" t="s">
        <v>8349</v>
      </c>
      <c r="S2027" s="10">
        <f t="shared" si="128"/>
        <v>42136.184560185182</v>
      </c>
      <c r="T2027" s="10">
        <f t="shared" si="12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 s="6">
        <f t="shared" si="127"/>
        <v>73.503898678414089</v>
      </c>
      <c r="Q2028" t="s">
        <v>8323</v>
      </c>
      <c r="R2028" t="s">
        <v>8349</v>
      </c>
      <c r="S2028" s="10">
        <f t="shared" si="128"/>
        <v>41704.735937500001</v>
      </c>
      <c r="T2028" s="10">
        <f t="shared" si="12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 s="6">
        <f t="shared" si="127"/>
        <v>223.09647495361781</v>
      </c>
      <c r="Q2029" t="s">
        <v>8323</v>
      </c>
      <c r="R2029" t="s">
        <v>8349</v>
      </c>
      <c r="S2029" s="10">
        <f t="shared" si="128"/>
        <v>42048.813877314817</v>
      </c>
      <c r="T2029" s="10">
        <f t="shared" si="12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 s="6">
        <f t="shared" si="127"/>
        <v>47.911392405063289</v>
      </c>
      <c r="Q2030" t="s">
        <v>8323</v>
      </c>
      <c r="R2030" t="s">
        <v>8349</v>
      </c>
      <c r="S2030" s="10">
        <f t="shared" si="128"/>
        <v>40215.919050925928</v>
      </c>
      <c r="T2030" s="10">
        <f t="shared" si="12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 s="6">
        <f t="shared" si="127"/>
        <v>96.063829787234042</v>
      </c>
      <c r="Q2031" t="s">
        <v>8323</v>
      </c>
      <c r="R2031" t="s">
        <v>8349</v>
      </c>
      <c r="S2031" s="10">
        <f t="shared" si="128"/>
        <v>41848.021770833337</v>
      </c>
      <c r="T2031" s="10">
        <f t="shared" si="12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 s="6">
        <f t="shared" si="127"/>
        <v>118.6144</v>
      </c>
      <c r="Q2032" t="s">
        <v>8323</v>
      </c>
      <c r="R2032" t="s">
        <v>8349</v>
      </c>
      <c r="S2032" s="10">
        <f t="shared" si="128"/>
        <v>41212.996481481481</v>
      </c>
      <c r="T2032" s="10">
        <f t="shared" si="12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 s="6">
        <f t="shared" si="127"/>
        <v>118.45472440944881</v>
      </c>
      <c r="Q2033" t="s">
        <v>8323</v>
      </c>
      <c r="R2033" t="s">
        <v>8349</v>
      </c>
      <c r="S2033" s="10">
        <f t="shared" si="128"/>
        <v>41975.329317129625</v>
      </c>
      <c r="T2033" s="10">
        <f t="shared" si="12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 s="6">
        <f t="shared" si="127"/>
        <v>143.21468926553672</v>
      </c>
      <c r="Q2034" t="s">
        <v>8323</v>
      </c>
      <c r="R2034" t="s">
        <v>8349</v>
      </c>
      <c r="S2034" s="10">
        <f t="shared" si="128"/>
        <v>42689.565671296295</v>
      </c>
      <c r="T2034" s="10">
        <f t="shared" si="12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 s="6">
        <f t="shared" si="127"/>
        <v>282.71518987341773</v>
      </c>
      <c r="Q2035" t="s">
        <v>8323</v>
      </c>
      <c r="R2035" t="s">
        <v>8349</v>
      </c>
      <c r="S2035" s="10">
        <f t="shared" si="128"/>
        <v>41725.082384259258</v>
      </c>
      <c r="T2035" s="10">
        <f t="shared" si="12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 s="6">
        <f t="shared" si="127"/>
        <v>593.93620078740162</v>
      </c>
      <c r="Q2036" t="s">
        <v>8323</v>
      </c>
      <c r="R2036" t="s">
        <v>8349</v>
      </c>
      <c r="S2036" s="10">
        <f t="shared" si="128"/>
        <v>42076.130011574074</v>
      </c>
      <c r="T2036" s="10">
        <f t="shared" si="12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 s="6">
        <f t="shared" si="127"/>
        <v>262.15704968944101</v>
      </c>
      <c r="Q2037" t="s">
        <v>8323</v>
      </c>
      <c r="R2037" t="s">
        <v>8349</v>
      </c>
      <c r="S2037" s="10">
        <f t="shared" si="128"/>
        <v>42311.625081018516</v>
      </c>
      <c r="T2037" s="10">
        <f t="shared" si="12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 s="6">
        <f t="shared" si="127"/>
        <v>46.580778301886795</v>
      </c>
      <c r="Q2038" t="s">
        <v>8323</v>
      </c>
      <c r="R2038" t="s">
        <v>8349</v>
      </c>
      <c r="S2038" s="10">
        <f t="shared" si="128"/>
        <v>41738.864803240744</v>
      </c>
      <c r="T2038" s="10">
        <f t="shared" si="12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 s="6">
        <f t="shared" si="127"/>
        <v>70.041118881118877</v>
      </c>
      <c r="Q2039" t="s">
        <v>8323</v>
      </c>
      <c r="R2039" t="s">
        <v>8349</v>
      </c>
      <c r="S2039" s="10">
        <f t="shared" si="128"/>
        <v>41578.210104166668</v>
      </c>
      <c r="T2039" s="10">
        <f t="shared" si="12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 s="6">
        <f t="shared" si="127"/>
        <v>164.90686274509804</v>
      </c>
      <c r="Q2040" t="s">
        <v>8323</v>
      </c>
      <c r="R2040" t="s">
        <v>8349</v>
      </c>
      <c r="S2040" s="10">
        <f t="shared" si="128"/>
        <v>41424.27107638889</v>
      </c>
      <c r="T2040" s="10">
        <f t="shared" si="12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 s="6">
        <f t="shared" si="127"/>
        <v>449.26385224274406</v>
      </c>
      <c r="Q2041" t="s">
        <v>8323</v>
      </c>
      <c r="R2041" t="s">
        <v>8349</v>
      </c>
      <c r="S2041" s="10">
        <f t="shared" si="128"/>
        <v>42675.438946759255</v>
      </c>
      <c r="T2041" s="10">
        <f t="shared" si="12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 s="6">
        <f t="shared" si="127"/>
        <v>27.472841328413285</v>
      </c>
      <c r="Q2042" t="s">
        <v>8323</v>
      </c>
      <c r="R2042" t="s">
        <v>8349</v>
      </c>
      <c r="S2042" s="10">
        <f t="shared" si="128"/>
        <v>41578.927118055559</v>
      </c>
      <c r="T2042" s="10">
        <f t="shared" si="12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 s="6">
        <f t="shared" si="127"/>
        <v>143.97499999999999</v>
      </c>
      <c r="Q2043" t="s">
        <v>8323</v>
      </c>
      <c r="R2043" t="s">
        <v>8349</v>
      </c>
      <c r="S2043" s="10">
        <f t="shared" si="128"/>
        <v>42654.525775462964</v>
      </c>
      <c r="T2043" s="10">
        <f t="shared" si="12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 s="6">
        <f t="shared" si="127"/>
        <v>88.23571428571428</v>
      </c>
      <c r="Q2044" t="s">
        <v>8323</v>
      </c>
      <c r="R2044" t="s">
        <v>8349</v>
      </c>
      <c r="S2044" s="10">
        <f t="shared" si="128"/>
        <v>42331.708032407405</v>
      </c>
      <c r="T2044" s="10">
        <f t="shared" si="12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 s="6">
        <f t="shared" si="127"/>
        <v>36.326424870466319</v>
      </c>
      <c r="Q2045" t="s">
        <v>8323</v>
      </c>
      <c r="R2045" t="s">
        <v>8349</v>
      </c>
      <c r="S2045" s="10">
        <f t="shared" si="128"/>
        <v>42661.176817129628</v>
      </c>
      <c r="T2045" s="10">
        <f t="shared" si="12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 s="6">
        <f t="shared" si="127"/>
        <v>90.177777777777777</v>
      </c>
      <c r="Q2046" t="s">
        <v>8323</v>
      </c>
      <c r="R2046" t="s">
        <v>8349</v>
      </c>
      <c r="S2046" s="10">
        <f t="shared" si="128"/>
        <v>42138.684189814812</v>
      </c>
      <c r="T2046" s="10">
        <f t="shared" si="12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 s="6">
        <f t="shared" si="127"/>
        <v>152.62361216730039</v>
      </c>
      <c r="Q2047" t="s">
        <v>8323</v>
      </c>
      <c r="R2047" t="s">
        <v>8349</v>
      </c>
      <c r="S2047" s="10">
        <f t="shared" si="128"/>
        <v>41069.088506944441</v>
      </c>
      <c r="T2047" s="10">
        <f t="shared" si="12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 s="6">
        <f t="shared" si="127"/>
        <v>55.806451612903224</v>
      </c>
      <c r="Q2048" t="s">
        <v>8323</v>
      </c>
      <c r="R2048" t="s">
        <v>8349</v>
      </c>
      <c r="S2048" s="10">
        <f t="shared" si="128"/>
        <v>41387.171805555554</v>
      </c>
      <c r="T2048" s="10">
        <f t="shared" si="12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 s="6">
        <f t="shared" si="127"/>
        <v>227.85327313769753</v>
      </c>
      <c r="Q2049" t="s">
        <v>8323</v>
      </c>
      <c r="R2049" t="s">
        <v>8349</v>
      </c>
      <c r="S2049" s="10">
        <f t="shared" si="128"/>
        <v>42081.903587962966</v>
      </c>
      <c r="T2049" s="10">
        <f t="shared" si="12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 s="6">
        <f t="shared" si="127"/>
        <v>91.82989803350327</v>
      </c>
      <c r="Q2050" t="s">
        <v>8323</v>
      </c>
      <c r="R2050" t="s">
        <v>8349</v>
      </c>
      <c r="S2050" s="10">
        <f t="shared" si="128"/>
        <v>41387.651516203703</v>
      </c>
      <c r="T2050" s="10">
        <f t="shared" si="129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E2051/D2051</f>
        <v>1.2019070000000001</v>
      </c>
      <c r="P2051" s="6">
        <f t="shared" ref="P2051:P2114" si="131">E2051/L2051</f>
        <v>80.991037735849048</v>
      </c>
      <c r="Q2051" t="s">
        <v>8323</v>
      </c>
      <c r="R2051" t="s">
        <v>8349</v>
      </c>
      <c r="S2051" s="10">
        <f t="shared" si="128"/>
        <v>41575.527349537035</v>
      </c>
      <c r="T2051" s="10">
        <f t="shared" si="129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 s="6">
        <f t="shared" si="131"/>
        <v>278.39411764705881</v>
      </c>
      <c r="Q2052" t="s">
        <v>8323</v>
      </c>
      <c r="R2052" t="s">
        <v>8349</v>
      </c>
      <c r="S2052" s="10">
        <f t="shared" si="128"/>
        <v>42115.071504629625</v>
      </c>
      <c r="T2052" s="10">
        <f t="shared" si="129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 s="6">
        <f t="shared" si="131"/>
        <v>43.095041322314053</v>
      </c>
      <c r="Q2053" t="s">
        <v>8323</v>
      </c>
      <c r="R2053" t="s">
        <v>8349</v>
      </c>
      <c r="S2053" s="10">
        <f t="shared" si="128"/>
        <v>41604.022418981483</v>
      </c>
      <c r="T2053" s="10">
        <f t="shared" si="129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 s="6">
        <f t="shared" si="131"/>
        <v>326.29205175600737</v>
      </c>
      <c r="Q2054" t="s">
        <v>8323</v>
      </c>
      <c r="R2054" t="s">
        <v>8349</v>
      </c>
      <c r="S2054" s="10">
        <f t="shared" si="128"/>
        <v>42375.08394675926</v>
      </c>
      <c r="T2054" s="10">
        <f t="shared" si="129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 s="6">
        <f t="shared" si="131"/>
        <v>41.743801652892564</v>
      </c>
      <c r="Q2055" t="s">
        <v>8323</v>
      </c>
      <c r="R2055" t="s">
        <v>8349</v>
      </c>
      <c r="S2055" s="10">
        <f t="shared" si="128"/>
        <v>42303.617488425924</v>
      </c>
      <c r="T2055" s="10">
        <f t="shared" si="129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 s="6">
        <f t="shared" si="131"/>
        <v>64.020933977455712</v>
      </c>
      <c r="Q2056" t="s">
        <v>8323</v>
      </c>
      <c r="R2056" t="s">
        <v>8349</v>
      </c>
      <c r="S2056" s="10">
        <f t="shared" si="128"/>
        <v>41731.520949074074</v>
      </c>
      <c r="T2056" s="10">
        <f t="shared" si="129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 s="6">
        <f t="shared" si="131"/>
        <v>99.455445544554451</v>
      </c>
      <c r="Q2057" t="s">
        <v>8323</v>
      </c>
      <c r="R2057" t="s">
        <v>8349</v>
      </c>
      <c r="S2057" s="10">
        <f t="shared" si="128"/>
        <v>41946.674108796295</v>
      </c>
      <c r="T2057" s="10">
        <f t="shared" si="129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 s="6">
        <f t="shared" si="131"/>
        <v>138.49458483754512</v>
      </c>
      <c r="Q2058" t="s">
        <v>8323</v>
      </c>
      <c r="R2058" t="s">
        <v>8349</v>
      </c>
      <c r="S2058" s="10">
        <f t="shared" si="128"/>
        <v>41351.76090277778</v>
      </c>
      <c r="T2058" s="10">
        <f t="shared" si="129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 s="6">
        <f t="shared" si="131"/>
        <v>45.547792792792798</v>
      </c>
      <c r="Q2059" t="s">
        <v>8323</v>
      </c>
      <c r="R2059" t="s">
        <v>8349</v>
      </c>
      <c r="S2059" s="10">
        <f t="shared" ref="S2059:S2122" si="132">(((J2059/60)/60)/24)+DATE(1970,1,1)</f>
        <v>42396.494583333333</v>
      </c>
      <c r="T2059" s="10">
        <f t="shared" ref="T2059:T2122" si="133"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 s="6">
        <f t="shared" si="131"/>
        <v>10.507317073170732</v>
      </c>
      <c r="Q2060" t="s">
        <v>8323</v>
      </c>
      <c r="R2060" t="s">
        <v>8349</v>
      </c>
      <c r="S2060" s="10">
        <f t="shared" si="132"/>
        <v>42026.370717592596</v>
      </c>
      <c r="T2060" s="10">
        <f t="shared" si="13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 s="6">
        <f t="shared" si="131"/>
        <v>114.76533333333333</v>
      </c>
      <c r="Q2061" t="s">
        <v>8323</v>
      </c>
      <c r="R2061" t="s">
        <v>8349</v>
      </c>
      <c r="S2061" s="10">
        <f t="shared" si="132"/>
        <v>42361.602476851855</v>
      </c>
      <c r="T2061" s="10">
        <f t="shared" si="13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 s="6">
        <f t="shared" si="131"/>
        <v>35.997067448680355</v>
      </c>
      <c r="Q2062" t="s">
        <v>8323</v>
      </c>
      <c r="R2062" t="s">
        <v>8349</v>
      </c>
      <c r="S2062" s="10">
        <f t="shared" si="132"/>
        <v>41783.642939814818</v>
      </c>
      <c r="T2062" s="10">
        <f t="shared" si="13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 s="6">
        <f t="shared" si="131"/>
        <v>154.17142857142858</v>
      </c>
      <c r="Q2063" t="s">
        <v>8323</v>
      </c>
      <c r="R2063" t="s">
        <v>8349</v>
      </c>
      <c r="S2063" s="10">
        <f t="shared" si="132"/>
        <v>42705.764513888891</v>
      </c>
      <c r="T2063" s="10">
        <f t="shared" si="13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 s="6">
        <f t="shared" si="131"/>
        <v>566.38916256157631</v>
      </c>
      <c r="Q2064" t="s">
        <v>8323</v>
      </c>
      <c r="R2064" t="s">
        <v>8349</v>
      </c>
      <c r="S2064" s="10">
        <f t="shared" si="132"/>
        <v>42423.3830787037</v>
      </c>
      <c r="T2064" s="10">
        <f t="shared" si="13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 s="6">
        <f t="shared" si="131"/>
        <v>120.85714285714286</v>
      </c>
      <c r="Q2065" t="s">
        <v>8323</v>
      </c>
      <c r="R2065" t="s">
        <v>8349</v>
      </c>
      <c r="S2065" s="10">
        <f t="shared" si="132"/>
        <v>42472.73265046296</v>
      </c>
      <c r="T2065" s="10">
        <f t="shared" si="13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 s="6">
        <f t="shared" si="131"/>
        <v>86.163845492085343</v>
      </c>
      <c r="Q2066" t="s">
        <v>8323</v>
      </c>
      <c r="R2066" t="s">
        <v>8349</v>
      </c>
      <c r="S2066" s="10">
        <f t="shared" si="132"/>
        <v>41389.364849537036</v>
      </c>
      <c r="T2066" s="10">
        <f t="shared" si="13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 s="6">
        <f t="shared" si="131"/>
        <v>51.212114395886893</v>
      </c>
      <c r="Q2067" t="s">
        <v>8323</v>
      </c>
      <c r="R2067" t="s">
        <v>8349</v>
      </c>
      <c r="S2067" s="10">
        <f t="shared" si="132"/>
        <v>41603.333668981482</v>
      </c>
      <c r="T2067" s="10">
        <f t="shared" si="13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 s="6">
        <f t="shared" si="131"/>
        <v>67.261538461538464</v>
      </c>
      <c r="Q2068" t="s">
        <v>8323</v>
      </c>
      <c r="R2068" t="s">
        <v>8349</v>
      </c>
      <c r="S2068" s="10">
        <f t="shared" si="132"/>
        <v>41844.771793981483</v>
      </c>
      <c r="T2068" s="10">
        <f t="shared" si="13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 s="6">
        <f t="shared" si="131"/>
        <v>62.8</v>
      </c>
      <c r="Q2069" t="s">
        <v>8323</v>
      </c>
      <c r="R2069" t="s">
        <v>8349</v>
      </c>
      <c r="S2069" s="10">
        <f t="shared" si="132"/>
        <v>42115.853888888887</v>
      </c>
      <c r="T2069" s="10">
        <f t="shared" si="13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 s="6">
        <f t="shared" si="131"/>
        <v>346.13118421052633</v>
      </c>
      <c r="Q2070" t="s">
        <v>8323</v>
      </c>
      <c r="R2070" t="s">
        <v>8349</v>
      </c>
      <c r="S2070" s="10">
        <f t="shared" si="132"/>
        <v>42633.841608796298</v>
      </c>
      <c r="T2070" s="10">
        <f t="shared" si="13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 s="6">
        <f t="shared" si="131"/>
        <v>244.11912547528519</v>
      </c>
      <c r="Q2071" t="s">
        <v>8323</v>
      </c>
      <c r="R2071" t="s">
        <v>8349</v>
      </c>
      <c r="S2071" s="10">
        <f t="shared" si="132"/>
        <v>42340.972118055557</v>
      </c>
      <c r="T2071" s="10">
        <f t="shared" si="13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 s="6">
        <f t="shared" si="131"/>
        <v>259.25424836601309</v>
      </c>
      <c r="Q2072" t="s">
        <v>8323</v>
      </c>
      <c r="R2072" t="s">
        <v>8349</v>
      </c>
      <c r="S2072" s="10">
        <f t="shared" si="132"/>
        <v>42519.6565162037</v>
      </c>
      <c r="T2072" s="10">
        <f t="shared" si="13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 s="6">
        <f t="shared" si="131"/>
        <v>201.96402877697841</v>
      </c>
      <c r="Q2073" t="s">
        <v>8323</v>
      </c>
      <c r="R2073" t="s">
        <v>8349</v>
      </c>
      <c r="S2073" s="10">
        <f t="shared" si="132"/>
        <v>42600.278749999998</v>
      </c>
      <c r="T2073" s="10">
        <f t="shared" si="13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 s="6">
        <f t="shared" si="131"/>
        <v>226.20857142857142</v>
      </c>
      <c r="Q2074" t="s">
        <v>8323</v>
      </c>
      <c r="R2074" t="s">
        <v>8349</v>
      </c>
      <c r="S2074" s="10">
        <f t="shared" si="132"/>
        <v>42467.581388888888</v>
      </c>
      <c r="T2074" s="10">
        <f t="shared" si="13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 s="6">
        <f t="shared" si="131"/>
        <v>324.69</v>
      </c>
      <c r="Q2075" t="s">
        <v>8323</v>
      </c>
      <c r="R2075" t="s">
        <v>8349</v>
      </c>
      <c r="S2075" s="10">
        <f t="shared" si="132"/>
        <v>42087.668032407411</v>
      </c>
      <c r="T2075" s="10">
        <f t="shared" si="13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 s="6">
        <f t="shared" si="131"/>
        <v>205</v>
      </c>
      <c r="Q2076" t="s">
        <v>8323</v>
      </c>
      <c r="R2076" t="s">
        <v>8349</v>
      </c>
      <c r="S2076" s="10">
        <f t="shared" si="132"/>
        <v>42466.826180555552</v>
      </c>
      <c r="T2076" s="10">
        <f t="shared" si="13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 s="6">
        <f t="shared" si="131"/>
        <v>20.465926829268295</v>
      </c>
      <c r="Q2077" t="s">
        <v>8323</v>
      </c>
      <c r="R2077" t="s">
        <v>8349</v>
      </c>
      <c r="S2077" s="10">
        <f t="shared" si="132"/>
        <v>41450.681574074071</v>
      </c>
      <c r="T2077" s="10">
        <f t="shared" si="13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 s="6">
        <f t="shared" si="131"/>
        <v>116.35303146309367</v>
      </c>
      <c r="Q2078" t="s">
        <v>8323</v>
      </c>
      <c r="R2078" t="s">
        <v>8349</v>
      </c>
      <c r="S2078" s="10">
        <f t="shared" si="132"/>
        <v>41803.880659722221</v>
      </c>
      <c r="T2078" s="10">
        <f t="shared" si="13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 s="6">
        <f t="shared" si="131"/>
        <v>307.20212765957444</v>
      </c>
      <c r="Q2079" t="s">
        <v>8323</v>
      </c>
      <c r="R2079" t="s">
        <v>8349</v>
      </c>
      <c r="S2079" s="10">
        <f t="shared" si="132"/>
        <v>42103.042546296296</v>
      </c>
      <c r="T2079" s="10">
        <f t="shared" si="13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 s="6">
        <f t="shared" si="131"/>
        <v>546.6875</v>
      </c>
      <c r="Q2080" t="s">
        <v>8323</v>
      </c>
      <c r="R2080" t="s">
        <v>8349</v>
      </c>
      <c r="S2080" s="10">
        <f t="shared" si="132"/>
        <v>42692.771493055552</v>
      </c>
      <c r="T2080" s="10">
        <f t="shared" si="13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 s="6">
        <f t="shared" si="131"/>
        <v>47.474464579901152</v>
      </c>
      <c r="Q2081" t="s">
        <v>8323</v>
      </c>
      <c r="R2081" t="s">
        <v>8349</v>
      </c>
      <c r="S2081" s="10">
        <f t="shared" si="132"/>
        <v>42150.71056712963</v>
      </c>
      <c r="T2081" s="10">
        <f t="shared" si="13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 s="6">
        <f t="shared" si="131"/>
        <v>101.56</v>
      </c>
      <c r="Q2082" t="s">
        <v>8323</v>
      </c>
      <c r="R2082" t="s">
        <v>8349</v>
      </c>
      <c r="S2082" s="10">
        <f t="shared" si="132"/>
        <v>42289.957175925927</v>
      </c>
      <c r="T2082" s="10">
        <f t="shared" si="13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 s="6">
        <f t="shared" si="131"/>
        <v>72.909090909090907</v>
      </c>
      <c r="Q2083" t="s">
        <v>8312</v>
      </c>
      <c r="R2083" t="s">
        <v>8330</v>
      </c>
      <c r="S2083" s="10">
        <f t="shared" si="132"/>
        <v>41004.156886574077</v>
      </c>
      <c r="T2083" s="10">
        <f t="shared" si="13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 s="6">
        <f t="shared" si="131"/>
        <v>43.710526315789473</v>
      </c>
      <c r="Q2084" t="s">
        <v>8312</v>
      </c>
      <c r="R2084" t="s">
        <v>8330</v>
      </c>
      <c r="S2084" s="10">
        <f t="shared" si="132"/>
        <v>40811.120324074072</v>
      </c>
      <c r="T2084" s="10">
        <f t="shared" si="133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 s="6">
        <f t="shared" si="131"/>
        <v>34</v>
      </c>
      <c r="Q2085" t="s">
        <v>8312</v>
      </c>
      <c r="R2085" t="s">
        <v>8330</v>
      </c>
      <c r="S2085" s="10">
        <f t="shared" si="132"/>
        <v>41034.72216435185</v>
      </c>
      <c r="T2085" s="10">
        <f t="shared" si="13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 s="6">
        <f t="shared" si="131"/>
        <v>70.652173913043484</v>
      </c>
      <c r="Q2086" t="s">
        <v>8312</v>
      </c>
      <c r="R2086" t="s">
        <v>8330</v>
      </c>
      <c r="S2086" s="10">
        <f t="shared" si="132"/>
        <v>41731.833124999997</v>
      </c>
      <c r="T2086" s="10">
        <f t="shared" si="13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 s="6">
        <f t="shared" si="131"/>
        <v>89.301204819277103</v>
      </c>
      <c r="Q2087" t="s">
        <v>8312</v>
      </c>
      <c r="R2087" t="s">
        <v>8330</v>
      </c>
      <c r="S2087" s="10">
        <f t="shared" si="132"/>
        <v>41075.835497685184</v>
      </c>
      <c r="T2087" s="10">
        <f t="shared" si="13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 s="6">
        <f t="shared" si="131"/>
        <v>115.08571428571429</v>
      </c>
      <c r="Q2088" t="s">
        <v>8312</v>
      </c>
      <c r="R2088" t="s">
        <v>8330</v>
      </c>
      <c r="S2088" s="10">
        <f t="shared" si="132"/>
        <v>40860.67050925926</v>
      </c>
      <c r="T2088" s="10">
        <f t="shared" si="13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 s="6">
        <f t="shared" si="131"/>
        <v>62.12</v>
      </c>
      <c r="Q2089" t="s">
        <v>8312</v>
      </c>
      <c r="R2089" t="s">
        <v>8330</v>
      </c>
      <c r="S2089" s="10">
        <f t="shared" si="132"/>
        <v>40764.204375000001</v>
      </c>
      <c r="T2089" s="10">
        <f t="shared" si="13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 s="6">
        <f t="shared" si="131"/>
        <v>46.204266666666669</v>
      </c>
      <c r="Q2090" t="s">
        <v>8312</v>
      </c>
      <c r="R2090" t="s">
        <v>8330</v>
      </c>
      <c r="S2090" s="10">
        <f t="shared" si="132"/>
        <v>40395.714722222219</v>
      </c>
      <c r="T2090" s="10">
        <f t="shared" si="13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 s="6">
        <f t="shared" si="131"/>
        <v>48.54854838709678</v>
      </c>
      <c r="Q2091" t="s">
        <v>8312</v>
      </c>
      <c r="R2091" t="s">
        <v>8330</v>
      </c>
      <c r="S2091" s="10">
        <f t="shared" si="132"/>
        <v>41453.076319444444</v>
      </c>
      <c r="T2091" s="10">
        <f t="shared" si="13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 s="6">
        <f t="shared" si="131"/>
        <v>57.520187499999999</v>
      </c>
      <c r="Q2092" t="s">
        <v>8312</v>
      </c>
      <c r="R2092" t="s">
        <v>8330</v>
      </c>
      <c r="S2092" s="10">
        <f t="shared" si="132"/>
        <v>41299.381423611114</v>
      </c>
      <c r="T2092" s="10">
        <f t="shared" si="133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 s="6">
        <f t="shared" si="131"/>
        <v>88.147154471544724</v>
      </c>
      <c r="Q2093" t="s">
        <v>8312</v>
      </c>
      <c r="R2093" t="s">
        <v>8330</v>
      </c>
      <c r="S2093" s="10">
        <f t="shared" si="132"/>
        <v>40555.322662037033</v>
      </c>
      <c r="T2093" s="10">
        <f t="shared" si="13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 s="6">
        <f t="shared" si="131"/>
        <v>110.49090909090908</v>
      </c>
      <c r="Q2094" t="s">
        <v>8312</v>
      </c>
      <c r="R2094" t="s">
        <v>8330</v>
      </c>
      <c r="S2094" s="10">
        <f t="shared" si="132"/>
        <v>40763.707546296297</v>
      </c>
      <c r="T2094" s="10">
        <f t="shared" si="13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 s="6">
        <f t="shared" si="131"/>
        <v>66.826086956521735</v>
      </c>
      <c r="Q2095" t="s">
        <v>8312</v>
      </c>
      <c r="R2095" t="s">
        <v>8330</v>
      </c>
      <c r="S2095" s="10">
        <f t="shared" si="132"/>
        <v>41205.854537037041</v>
      </c>
      <c r="T2095" s="10">
        <f t="shared" si="13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 s="6">
        <f t="shared" si="131"/>
        <v>58.597222222222221</v>
      </c>
      <c r="Q2096" t="s">
        <v>8312</v>
      </c>
      <c r="R2096" t="s">
        <v>8330</v>
      </c>
      <c r="S2096" s="10">
        <f t="shared" si="132"/>
        <v>40939.02002314815</v>
      </c>
      <c r="T2096" s="10">
        <f t="shared" si="13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 s="6">
        <f t="shared" si="131"/>
        <v>113.63636363636364</v>
      </c>
      <c r="Q2097" t="s">
        <v>8312</v>
      </c>
      <c r="R2097" t="s">
        <v>8330</v>
      </c>
      <c r="S2097" s="10">
        <f t="shared" si="132"/>
        <v>40758.733483796292</v>
      </c>
      <c r="T2097" s="10">
        <f t="shared" si="133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 s="6">
        <f t="shared" si="131"/>
        <v>43.571428571428569</v>
      </c>
      <c r="Q2098" t="s">
        <v>8312</v>
      </c>
      <c r="R2098" t="s">
        <v>8330</v>
      </c>
      <c r="S2098" s="10">
        <f t="shared" si="132"/>
        <v>41192.758506944447</v>
      </c>
      <c r="T2098" s="10">
        <f t="shared" si="13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 s="6">
        <f t="shared" si="131"/>
        <v>78.94736842105263</v>
      </c>
      <c r="Q2099" t="s">
        <v>8312</v>
      </c>
      <c r="R2099" t="s">
        <v>8330</v>
      </c>
      <c r="S2099" s="10">
        <f t="shared" si="132"/>
        <v>40818.58489583333</v>
      </c>
      <c r="T2099" s="10">
        <f t="shared" si="13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 s="6">
        <f t="shared" si="131"/>
        <v>188.125</v>
      </c>
      <c r="Q2100" t="s">
        <v>8312</v>
      </c>
      <c r="R2100" t="s">
        <v>8330</v>
      </c>
      <c r="S2100" s="10">
        <f t="shared" si="132"/>
        <v>40946.11383101852</v>
      </c>
      <c r="T2100" s="10">
        <f t="shared" si="133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 s="6">
        <f t="shared" si="131"/>
        <v>63.031746031746032</v>
      </c>
      <c r="Q2101" t="s">
        <v>8312</v>
      </c>
      <c r="R2101" t="s">
        <v>8330</v>
      </c>
      <c r="S2101" s="10">
        <f t="shared" si="132"/>
        <v>42173.746342592596</v>
      </c>
      <c r="T2101" s="10">
        <f t="shared" si="13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 s="6">
        <f t="shared" si="131"/>
        <v>30.37037037037037</v>
      </c>
      <c r="Q2102" t="s">
        <v>8312</v>
      </c>
      <c r="R2102" t="s">
        <v>8330</v>
      </c>
      <c r="S2102" s="10">
        <f t="shared" si="132"/>
        <v>41074.834965277776</v>
      </c>
      <c r="T2102" s="10">
        <f t="shared" si="13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 s="6">
        <f t="shared" si="131"/>
        <v>51.477272727272727</v>
      </c>
      <c r="Q2103" t="s">
        <v>8312</v>
      </c>
      <c r="R2103" t="s">
        <v>8330</v>
      </c>
      <c r="S2103" s="10">
        <f t="shared" si="132"/>
        <v>40892.149467592593</v>
      </c>
      <c r="T2103" s="10">
        <f t="shared" si="13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 s="6">
        <f t="shared" si="131"/>
        <v>35.789473684210527</v>
      </c>
      <c r="Q2104" t="s">
        <v>8312</v>
      </c>
      <c r="R2104" t="s">
        <v>8330</v>
      </c>
      <c r="S2104" s="10">
        <f t="shared" si="132"/>
        <v>40638.868611111109</v>
      </c>
      <c r="T2104" s="10">
        <f t="shared" si="13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 s="6">
        <f t="shared" si="131"/>
        <v>98.817391304347822</v>
      </c>
      <c r="Q2105" t="s">
        <v>8312</v>
      </c>
      <c r="R2105" t="s">
        <v>8330</v>
      </c>
      <c r="S2105" s="10">
        <f t="shared" si="132"/>
        <v>41192.754942129628</v>
      </c>
      <c r="T2105" s="10">
        <f t="shared" si="13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 s="6">
        <f t="shared" si="131"/>
        <v>28</v>
      </c>
      <c r="Q2106" t="s">
        <v>8312</v>
      </c>
      <c r="R2106" t="s">
        <v>8330</v>
      </c>
      <c r="S2106" s="10">
        <f t="shared" si="132"/>
        <v>41394.074467592596</v>
      </c>
      <c r="T2106" s="10">
        <f t="shared" si="13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 s="6">
        <f t="shared" si="131"/>
        <v>51.313131313131315</v>
      </c>
      <c r="Q2107" t="s">
        <v>8312</v>
      </c>
      <c r="R2107" t="s">
        <v>8330</v>
      </c>
      <c r="S2107" s="10">
        <f t="shared" si="132"/>
        <v>41951.788807870369</v>
      </c>
      <c r="T2107" s="10">
        <f t="shared" si="13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 s="6">
        <f t="shared" si="131"/>
        <v>53.522727272727273</v>
      </c>
      <c r="Q2108" t="s">
        <v>8312</v>
      </c>
      <c r="R2108" t="s">
        <v>8330</v>
      </c>
      <c r="S2108" s="10">
        <f t="shared" si="132"/>
        <v>41270.21497685185</v>
      </c>
      <c r="T2108" s="10">
        <f t="shared" si="13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 s="6">
        <f t="shared" si="131"/>
        <v>37.149310344827583</v>
      </c>
      <c r="Q2109" t="s">
        <v>8312</v>
      </c>
      <c r="R2109" t="s">
        <v>8330</v>
      </c>
      <c r="S2109" s="10">
        <f t="shared" si="132"/>
        <v>41934.71056712963</v>
      </c>
      <c r="T2109" s="10">
        <f t="shared" si="13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 s="6">
        <f t="shared" si="131"/>
        <v>89.895287958115176</v>
      </c>
      <c r="Q2110" t="s">
        <v>8312</v>
      </c>
      <c r="R2110" t="s">
        <v>8330</v>
      </c>
      <c r="S2110" s="10">
        <f t="shared" si="132"/>
        <v>41135.175694444442</v>
      </c>
      <c r="T2110" s="10">
        <f t="shared" si="13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 s="6">
        <f t="shared" si="131"/>
        <v>106.52500000000001</v>
      </c>
      <c r="Q2111" t="s">
        <v>8312</v>
      </c>
      <c r="R2111" t="s">
        <v>8330</v>
      </c>
      <c r="S2111" s="10">
        <f t="shared" si="132"/>
        <v>42160.708530092597</v>
      </c>
      <c r="T2111" s="10">
        <f t="shared" si="13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 s="6">
        <f t="shared" si="131"/>
        <v>52.815789473684212</v>
      </c>
      <c r="Q2112" t="s">
        <v>8312</v>
      </c>
      <c r="R2112" t="s">
        <v>8330</v>
      </c>
      <c r="S2112" s="10">
        <f t="shared" si="132"/>
        <v>41759.670937499999</v>
      </c>
      <c r="T2112" s="10">
        <f t="shared" si="13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 s="6">
        <f t="shared" si="131"/>
        <v>54.615384615384613</v>
      </c>
      <c r="Q2113" t="s">
        <v>8312</v>
      </c>
      <c r="R2113" t="s">
        <v>8330</v>
      </c>
      <c r="S2113" s="10">
        <f t="shared" si="132"/>
        <v>40703.197048611109</v>
      </c>
      <c r="T2113" s="10">
        <f t="shared" si="13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 s="6">
        <f t="shared" si="131"/>
        <v>27.272727272727273</v>
      </c>
      <c r="Q2114" t="s">
        <v>8312</v>
      </c>
      <c r="R2114" t="s">
        <v>8330</v>
      </c>
      <c r="S2114" s="10">
        <f t="shared" si="132"/>
        <v>41365.928159722222</v>
      </c>
      <c r="T2114" s="10">
        <f t="shared" si="133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E2115/D2115</f>
        <v>1.0485714285714285</v>
      </c>
      <c r="P2115" s="6">
        <f t="shared" ref="P2115:P2178" si="135">E2115/L2115</f>
        <v>68.598130841121488</v>
      </c>
      <c r="Q2115" t="s">
        <v>8312</v>
      </c>
      <c r="R2115" t="s">
        <v>8330</v>
      </c>
      <c r="S2115" s="10">
        <f t="shared" si="132"/>
        <v>41870.86546296296</v>
      </c>
      <c r="T2115" s="10">
        <f t="shared" si="13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 s="6">
        <f t="shared" si="135"/>
        <v>35.612244897959187</v>
      </c>
      <c r="Q2116" t="s">
        <v>8312</v>
      </c>
      <c r="R2116" t="s">
        <v>8330</v>
      </c>
      <c r="S2116" s="10">
        <f t="shared" si="132"/>
        <v>40458.815625000003</v>
      </c>
      <c r="T2116" s="10">
        <f t="shared" si="13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 s="6">
        <f t="shared" si="135"/>
        <v>94.027777777777771</v>
      </c>
      <c r="Q2117" t="s">
        <v>8312</v>
      </c>
      <c r="R2117" t="s">
        <v>8330</v>
      </c>
      <c r="S2117" s="10">
        <f t="shared" si="132"/>
        <v>40564.081030092595</v>
      </c>
      <c r="T2117" s="10">
        <f t="shared" si="13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 s="6">
        <f t="shared" si="135"/>
        <v>526.45652173913038</v>
      </c>
      <c r="Q2118" t="s">
        <v>8312</v>
      </c>
      <c r="R2118" t="s">
        <v>8330</v>
      </c>
      <c r="S2118" s="10">
        <f t="shared" si="132"/>
        <v>41136.777812500004</v>
      </c>
      <c r="T2118" s="10">
        <f t="shared" si="13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 s="6">
        <f t="shared" si="135"/>
        <v>50.657142857142858</v>
      </c>
      <c r="Q2119" t="s">
        <v>8312</v>
      </c>
      <c r="R2119" t="s">
        <v>8330</v>
      </c>
      <c r="S2119" s="10">
        <f t="shared" si="132"/>
        <v>42290.059594907405</v>
      </c>
      <c r="T2119" s="10">
        <f t="shared" si="13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 s="6">
        <f t="shared" si="135"/>
        <v>79.182941176470578</v>
      </c>
      <c r="Q2120" t="s">
        <v>8312</v>
      </c>
      <c r="R2120" t="s">
        <v>8330</v>
      </c>
      <c r="S2120" s="10">
        <f t="shared" si="132"/>
        <v>40718.839537037034</v>
      </c>
      <c r="T2120" s="10">
        <f t="shared" si="13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 s="6">
        <f t="shared" si="135"/>
        <v>91.590909090909093</v>
      </c>
      <c r="Q2121" t="s">
        <v>8312</v>
      </c>
      <c r="R2121" t="s">
        <v>8330</v>
      </c>
      <c r="S2121" s="10">
        <f t="shared" si="132"/>
        <v>41107.130150462966</v>
      </c>
      <c r="T2121" s="10">
        <f t="shared" si="13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 s="6">
        <f t="shared" si="135"/>
        <v>116.96275362318841</v>
      </c>
      <c r="Q2122" t="s">
        <v>8312</v>
      </c>
      <c r="R2122" t="s">
        <v>8330</v>
      </c>
      <c r="S2122" s="10">
        <f t="shared" si="132"/>
        <v>41591.964537037034</v>
      </c>
      <c r="T2122" s="10">
        <f t="shared" si="13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 s="6">
        <f t="shared" si="135"/>
        <v>28.4</v>
      </c>
      <c r="Q2123" t="s">
        <v>8313</v>
      </c>
      <c r="R2123" t="s">
        <v>8334</v>
      </c>
      <c r="S2123" s="10">
        <f t="shared" ref="S2123:S2186" si="136">(((J2123/60)/60)/24)+DATE(1970,1,1)</f>
        <v>42716.7424537037</v>
      </c>
      <c r="T2123" s="10">
        <f t="shared" ref="T2123:T2186" si="137"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 s="6">
        <f t="shared" si="135"/>
        <v>103.33333333333333</v>
      </c>
      <c r="Q2124" t="s">
        <v>8313</v>
      </c>
      <c r="R2124" t="s">
        <v>8334</v>
      </c>
      <c r="S2124" s="10">
        <f t="shared" si="136"/>
        <v>42712.300567129627</v>
      </c>
      <c r="T2124" s="10">
        <f t="shared" si="13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 s="6">
        <f t="shared" si="135"/>
        <v>10</v>
      </c>
      <c r="Q2125" t="s">
        <v>8313</v>
      </c>
      <c r="R2125" t="s">
        <v>8334</v>
      </c>
      <c r="S2125" s="10">
        <f t="shared" si="136"/>
        <v>40198.424849537041</v>
      </c>
      <c r="T2125" s="10">
        <f t="shared" si="13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 s="6">
        <f t="shared" si="135"/>
        <v>23</v>
      </c>
      <c r="Q2126" t="s">
        <v>8313</v>
      </c>
      <c r="R2126" t="s">
        <v>8334</v>
      </c>
      <c r="S2126" s="10">
        <f t="shared" si="136"/>
        <v>40464.028182870366</v>
      </c>
      <c r="T2126" s="10">
        <f t="shared" si="13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 s="6">
        <f t="shared" si="135"/>
        <v>31.555555555555557</v>
      </c>
      <c r="Q2127" t="s">
        <v>8313</v>
      </c>
      <c r="R2127" t="s">
        <v>8334</v>
      </c>
      <c r="S2127" s="10">
        <f t="shared" si="136"/>
        <v>42191.023530092592</v>
      </c>
      <c r="T2127" s="10">
        <f t="shared" si="13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 s="6">
        <f t="shared" si="135"/>
        <v>5</v>
      </c>
      <c r="Q2128" t="s">
        <v>8313</v>
      </c>
      <c r="R2128" t="s">
        <v>8334</v>
      </c>
      <c r="S2128" s="10">
        <f t="shared" si="136"/>
        <v>41951.973229166666</v>
      </c>
      <c r="T2128" s="10">
        <f t="shared" si="13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 s="6">
        <f t="shared" si="135"/>
        <v>34.220338983050844</v>
      </c>
      <c r="Q2129" t="s">
        <v>8313</v>
      </c>
      <c r="R2129" t="s">
        <v>8334</v>
      </c>
      <c r="S2129" s="10">
        <f t="shared" si="136"/>
        <v>42045.50535879629</v>
      </c>
      <c r="T2129" s="10">
        <f t="shared" si="13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 s="6">
        <f t="shared" si="135"/>
        <v>25</v>
      </c>
      <c r="Q2130" t="s">
        <v>8313</v>
      </c>
      <c r="R2130" t="s">
        <v>8334</v>
      </c>
      <c r="S2130" s="10">
        <f t="shared" si="136"/>
        <v>41843.772789351853</v>
      </c>
      <c r="T2130" s="10">
        <f t="shared" si="13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 s="6">
        <f t="shared" si="135"/>
        <v>19.666666666666668</v>
      </c>
      <c r="Q2131" t="s">
        <v>8313</v>
      </c>
      <c r="R2131" t="s">
        <v>8334</v>
      </c>
      <c r="S2131" s="10">
        <f t="shared" si="136"/>
        <v>42409.024305555555</v>
      </c>
      <c r="T2131" s="10">
        <f t="shared" si="13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 s="6">
        <f t="shared" si="135"/>
        <v>21.25</v>
      </c>
      <c r="Q2132" t="s">
        <v>8313</v>
      </c>
      <c r="R2132" t="s">
        <v>8334</v>
      </c>
      <c r="S2132" s="10">
        <f t="shared" si="136"/>
        <v>41832.086377314816</v>
      </c>
      <c r="T2132" s="10">
        <f t="shared" si="13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 s="6">
        <f t="shared" si="135"/>
        <v>8.3333333333333339</v>
      </c>
      <c r="Q2133" t="s">
        <v>8313</v>
      </c>
      <c r="R2133" t="s">
        <v>8334</v>
      </c>
      <c r="S2133" s="10">
        <f t="shared" si="136"/>
        <v>42167.207071759258</v>
      </c>
      <c r="T2133" s="10">
        <f t="shared" si="13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 s="6">
        <f t="shared" si="135"/>
        <v>21.34333333333333</v>
      </c>
      <c r="Q2134" t="s">
        <v>8313</v>
      </c>
      <c r="R2134" t="s">
        <v>8334</v>
      </c>
      <c r="S2134" s="10">
        <f t="shared" si="136"/>
        <v>41643.487175925926</v>
      </c>
      <c r="T2134" s="10">
        <f t="shared" si="13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 s="6">
        <f t="shared" si="135"/>
        <v>5.333333333333333</v>
      </c>
      <c r="Q2135" t="s">
        <v>8313</v>
      </c>
      <c r="R2135" t="s">
        <v>8334</v>
      </c>
      <c r="S2135" s="10">
        <f t="shared" si="136"/>
        <v>40619.097210648149</v>
      </c>
      <c r="T2135" s="10">
        <f t="shared" si="13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 s="6">
        <f t="shared" si="135"/>
        <v>34.666666666666664</v>
      </c>
      <c r="Q2136" t="s">
        <v>8313</v>
      </c>
      <c r="R2136" t="s">
        <v>8334</v>
      </c>
      <c r="S2136" s="10">
        <f t="shared" si="136"/>
        <v>41361.886469907404</v>
      </c>
      <c r="T2136" s="10">
        <f t="shared" si="13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 s="6">
        <f t="shared" si="135"/>
        <v>21.727272727272727</v>
      </c>
      <c r="Q2137" t="s">
        <v>8313</v>
      </c>
      <c r="R2137" t="s">
        <v>8334</v>
      </c>
      <c r="S2137" s="10">
        <f t="shared" si="136"/>
        <v>41156.963344907403</v>
      </c>
      <c r="T2137" s="10">
        <f t="shared" si="13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 s="6">
        <f t="shared" si="135"/>
        <v>11.922499999999999</v>
      </c>
      <c r="Q2138" t="s">
        <v>8313</v>
      </c>
      <c r="R2138" t="s">
        <v>8334</v>
      </c>
      <c r="S2138" s="10">
        <f t="shared" si="136"/>
        <v>41536.509097222224</v>
      </c>
      <c r="T2138" s="10">
        <f t="shared" si="13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 s="6">
        <f t="shared" si="135"/>
        <v>26.59737827715356</v>
      </c>
      <c r="Q2139" t="s">
        <v>8313</v>
      </c>
      <c r="R2139" t="s">
        <v>8334</v>
      </c>
      <c r="S2139" s="10">
        <f t="shared" si="136"/>
        <v>41948.771168981482</v>
      </c>
      <c r="T2139" s="10">
        <f t="shared" si="13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 s="6">
        <f t="shared" si="135"/>
        <v>10.666666666666666</v>
      </c>
      <c r="Q2140" t="s">
        <v>8313</v>
      </c>
      <c r="R2140" t="s">
        <v>8334</v>
      </c>
      <c r="S2140" s="10">
        <f t="shared" si="136"/>
        <v>41557.013182870374</v>
      </c>
      <c r="T2140" s="10">
        <f t="shared" si="13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 s="6">
        <f t="shared" si="135"/>
        <v>29.035714285714285</v>
      </c>
      <c r="Q2141" t="s">
        <v>8313</v>
      </c>
      <c r="R2141" t="s">
        <v>8334</v>
      </c>
      <c r="S2141" s="10">
        <f t="shared" si="136"/>
        <v>42647.750092592592</v>
      </c>
      <c r="T2141" s="10">
        <f t="shared" si="13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 s="6">
        <f t="shared" si="135"/>
        <v>50.909090909090907</v>
      </c>
      <c r="Q2142" t="s">
        <v>8313</v>
      </c>
      <c r="R2142" t="s">
        <v>8334</v>
      </c>
      <c r="S2142" s="10">
        <f t="shared" si="136"/>
        <v>41255.833611111113</v>
      </c>
      <c r="T2142" s="10">
        <f t="shared" si="13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6" t="e">
        <f t="shared" si="135"/>
        <v>#DIV/0!</v>
      </c>
      <c r="Q2143" t="s">
        <v>8313</v>
      </c>
      <c r="R2143" t="s">
        <v>8334</v>
      </c>
      <c r="S2143" s="10">
        <f t="shared" si="136"/>
        <v>41927.235636574071</v>
      </c>
      <c r="T2143" s="10">
        <f t="shared" si="13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 s="6">
        <f t="shared" si="135"/>
        <v>50.083333333333336</v>
      </c>
      <c r="Q2144" t="s">
        <v>8313</v>
      </c>
      <c r="R2144" t="s">
        <v>8334</v>
      </c>
      <c r="S2144" s="10">
        <f t="shared" si="136"/>
        <v>42340.701504629629</v>
      </c>
      <c r="T2144" s="10">
        <f t="shared" si="13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 s="6">
        <f t="shared" si="135"/>
        <v>45</v>
      </c>
      <c r="Q2145" t="s">
        <v>8313</v>
      </c>
      <c r="R2145" t="s">
        <v>8334</v>
      </c>
      <c r="S2145" s="10">
        <f t="shared" si="136"/>
        <v>40332.886712962965</v>
      </c>
      <c r="T2145" s="10">
        <f t="shared" si="13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 s="6">
        <f t="shared" si="135"/>
        <v>25.291666666666668</v>
      </c>
      <c r="Q2146" t="s">
        <v>8313</v>
      </c>
      <c r="R2146" t="s">
        <v>8334</v>
      </c>
      <c r="S2146" s="10">
        <f t="shared" si="136"/>
        <v>41499.546759259261</v>
      </c>
      <c r="T2146" s="10">
        <f t="shared" si="13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 s="6">
        <f t="shared" si="135"/>
        <v>51.292134831460672</v>
      </c>
      <c r="Q2147" t="s">
        <v>8313</v>
      </c>
      <c r="R2147" t="s">
        <v>8334</v>
      </c>
      <c r="S2147" s="10">
        <f t="shared" si="136"/>
        <v>41575.237430555557</v>
      </c>
      <c r="T2147" s="10">
        <f t="shared" si="13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 s="6">
        <f t="shared" si="135"/>
        <v>1</v>
      </c>
      <c r="Q2148" t="s">
        <v>8313</v>
      </c>
      <c r="R2148" t="s">
        <v>8334</v>
      </c>
      <c r="S2148" s="10">
        <f t="shared" si="136"/>
        <v>42397.679513888885</v>
      </c>
      <c r="T2148" s="10">
        <f t="shared" si="137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 s="6">
        <f t="shared" si="135"/>
        <v>49.381818181818183</v>
      </c>
      <c r="Q2149" t="s">
        <v>8313</v>
      </c>
      <c r="R2149" t="s">
        <v>8334</v>
      </c>
      <c r="S2149" s="10">
        <f t="shared" si="136"/>
        <v>41927.295694444445</v>
      </c>
      <c r="T2149" s="10">
        <f t="shared" si="13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 s="6">
        <f t="shared" si="135"/>
        <v>1</v>
      </c>
      <c r="Q2150" t="s">
        <v>8313</v>
      </c>
      <c r="R2150" t="s">
        <v>8334</v>
      </c>
      <c r="S2150" s="10">
        <f t="shared" si="136"/>
        <v>42066.733587962968</v>
      </c>
      <c r="T2150" s="10">
        <f t="shared" si="13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6" t="e">
        <f t="shared" si="135"/>
        <v>#DIV/0!</v>
      </c>
      <c r="Q2151" t="s">
        <v>8313</v>
      </c>
      <c r="R2151" t="s">
        <v>8334</v>
      </c>
      <c r="S2151" s="10">
        <f t="shared" si="136"/>
        <v>40355.024953703702</v>
      </c>
      <c r="T2151" s="10">
        <f t="shared" si="137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 s="6">
        <f t="shared" si="135"/>
        <v>101.25</v>
      </c>
      <c r="Q2152" t="s">
        <v>8313</v>
      </c>
      <c r="R2152" t="s">
        <v>8334</v>
      </c>
      <c r="S2152" s="10">
        <f t="shared" si="136"/>
        <v>42534.284710648149</v>
      </c>
      <c r="T2152" s="10">
        <f t="shared" si="13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 s="6">
        <f t="shared" si="135"/>
        <v>19.666666666666668</v>
      </c>
      <c r="Q2153" t="s">
        <v>8313</v>
      </c>
      <c r="R2153" t="s">
        <v>8334</v>
      </c>
      <c r="S2153" s="10">
        <f t="shared" si="136"/>
        <v>42520.847384259265</v>
      </c>
      <c r="T2153" s="10">
        <f t="shared" si="13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 s="6">
        <f t="shared" si="135"/>
        <v>12.5</v>
      </c>
      <c r="Q2154" t="s">
        <v>8313</v>
      </c>
      <c r="R2154" t="s">
        <v>8334</v>
      </c>
      <c r="S2154" s="10">
        <f t="shared" si="136"/>
        <v>41683.832280092596</v>
      </c>
      <c r="T2154" s="10">
        <f t="shared" si="13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 s="6">
        <f t="shared" si="135"/>
        <v>8.5</v>
      </c>
      <c r="Q2155" t="s">
        <v>8313</v>
      </c>
      <c r="R2155" t="s">
        <v>8334</v>
      </c>
      <c r="S2155" s="10">
        <f t="shared" si="136"/>
        <v>41974.911087962959</v>
      </c>
      <c r="T2155" s="10">
        <f t="shared" si="13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 s="6">
        <f t="shared" si="135"/>
        <v>1</v>
      </c>
      <c r="Q2156" t="s">
        <v>8313</v>
      </c>
      <c r="R2156" t="s">
        <v>8334</v>
      </c>
      <c r="S2156" s="10">
        <f t="shared" si="136"/>
        <v>41647.632256944446</v>
      </c>
      <c r="T2156" s="10">
        <f t="shared" si="13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 s="6">
        <f t="shared" si="135"/>
        <v>23</v>
      </c>
      <c r="Q2157" t="s">
        <v>8313</v>
      </c>
      <c r="R2157" t="s">
        <v>8334</v>
      </c>
      <c r="S2157" s="10">
        <f t="shared" si="136"/>
        <v>42430.747511574074</v>
      </c>
      <c r="T2157" s="10">
        <f t="shared" si="13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 s="6">
        <f t="shared" si="135"/>
        <v>17.987951807228917</v>
      </c>
      <c r="Q2158" t="s">
        <v>8313</v>
      </c>
      <c r="R2158" t="s">
        <v>8334</v>
      </c>
      <c r="S2158" s="10">
        <f t="shared" si="136"/>
        <v>41488.85423611111</v>
      </c>
      <c r="T2158" s="10">
        <f t="shared" si="13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 s="6">
        <f t="shared" si="135"/>
        <v>370.94736842105266</v>
      </c>
      <c r="Q2159" t="s">
        <v>8313</v>
      </c>
      <c r="R2159" t="s">
        <v>8334</v>
      </c>
      <c r="S2159" s="10">
        <f t="shared" si="136"/>
        <v>42694.98128472222</v>
      </c>
      <c r="T2159" s="10">
        <f t="shared" si="13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 s="6">
        <f t="shared" si="135"/>
        <v>63.569485530546629</v>
      </c>
      <c r="Q2160" t="s">
        <v>8313</v>
      </c>
      <c r="R2160" t="s">
        <v>8334</v>
      </c>
      <c r="S2160" s="10">
        <f t="shared" si="136"/>
        <v>41264.853865740741</v>
      </c>
      <c r="T2160" s="10">
        <f t="shared" si="13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 s="6">
        <f t="shared" si="135"/>
        <v>13</v>
      </c>
      <c r="Q2161" t="s">
        <v>8313</v>
      </c>
      <c r="R2161" t="s">
        <v>8334</v>
      </c>
      <c r="S2161" s="10">
        <f t="shared" si="136"/>
        <v>40710.731180555551</v>
      </c>
      <c r="T2161" s="10">
        <f t="shared" si="13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 s="6">
        <f t="shared" si="135"/>
        <v>5.3125</v>
      </c>
      <c r="Q2162" t="s">
        <v>8313</v>
      </c>
      <c r="R2162" t="s">
        <v>8334</v>
      </c>
      <c r="S2162" s="10">
        <f t="shared" si="136"/>
        <v>41018.711863425924</v>
      </c>
      <c r="T2162" s="10">
        <f t="shared" si="13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 s="6">
        <f t="shared" si="135"/>
        <v>35.615384615384613</v>
      </c>
      <c r="Q2163" t="s">
        <v>8312</v>
      </c>
      <c r="R2163" t="s">
        <v>8311</v>
      </c>
      <c r="S2163" s="10">
        <f t="shared" si="136"/>
        <v>42240.852534722217</v>
      </c>
      <c r="T2163" s="10">
        <f t="shared" si="137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 s="6">
        <f t="shared" si="135"/>
        <v>87.103448275862064</v>
      </c>
      <c r="Q2164" t="s">
        <v>8312</v>
      </c>
      <c r="R2164" t="s">
        <v>8311</v>
      </c>
      <c r="S2164" s="10">
        <f t="shared" si="136"/>
        <v>41813.766099537039</v>
      </c>
      <c r="T2164" s="10">
        <f t="shared" si="13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 s="6">
        <f t="shared" si="135"/>
        <v>75.11363636363636</v>
      </c>
      <c r="Q2165" t="s">
        <v>8312</v>
      </c>
      <c r="R2165" t="s">
        <v>8311</v>
      </c>
      <c r="S2165" s="10">
        <f t="shared" si="136"/>
        <v>42111.899537037039</v>
      </c>
      <c r="T2165" s="10">
        <f t="shared" si="13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 s="6">
        <f t="shared" si="135"/>
        <v>68.01204819277109</v>
      </c>
      <c r="Q2166" t="s">
        <v>8312</v>
      </c>
      <c r="R2166" t="s">
        <v>8311</v>
      </c>
      <c r="S2166" s="10">
        <f t="shared" si="136"/>
        <v>42515.71775462963</v>
      </c>
      <c r="T2166" s="10">
        <f t="shared" si="13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 s="6">
        <f t="shared" si="135"/>
        <v>29.623931623931625</v>
      </c>
      <c r="Q2167" t="s">
        <v>8312</v>
      </c>
      <c r="R2167" t="s">
        <v>8311</v>
      </c>
      <c r="S2167" s="10">
        <f t="shared" si="136"/>
        <v>42438.667071759264</v>
      </c>
      <c r="T2167" s="10">
        <f t="shared" si="13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 s="6">
        <f t="shared" si="135"/>
        <v>91.625</v>
      </c>
      <c r="Q2168" t="s">
        <v>8312</v>
      </c>
      <c r="R2168" t="s">
        <v>8311</v>
      </c>
      <c r="S2168" s="10">
        <f t="shared" si="136"/>
        <v>41933.838171296295</v>
      </c>
      <c r="T2168" s="10">
        <f t="shared" si="13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 s="6">
        <f t="shared" si="135"/>
        <v>22.5</v>
      </c>
      <c r="Q2169" t="s">
        <v>8312</v>
      </c>
      <c r="R2169" t="s">
        <v>8311</v>
      </c>
      <c r="S2169" s="10">
        <f t="shared" si="136"/>
        <v>41153.066400462965</v>
      </c>
      <c r="T2169" s="10">
        <f t="shared" si="13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 s="6">
        <f t="shared" si="135"/>
        <v>64.366735294117646</v>
      </c>
      <c r="Q2170" t="s">
        <v>8312</v>
      </c>
      <c r="R2170" t="s">
        <v>8311</v>
      </c>
      <c r="S2170" s="10">
        <f t="shared" si="136"/>
        <v>42745.600243055553</v>
      </c>
      <c r="T2170" s="10">
        <f t="shared" si="13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 s="6">
        <f t="shared" si="135"/>
        <v>21.857142857142858</v>
      </c>
      <c r="Q2171" t="s">
        <v>8312</v>
      </c>
      <c r="R2171" t="s">
        <v>8311</v>
      </c>
      <c r="S2171" s="10">
        <f t="shared" si="136"/>
        <v>42793.700821759259</v>
      </c>
      <c r="T2171" s="10">
        <f t="shared" si="13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 s="6">
        <f t="shared" si="135"/>
        <v>33.315789473684212</v>
      </c>
      <c r="Q2172" t="s">
        <v>8312</v>
      </c>
      <c r="R2172" t="s">
        <v>8311</v>
      </c>
      <c r="S2172" s="10">
        <f t="shared" si="136"/>
        <v>42198.750254629631</v>
      </c>
      <c r="T2172" s="10">
        <f t="shared" si="13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 s="6">
        <f t="shared" si="135"/>
        <v>90.276595744680847</v>
      </c>
      <c r="Q2173" t="s">
        <v>8312</v>
      </c>
      <c r="R2173" t="s">
        <v>8311</v>
      </c>
      <c r="S2173" s="10">
        <f t="shared" si="136"/>
        <v>42141.95711805555</v>
      </c>
      <c r="T2173" s="10">
        <f t="shared" si="13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 s="6">
        <f t="shared" si="135"/>
        <v>76.92307692307692</v>
      </c>
      <c r="Q2174" t="s">
        <v>8312</v>
      </c>
      <c r="R2174" t="s">
        <v>8311</v>
      </c>
      <c r="S2174" s="10">
        <f t="shared" si="136"/>
        <v>42082.580092592587</v>
      </c>
      <c r="T2174" s="10">
        <f t="shared" si="137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 s="6">
        <f t="shared" si="135"/>
        <v>59.233333333333334</v>
      </c>
      <c r="Q2175" t="s">
        <v>8312</v>
      </c>
      <c r="R2175" t="s">
        <v>8311</v>
      </c>
      <c r="S2175" s="10">
        <f t="shared" si="136"/>
        <v>41495.692627314813</v>
      </c>
      <c r="T2175" s="10">
        <f t="shared" si="13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 s="6">
        <f t="shared" si="135"/>
        <v>65.38095238095238</v>
      </c>
      <c r="Q2176" t="s">
        <v>8312</v>
      </c>
      <c r="R2176" t="s">
        <v>8311</v>
      </c>
      <c r="S2176" s="10">
        <f t="shared" si="136"/>
        <v>42465.542905092589</v>
      </c>
      <c r="T2176" s="10">
        <f t="shared" si="137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 s="6">
        <f t="shared" si="135"/>
        <v>67.307692307692307</v>
      </c>
      <c r="Q2177" t="s">
        <v>8312</v>
      </c>
      <c r="R2177" t="s">
        <v>8311</v>
      </c>
      <c r="S2177" s="10">
        <f t="shared" si="136"/>
        <v>42565.009097222224</v>
      </c>
      <c r="T2177" s="10">
        <f t="shared" si="13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 s="6">
        <f t="shared" si="135"/>
        <v>88.74647887323944</v>
      </c>
      <c r="Q2178" t="s">
        <v>8312</v>
      </c>
      <c r="R2178" t="s">
        <v>8311</v>
      </c>
      <c r="S2178" s="10">
        <f t="shared" si="136"/>
        <v>42096.633206018523</v>
      </c>
      <c r="T2178" s="10">
        <f t="shared" si="13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E2179/D2179</f>
        <v>1.0012000000000001</v>
      </c>
      <c r="P2179" s="6">
        <f t="shared" ref="P2179:P2242" si="139">E2179/L2179</f>
        <v>65.868421052631575</v>
      </c>
      <c r="Q2179" t="s">
        <v>8312</v>
      </c>
      <c r="R2179" t="s">
        <v>8311</v>
      </c>
      <c r="S2179" s="10">
        <f t="shared" si="136"/>
        <v>42502.250775462962</v>
      </c>
      <c r="T2179" s="10">
        <f t="shared" si="137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 s="6">
        <f t="shared" si="139"/>
        <v>40.349243306169967</v>
      </c>
      <c r="Q2180" t="s">
        <v>8312</v>
      </c>
      <c r="R2180" t="s">
        <v>8311</v>
      </c>
      <c r="S2180" s="10">
        <f t="shared" si="136"/>
        <v>42723.63653935185</v>
      </c>
      <c r="T2180" s="10">
        <f t="shared" si="13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 s="6">
        <f t="shared" si="139"/>
        <v>76.857142857142861</v>
      </c>
      <c r="Q2181" t="s">
        <v>8312</v>
      </c>
      <c r="R2181" t="s">
        <v>8311</v>
      </c>
      <c r="S2181" s="10">
        <f t="shared" si="136"/>
        <v>42075.171203703707</v>
      </c>
      <c r="T2181" s="10">
        <f t="shared" si="13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 s="6">
        <f t="shared" si="139"/>
        <v>68.707820512820518</v>
      </c>
      <c r="Q2182" t="s">
        <v>8312</v>
      </c>
      <c r="R2182" t="s">
        <v>8311</v>
      </c>
      <c r="S2182" s="10">
        <f t="shared" si="136"/>
        <v>42279.669768518521</v>
      </c>
      <c r="T2182" s="10">
        <f t="shared" si="13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 s="6">
        <f t="shared" si="139"/>
        <v>57.773584905660378</v>
      </c>
      <c r="Q2183" t="s">
        <v>8313</v>
      </c>
      <c r="R2183" t="s">
        <v>8351</v>
      </c>
      <c r="S2183" s="10">
        <f t="shared" si="136"/>
        <v>42773.005243055552</v>
      </c>
      <c r="T2183" s="10">
        <f t="shared" si="13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 s="6">
        <f t="shared" si="139"/>
        <v>44.171348314606739</v>
      </c>
      <c r="Q2184" t="s">
        <v>8313</v>
      </c>
      <c r="R2184" t="s">
        <v>8351</v>
      </c>
      <c r="S2184" s="10">
        <f t="shared" si="136"/>
        <v>41879.900752314818</v>
      </c>
      <c r="T2184" s="10">
        <f t="shared" si="137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 s="6">
        <f t="shared" si="139"/>
        <v>31.566308243727597</v>
      </c>
      <c r="Q2185" t="s">
        <v>8313</v>
      </c>
      <c r="R2185" t="s">
        <v>8351</v>
      </c>
      <c r="S2185" s="10">
        <f t="shared" si="136"/>
        <v>42745.365474537044</v>
      </c>
      <c r="T2185" s="10">
        <f t="shared" si="137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 s="6">
        <f t="shared" si="139"/>
        <v>107.04511278195488</v>
      </c>
      <c r="Q2186" t="s">
        <v>8313</v>
      </c>
      <c r="R2186" t="s">
        <v>8351</v>
      </c>
      <c r="S2186" s="10">
        <f t="shared" si="136"/>
        <v>42380.690289351856</v>
      </c>
      <c r="T2186" s="10">
        <f t="shared" si="137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 s="6">
        <f t="shared" si="139"/>
        <v>149.03451043338683</v>
      </c>
      <c r="Q2187" t="s">
        <v>8313</v>
      </c>
      <c r="R2187" t="s">
        <v>8351</v>
      </c>
      <c r="S2187" s="10">
        <f t="shared" ref="S2187:S2250" si="140">(((J2187/60)/60)/24)+DATE(1970,1,1)</f>
        <v>41319.349988425929</v>
      </c>
      <c r="T2187" s="10">
        <f t="shared" ref="T2187:T2250" si="141">(((I2187/60)/60)/24)+DATE(1970,1,1)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 s="6">
        <f t="shared" si="139"/>
        <v>55.956632653061227</v>
      </c>
      <c r="Q2188" t="s">
        <v>8313</v>
      </c>
      <c r="R2188" t="s">
        <v>8351</v>
      </c>
      <c r="S2188" s="10">
        <f t="shared" si="140"/>
        <v>42583.615081018521</v>
      </c>
      <c r="T2188" s="10">
        <f t="shared" si="141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 s="6">
        <f t="shared" si="139"/>
        <v>56.970381807973048</v>
      </c>
      <c r="Q2189" t="s">
        <v>8313</v>
      </c>
      <c r="R2189" t="s">
        <v>8351</v>
      </c>
      <c r="S2189" s="10">
        <f t="shared" si="140"/>
        <v>42068.209097222221</v>
      </c>
      <c r="T2189" s="10">
        <f t="shared" si="141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 s="6">
        <f t="shared" si="139"/>
        <v>44.056420233463037</v>
      </c>
      <c r="Q2190" t="s">
        <v>8313</v>
      </c>
      <c r="R2190" t="s">
        <v>8351</v>
      </c>
      <c r="S2190" s="10">
        <f t="shared" si="140"/>
        <v>42633.586122685185</v>
      </c>
      <c r="T2190" s="10">
        <f t="shared" si="141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 s="6">
        <f t="shared" si="139"/>
        <v>68.625</v>
      </c>
      <c r="Q2191" t="s">
        <v>8313</v>
      </c>
      <c r="R2191" t="s">
        <v>8351</v>
      </c>
      <c r="S2191" s="10">
        <f t="shared" si="140"/>
        <v>42467.788194444445</v>
      </c>
      <c r="T2191" s="10">
        <f t="shared" si="141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 s="6">
        <f t="shared" si="139"/>
        <v>65.318435754189949</v>
      </c>
      <c r="Q2192" t="s">
        <v>8313</v>
      </c>
      <c r="R2192" t="s">
        <v>8351</v>
      </c>
      <c r="S2192" s="10">
        <f t="shared" si="140"/>
        <v>42417.625046296293</v>
      </c>
      <c r="T2192" s="10">
        <f t="shared" si="141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 s="6">
        <f t="shared" si="139"/>
        <v>35.92</v>
      </c>
      <c r="Q2193" t="s">
        <v>8313</v>
      </c>
      <c r="R2193" t="s">
        <v>8351</v>
      </c>
      <c r="S2193" s="10">
        <f t="shared" si="140"/>
        <v>42768.833645833336</v>
      </c>
      <c r="T2193" s="10">
        <f t="shared" si="141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 s="6">
        <f t="shared" si="139"/>
        <v>40.070667078443485</v>
      </c>
      <c r="Q2194" t="s">
        <v>8313</v>
      </c>
      <c r="R2194" t="s">
        <v>8351</v>
      </c>
      <c r="S2194" s="10">
        <f t="shared" si="140"/>
        <v>42691.8512037037</v>
      </c>
      <c r="T2194" s="10">
        <f t="shared" si="141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 s="6">
        <f t="shared" si="139"/>
        <v>75.647714604236342</v>
      </c>
      <c r="Q2195" t="s">
        <v>8313</v>
      </c>
      <c r="R2195" t="s">
        <v>8351</v>
      </c>
      <c r="S2195" s="10">
        <f t="shared" si="140"/>
        <v>42664.405925925923</v>
      </c>
      <c r="T2195" s="10">
        <f t="shared" si="141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 s="6">
        <f t="shared" si="139"/>
        <v>61.203872437357631</v>
      </c>
      <c r="Q2196" t="s">
        <v>8313</v>
      </c>
      <c r="R2196" t="s">
        <v>8351</v>
      </c>
      <c r="S2196" s="10">
        <f t="shared" si="140"/>
        <v>42425.757986111115</v>
      </c>
      <c r="T2196" s="10">
        <f t="shared" si="141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 s="6">
        <f t="shared" si="139"/>
        <v>48.130434782608695</v>
      </c>
      <c r="Q2197" t="s">
        <v>8313</v>
      </c>
      <c r="R2197" t="s">
        <v>8351</v>
      </c>
      <c r="S2197" s="10">
        <f t="shared" si="140"/>
        <v>42197.771990740745</v>
      </c>
      <c r="T2197" s="10">
        <f t="shared" si="141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 s="6">
        <f t="shared" si="139"/>
        <v>68.106837606837601</v>
      </c>
      <c r="Q2198" t="s">
        <v>8313</v>
      </c>
      <c r="R2198" t="s">
        <v>8351</v>
      </c>
      <c r="S2198" s="10">
        <f t="shared" si="140"/>
        <v>42675.487291666665</v>
      </c>
      <c r="T2198" s="10">
        <f t="shared" si="141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 s="6">
        <f t="shared" si="139"/>
        <v>65.891300230946882</v>
      </c>
      <c r="Q2199" t="s">
        <v>8313</v>
      </c>
      <c r="R2199" t="s">
        <v>8351</v>
      </c>
      <c r="S2199" s="10">
        <f t="shared" si="140"/>
        <v>42033.584016203706</v>
      </c>
      <c r="T2199" s="10">
        <f t="shared" si="141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 s="6">
        <f t="shared" si="139"/>
        <v>81.654377880184327</v>
      </c>
      <c r="Q2200" t="s">
        <v>8313</v>
      </c>
      <c r="R2200" t="s">
        <v>8351</v>
      </c>
      <c r="S2200" s="10">
        <f t="shared" si="140"/>
        <v>42292.513888888891</v>
      </c>
      <c r="T2200" s="10">
        <f t="shared" si="141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 s="6">
        <f t="shared" si="139"/>
        <v>52.701195219123505</v>
      </c>
      <c r="Q2201" t="s">
        <v>8313</v>
      </c>
      <c r="R2201" t="s">
        <v>8351</v>
      </c>
      <c r="S2201" s="10">
        <f t="shared" si="140"/>
        <v>42262.416643518518</v>
      </c>
      <c r="T2201" s="10">
        <f t="shared" si="141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 s="6">
        <f t="shared" si="139"/>
        <v>41.228136882129277</v>
      </c>
      <c r="Q2202" t="s">
        <v>8313</v>
      </c>
      <c r="R2202" t="s">
        <v>8351</v>
      </c>
      <c r="S2202" s="10">
        <f t="shared" si="140"/>
        <v>42163.625787037032</v>
      </c>
      <c r="T2202" s="10">
        <f t="shared" si="141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 s="6">
        <f t="shared" si="139"/>
        <v>15.035357142857142</v>
      </c>
      <c r="Q2203" t="s">
        <v>8312</v>
      </c>
      <c r="R2203" t="s">
        <v>8331</v>
      </c>
      <c r="S2203" s="10">
        <f t="shared" si="140"/>
        <v>41276.846817129634</v>
      </c>
      <c r="T2203" s="10">
        <f t="shared" si="141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 s="6">
        <f t="shared" si="139"/>
        <v>39.066920943134534</v>
      </c>
      <c r="Q2204" t="s">
        <v>8312</v>
      </c>
      <c r="R2204" t="s">
        <v>8331</v>
      </c>
      <c r="S2204" s="10">
        <f t="shared" si="140"/>
        <v>41184.849166666667</v>
      </c>
      <c r="T2204" s="10">
        <f t="shared" si="141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 s="6">
        <f t="shared" si="139"/>
        <v>43.82</v>
      </c>
      <c r="Q2205" t="s">
        <v>8312</v>
      </c>
      <c r="R2205" t="s">
        <v>8331</v>
      </c>
      <c r="S2205" s="10">
        <f t="shared" si="140"/>
        <v>42241.85974537037</v>
      </c>
      <c r="T2205" s="10">
        <f t="shared" si="141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 s="6">
        <f t="shared" si="139"/>
        <v>27.301369863013697</v>
      </c>
      <c r="Q2206" t="s">
        <v>8312</v>
      </c>
      <c r="R2206" t="s">
        <v>8331</v>
      </c>
      <c r="S2206" s="10">
        <f t="shared" si="140"/>
        <v>41312.311562499999</v>
      </c>
      <c r="T2206" s="10">
        <f t="shared" si="141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 s="6">
        <f t="shared" si="139"/>
        <v>42.222222222222221</v>
      </c>
      <c r="Q2207" t="s">
        <v>8312</v>
      </c>
      <c r="R2207" t="s">
        <v>8331</v>
      </c>
      <c r="S2207" s="10">
        <f t="shared" si="140"/>
        <v>41031.82163194444</v>
      </c>
      <c r="T2207" s="10">
        <f t="shared" si="141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 s="6">
        <f t="shared" si="139"/>
        <v>33.235294117647058</v>
      </c>
      <c r="Q2208" t="s">
        <v>8312</v>
      </c>
      <c r="R2208" t="s">
        <v>8331</v>
      </c>
      <c r="S2208" s="10">
        <f t="shared" si="140"/>
        <v>40997.257222222222</v>
      </c>
      <c r="T2208" s="10">
        <f t="shared" si="141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 s="6">
        <f t="shared" si="139"/>
        <v>285.71428571428572</v>
      </c>
      <c r="Q2209" t="s">
        <v>8312</v>
      </c>
      <c r="R2209" t="s">
        <v>8331</v>
      </c>
      <c r="S2209" s="10">
        <f t="shared" si="140"/>
        <v>41564.194131944445</v>
      </c>
      <c r="T2209" s="10">
        <f t="shared" si="141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 s="6">
        <f t="shared" si="139"/>
        <v>42.333333333333336</v>
      </c>
      <c r="Q2210" t="s">
        <v>8312</v>
      </c>
      <c r="R2210" t="s">
        <v>8331</v>
      </c>
      <c r="S2210" s="10">
        <f t="shared" si="140"/>
        <v>40946.882245370369</v>
      </c>
      <c r="T2210" s="10">
        <f t="shared" si="141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 s="6">
        <f t="shared" si="139"/>
        <v>50.266666666666666</v>
      </c>
      <c r="Q2211" t="s">
        <v>8312</v>
      </c>
      <c r="R2211" t="s">
        <v>8331</v>
      </c>
      <c r="S2211" s="10">
        <f t="shared" si="140"/>
        <v>41732.479675925926</v>
      </c>
      <c r="T2211" s="10">
        <f t="shared" si="141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 s="6">
        <f t="shared" si="139"/>
        <v>61.902777777777779</v>
      </c>
      <c r="Q2212" t="s">
        <v>8312</v>
      </c>
      <c r="R2212" t="s">
        <v>8331</v>
      </c>
      <c r="S2212" s="10">
        <f t="shared" si="140"/>
        <v>40956.066087962965</v>
      </c>
      <c r="T2212" s="10">
        <f t="shared" si="141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 s="6">
        <f t="shared" si="139"/>
        <v>40.75</v>
      </c>
      <c r="Q2213" t="s">
        <v>8312</v>
      </c>
      <c r="R2213" t="s">
        <v>8331</v>
      </c>
      <c r="S2213" s="10">
        <f t="shared" si="140"/>
        <v>41716.785011574073</v>
      </c>
      <c r="T2213" s="10">
        <f t="shared" si="141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 s="6">
        <f t="shared" si="139"/>
        <v>55.796747967479675</v>
      </c>
      <c r="Q2214" t="s">
        <v>8312</v>
      </c>
      <c r="R2214" t="s">
        <v>8331</v>
      </c>
      <c r="S2214" s="10">
        <f t="shared" si="140"/>
        <v>41548.747418981482</v>
      </c>
      <c r="T2214" s="10">
        <f t="shared" si="141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 s="6">
        <f t="shared" si="139"/>
        <v>10</v>
      </c>
      <c r="Q2215" t="s">
        <v>8312</v>
      </c>
      <c r="R2215" t="s">
        <v>8331</v>
      </c>
      <c r="S2215" s="10">
        <f t="shared" si="140"/>
        <v>42109.826145833329</v>
      </c>
      <c r="T2215" s="10">
        <f t="shared" si="141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 s="6">
        <f t="shared" si="139"/>
        <v>73.125416666666666</v>
      </c>
      <c r="Q2216" t="s">
        <v>8312</v>
      </c>
      <c r="R2216" t="s">
        <v>8331</v>
      </c>
      <c r="S2216" s="10">
        <f t="shared" si="140"/>
        <v>41646.792222222226</v>
      </c>
      <c r="T2216" s="10">
        <f t="shared" si="141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 s="6">
        <f t="shared" si="139"/>
        <v>26.060606060606062</v>
      </c>
      <c r="Q2217" t="s">
        <v>8312</v>
      </c>
      <c r="R2217" t="s">
        <v>8331</v>
      </c>
      <c r="S2217" s="10">
        <f t="shared" si="140"/>
        <v>40958.717268518521</v>
      </c>
      <c r="T2217" s="10">
        <f t="shared" si="141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 s="6">
        <f t="shared" si="139"/>
        <v>22.642857142857142</v>
      </c>
      <c r="Q2218" t="s">
        <v>8312</v>
      </c>
      <c r="R2218" t="s">
        <v>8331</v>
      </c>
      <c r="S2218" s="10">
        <f t="shared" si="140"/>
        <v>42194.751678240747</v>
      </c>
      <c r="T2218" s="10">
        <f t="shared" si="141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 s="6">
        <f t="shared" si="139"/>
        <v>47.222222222222221</v>
      </c>
      <c r="Q2219" t="s">
        <v>8312</v>
      </c>
      <c r="R2219" t="s">
        <v>8331</v>
      </c>
      <c r="S2219" s="10">
        <f t="shared" si="140"/>
        <v>42299.776770833334</v>
      </c>
      <c r="T2219" s="10">
        <f t="shared" si="141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 s="6">
        <f t="shared" si="139"/>
        <v>32.324473684210524</v>
      </c>
      <c r="Q2220" t="s">
        <v>8312</v>
      </c>
      <c r="R2220" t="s">
        <v>8331</v>
      </c>
      <c r="S2220" s="10">
        <f t="shared" si="140"/>
        <v>41127.812303240738</v>
      </c>
      <c r="T2220" s="10">
        <f t="shared" si="141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 s="6">
        <f t="shared" si="139"/>
        <v>53.421052631578945</v>
      </c>
      <c r="Q2221" t="s">
        <v>8312</v>
      </c>
      <c r="R2221" t="s">
        <v>8331</v>
      </c>
      <c r="S2221" s="10">
        <f t="shared" si="140"/>
        <v>42205.718888888892</v>
      </c>
      <c r="T2221" s="10">
        <f t="shared" si="141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 s="6">
        <f t="shared" si="139"/>
        <v>51.304347826086953</v>
      </c>
      <c r="Q2222" t="s">
        <v>8312</v>
      </c>
      <c r="R2222" t="s">
        <v>8331</v>
      </c>
      <c r="S2222" s="10">
        <f t="shared" si="140"/>
        <v>41452.060601851852</v>
      </c>
      <c r="T2222" s="10">
        <f t="shared" si="141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 s="6">
        <f t="shared" si="139"/>
        <v>37.197247706422019</v>
      </c>
      <c r="Q2223" t="s">
        <v>8313</v>
      </c>
      <c r="R2223" t="s">
        <v>8351</v>
      </c>
      <c r="S2223" s="10">
        <f t="shared" si="140"/>
        <v>42452.666770833333</v>
      </c>
      <c r="T2223" s="10">
        <f t="shared" si="141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 s="6">
        <f t="shared" si="139"/>
        <v>27.1</v>
      </c>
      <c r="Q2224" t="s">
        <v>8313</v>
      </c>
      <c r="R2224" t="s">
        <v>8351</v>
      </c>
      <c r="S2224" s="10">
        <f t="shared" si="140"/>
        <v>40906.787581018521</v>
      </c>
      <c r="T2224" s="10">
        <f t="shared" si="141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 s="6">
        <f t="shared" si="139"/>
        <v>206.31</v>
      </c>
      <c r="Q2225" t="s">
        <v>8313</v>
      </c>
      <c r="R2225" t="s">
        <v>8351</v>
      </c>
      <c r="S2225" s="10">
        <f t="shared" si="140"/>
        <v>42152.640833333338</v>
      </c>
      <c r="T2225" s="10">
        <f t="shared" si="141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 s="6">
        <f t="shared" si="139"/>
        <v>82.145270270270274</v>
      </c>
      <c r="Q2226" t="s">
        <v>8313</v>
      </c>
      <c r="R2226" t="s">
        <v>8351</v>
      </c>
      <c r="S2226" s="10">
        <f t="shared" si="140"/>
        <v>42644.667534722219</v>
      </c>
      <c r="T2226" s="10">
        <f t="shared" si="141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 s="6">
        <f t="shared" si="139"/>
        <v>164.79651993355483</v>
      </c>
      <c r="Q2227" t="s">
        <v>8313</v>
      </c>
      <c r="R2227" t="s">
        <v>8351</v>
      </c>
      <c r="S2227" s="10">
        <f t="shared" si="140"/>
        <v>41873.79184027778</v>
      </c>
      <c r="T2227" s="10">
        <f t="shared" si="141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 s="6">
        <f t="shared" si="139"/>
        <v>60.820280373831778</v>
      </c>
      <c r="Q2228" t="s">
        <v>8313</v>
      </c>
      <c r="R2228" t="s">
        <v>8351</v>
      </c>
      <c r="S2228" s="10">
        <f t="shared" si="140"/>
        <v>42381.79886574074</v>
      </c>
      <c r="T2228" s="10">
        <f t="shared" si="141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 s="6">
        <f t="shared" si="139"/>
        <v>67.970099667774093</v>
      </c>
      <c r="Q2229" t="s">
        <v>8313</v>
      </c>
      <c r="R2229" t="s">
        <v>8351</v>
      </c>
      <c r="S2229" s="10">
        <f t="shared" si="140"/>
        <v>41561.807349537034</v>
      </c>
      <c r="T2229" s="10">
        <f t="shared" si="141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 s="6">
        <f t="shared" si="139"/>
        <v>81.561805555555551</v>
      </c>
      <c r="Q2230" t="s">
        <v>8313</v>
      </c>
      <c r="R2230" t="s">
        <v>8351</v>
      </c>
      <c r="S2230" s="10">
        <f t="shared" si="140"/>
        <v>42202.278194444443</v>
      </c>
      <c r="T2230" s="10">
        <f t="shared" si="141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 s="6">
        <f t="shared" si="139"/>
        <v>25.42547309833024</v>
      </c>
      <c r="Q2231" t="s">
        <v>8313</v>
      </c>
      <c r="R2231" t="s">
        <v>8351</v>
      </c>
      <c r="S2231" s="10">
        <f t="shared" si="140"/>
        <v>41484.664247685185</v>
      </c>
      <c r="T2231" s="10">
        <f t="shared" si="141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 s="6">
        <f t="shared" si="139"/>
        <v>21.497991967871485</v>
      </c>
      <c r="Q2232" t="s">
        <v>8313</v>
      </c>
      <c r="R2232" t="s">
        <v>8351</v>
      </c>
      <c r="S2232" s="10">
        <f t="shared" si="140"/>
        <v>41724.881099537037</v>
      </c>
      <c r="T2232" s="10">
        <f t="shared" si="141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 s="6">
        <f t="shared" si="139"/>
        <v>27.226630727762803</v>
      </c>
      <c r="Q2233" t="s">
        <v>8313</v>
      </c>
      <c r="R2233" t="s">
        <v>8351</v>
      </c>
      <c r="S2233" s="10">
        <f t="shared" si="140"/>
        <v>41423.910891203705</v>
      </c>
      <c r="T2233" s="10">
        <f t="shared" si="141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 s="6">
        <f t="shared" si="139"/>
        <v>25.091093117408906</v>
      </c>
      <c r="Q2234" t="s">
        <v>8313</v>
      </c>
      <c r="R2234" t="s">
        <v>8351</v>
      </c>
      <c r="S2234" s="10">
        <f t="shared" si="140"/>
        <v>41806.794074074074</v>
      </c>
      <c r="T2234" s="10">
        <f t="shared" si="141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 s="6">
        <f t="shared" si="139"/>
        <v>21.230179028132991</v>
      </c>
      <c r="Q2235" t="s">
        <v>8313</v>
      </c>
      <c r="R2235" t="s">
        <v>8351</v>
      </c>
      <c r="S2235" s="10">
        <f t="shared" si="140"/>
        <v>42331.378923611104</v>
      </c>
      <c r="T2235" s="10">
        <f t="shared" si="141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 s="6">
        <f t="shared" si="139"/>
        <v>41.607142857142854</v>
      </c>
      <c r="Q2236" t="s">
        <v>8313</v>
      </c>
      <c r="R2236" t="s">
        <v>8351</v>
      </c>
      <c r="S2236" s="10">
        <f t="shared" si="140"/>
        <v>42710.824618055558</v>
      </c>
      <c r="T2236" s="10">
        <f t="shared" si="141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 s="6">
        <f t="shared" si="139"/>
        <v>135.58503401360545</v>
      </c>
      <c r="Q2237" t="s">
        <v>8313</v>
      </c>
      <c r="R2237" t="s">
        <v>8351</v>
      </c>
      <c r="S2237" s="10">
        <f t="shared" si="140"/>
        <v>42062.022118055553</v>
      </c>
      <c r="T2237" s="10">
        <f t="shared" si="141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 s="6">
        <f t="shared" si="139"/>
        <v>22.116176470588236</v>
      </c>
      <c r="Q2238" t="s">
        <v>8313</v>
      </c>
      <c r="R2238" t="s">
        <v>8351</v>
      </c>
      <c r="S2238" s="10">
        <f t="shared" si="140"/>
        <v>42371.617164351846</v>
      </c>
      <c r="T2238" s="10">
        <f t="shared" si="141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 s="6">
        <f t="shared" si="139"/>
        <v>64.625635808748726</v>
      </c>
      <c r="Q2239" t="s">
        <v>8313</v>
      </c>
      <c r="R2239" t="s">
        <v>8351</v>
      </c>
      <c r="S2239" s="10">
        <f t="shared" si="140"/>
        <v>41915.003275462965</v>
      </c>
      <c r="T2239" s="10">
        <f t="shared" si="141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 s="6">
        <f t="shared" si="139"/>
        <v>69.569620253164558</v>
      </c>
      <c r="Q2240" t="s">
        <v>8313</v>
      </c>
      <c r="R2240" t="s">
        <v>8351</v>
      </c>
      <c r="S2240" s="10">
        <f t="shared" si="140"/>
        <v>42774.621712962966</v>
      </c>
      <c r="T2240" s="10">
        <f t="shared" si="141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 s="6">
        <f t="shared" si="139"/>
        <v>75.133028169014082</v>
      </c>
      <c r="Q2241" t="s">
        <v>8313</v>
      </c>
      <c r="R2241" t="s">
        <v>8351</v>
      </c>
      <c r="S2241" s="10">
        <f t="shared" si="140"/>
        <v>41572.958495370374</v>
      </c>
      <c r="T2241" s="10">
        <f t="shared" si="141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 s="6">
        <f t="shared" si="139"/>
        <v>140.97916666666666</v>
      </c>
      <c r="Q2242" t="s">
        <v>8313</v>
      </c>
      <c r="R2242" t="s">
        <v>8351</v>
      </c>
      <c r="S2242" s="10">
        <f t="shared" si="140"/>
        <v>42452.825740740736</v>
      </c>
      <c r="T2242" s="10">
        <f t="shared" si="141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E2243/D2243</f>
        <v>8.0640000000000001</v>
      </c>
      <c r="P2243" s="6">
        <f t="shared" ref="P2243:P2306" si="143">E2243/L2243</f>
        <v>49.472392638036808</v>
      </c>
      <c r="Q2243" t="s">
        <v>8313</v>
      </c>
      <c r="R2243" t="s">
        <v>8351</v>
      </c>
      <c r="S2243" s="10">
        <f t="shared" si="140"/>
        <v>42766.827546296292</v>
      </c>
      <c r="T2243" s="10">
        <f t="shared" si="141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 s="6">
        <f t="shared" si="143"/>
        <v>53.865251485148519</v>
      </c>
      <c r="Q2244" t="s">
        <v>8313</v>
      </c>
      <c r="R2244" t="s">
        <v>8351</v>
      </c>
      <c r="S2244" s="10">
        <f t="shared" si="140"/>
        <v>41569.575613425928</v>
      </c>
      <c r="T2244" s="10">
        <f t="shared" si="141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 s="6">
        <f t="shared" si="143"/>
        <v>4.5712530712530715</v>
      </c>
      <c r="Q2245" t="s">
        <v>8313</v>
      </c>
      <c r="R2245" t="s">
        <v>8351</v>
      </c>
      <c r="S2245" s="10">
        <f t="shared" si="140"/>
        <v>42800.751041666663</v>
      </c>
      <c r="T2245" s="10">
        <f t="shared" si="14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 s="6">
        <f t="shared" si="143"/>
        <v>65.00344827586207</v>
      </c>
      <c r="Q2246" t="s">
        <v>8313</v>
      </c>
      <c r="R2246" t="s">
        <v>8351</v>
      </c>
      <c r="S2246" s="10">
        <f t="shared" si="140"/>
        <v>42647.818819444445</v>
      </c>
      <c r="T2246" s="10">
        <f t="shared" si="14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 s="6">
        <f t="shared" si="143"/>
        <v>53.475252525252522</v>
      </c>
      <c r="Q2247" t="s">
        <v>8313</v>
      </c>
      <c r="R2247" t="s">
        <v>8351</v>
      </c>
      <c r="S2247" s="10">
        <f t="shared" si="140"/>
        <v>41660.708530092597</v>
      </c>
      <c r="T2247" s="10">
        <f t="shared" si="14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 s="6">
        <f t="shared" si="143"/>
        <v>43.912280701754383</v>
      </c>
      <c r="Q2248" t="s">
        <v>8313</v>
      </c>
      <c r="R2248" t="s">
        <v>8351</v>
      </c>
      <c r="S2248" s="10">
        <f t="shared" si="140"/>
        <v>42221.79178240741</v>
      </c>
      <c r="T2248" s="10">
        <f t="shared" si="14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 s="6">
        <f t="shared" si="143"/>
        <v>50.852631578947367</v>
      </c>
      <c r="Q2249" t="s">
        <v>8313</v>
      </c>
      <c r="R2249" t="s">
        <v>8351</v>
      </c>
      <c r="S2249" s="10">
        <f t="shared" si="140"/>
        <v>42200.666261574079</v>
      </c>
      <c r="T2249" s="10">
        <f t="shared" si="141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 s="6">
        <f t="shared" si="143"/>
        <v>58.6328125</v>
      </c>
      <c r="Q2250" t="s">
        <v>8313</v>
      </c>
      <c r="R2250" t="s">
        <v>8351</v>
      </c>
      <c r="S2250" s="10">
        <f t="shared" si="140"/>
        <v>42688.875902777778</v>
      </c>
      <c r="T2250" s="10">
        <f t="shared" si="14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 s="6">
        <f t="shared" si="143"/>
        <v>32.81666666666667</v>
      </c>
      <c r="Q2251" t="s">
        <v>8313</v>
      </c>
      <c r="R2251" t="s">
        <v>8351</v>
      </c>
      <c r="S2251" s="10">
        <f t="shared" ref="S2251:S2314" si="144">(((J2251/60)/60)/24)+DATE(1970,1,1)</f>
        <v>41336.703298611108</v>
      </c>
      <c r="T2251" s="10">
        <f t="shared" ref="T2251:T2314" si="145"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 s="6">
        <f t="shared" si="143"/>
        <v>426.93169877408059</v>
      </c>
      <c r="Q2252" t="s">
        <v>8313</v>
      </c>
      <c r="R2252" t="s">
        <v>8351</v>
      </c>
      <c r="S2252" s="10">
        <f t="shared" si="144"/>
        <v>42677.005474537036</v>
      </c>
      <c r="T2252" s="10">
        <f t="shared" si="14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 s="6">
        <f t="shared" si="143"/>
        <v>23.808729166666669</v>
      </c>
      <c r="Q2253" t="s">
        <v>8313</v>
      </c>
      <c r="R2253" t="s">
        <v>8351</v>
      </c>
      <c r="S2253" s="10">
        <f t="shared" si="144"/>
        <v>41846.34579861111</v>
      </c>
      <c r="T2253" s="10">
        <f t="shared" si="14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 s="6">
        <f t="shared" si="143"/>
        <v>98.413654618473899</v>
      </c>
      <c r="Q2254" t="s">
        <v>8313</v>
      </c>
      <c r="R2254" t="s">
        <v>8351</v>
      </c>
      <c r="S2254" s="10">
        <f t="shared" si="144"/>
        <v>42573.327986111108</v>
      </c>
      <c r="T2254" s="10">
        <f t="shared" si="14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 s="6">
        <f t="shared" si="143"/>
        <v>107.32142857142857</v>
      </c>
      <c r="Q2255" t="s">
        <v>8313</v>
      </c>
      <c r="R2255" t="s">
        <v>8351</v>
      </c>
      <c r="S2255" s="10">
        <f t="shared" si="144"/>
        <v>42296.631331018521</v>
      </c>
      <c r="T2255" s="10">
        <f t="shared" si="14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 s="6">
        <f t="shared" si="143"/>
        <v>11.67005076142132</v>
      </c>
      <c r="Q2256" t="s">
        <v>8313</v>
      </c>
      <c r="R2256" t="s">
        <v>8351</v>
      </c>
      <c r="S2256" s="10">
        <f t="shared" si="144"/>
        <v>42752.647777777776</v>
      </c>
      <c r="T2256" s="10">
        <f t="shared" si="14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 s="6">
        <f t="shared" si="143"/>
        <v>41.782287822878232</v>
      </c>
      <c r="Q2257" t="s">
        <v>8313</v>
      </c>
      <c r="R2257" t="s">
        <v>8351</v>
      </c>
      <c r="S2257" s="10">
        <f t="shared" si="144"/>
        <v>42467.951979166668</v>
      </c>
      <c r="T2257" s="10">
        <f t="shared" si="14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 s="6">
        <f t="shared" si="143"/>
        <v>21.38</v>
      </c>
      <c r="Q2258" t="s">
        <v>8313</v>
      </c>
      <c r="R2258" t="s">
        <v>8351</v>
      </c>
      <c r="S2258" s="10">
        <f t="shared" si="144"/>
        <v>42682.451921296291</v>
      </c>
      <c r="T2258" s="10">
        <f t="shared" si="14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 s="6">
        <f t="shared" si="143"/>
        <v>94.103550295857985</v>
      </c>
      <c r="Q2259" t="s">
        <v>8313</v>
      </c>
      <c r="R2259" t="s">
        <v>8351</v>
      </c>
      <c r="S2259" s="10">
        <f t="shared" si="144"/>
        <v>42505.936678240745</v>
      </c>
      <c r="T2259" s="10">
        <f t="shared" si="14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 s="6">
        <f t="shared" si="143"/>
        <v>15.721951219512196</v>
      </c>
      <c r="Q2260" t="s">
        <v>8313</v>
      </c>
      <c r="R2260" t="s">
        <v>8351</v>
      </c>
      <c r="S2260" s="10">
        <f t="shared" si="144"/>
        <v>42136.75100694444</v>
      </c>
      <c r="T2260" s="10">
        <f t="shared" si="14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 s="6">
        <f t="shared" si="143"/>
        <v>90.635922330097088</v>
      </c>
      <c r="Q2261" t="s">
        <v>8313</v>
      </c>
      <c r="R2261" t="s">
        <v>8351</v>
      </c>
      <c r="S2261" s="10">
        <f t="shared" si="144"/>
        <v>42702.804814814815</v>
      </c>
      <c r="T2261" s="10">
        <f t="shared" si="14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 s="6">
        <f t="shared" si="143"/>
        <v>97.297619047619051</v>
      </c>
      <c r="Q2262" t="s">
        <v>8313</v>
      </c>
      <c r="R2262" t="s">
        <v>8351</v>
      </c>
      <c r="S2262" s="10">
        <f t="shared" si="144"/>
        <v>41695.016782407409</v>
      </c>
      <c r="T2262" s="10">
        <f t="shared" si="14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 s="6">
        <f t="shared" si="143"/>
        <v>37.11904761904762</v>
      </c>
      <c r="Q2263" t="s">
        <v>8313</v>
      </c>
      <c r="R2263" t="s">
        <v>8351</v>
      </c>
      <c r="S2263" s="10">
        <f t="shared" si="144"/>
        <v>42759.724768518514</v>
      </c>
      <c r="T2263" s="10">
        <f t="shared" si="14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 s="6">
        <f t="shared" si="143"/>
        <v>28.104972375690608</v>
      </c>
      <c r="Q2264" t="s">
        <v>8313</v>
      </c>
      <c r="R2264" t="s">
        <v>8351</v>
      </c>
      <c r="S2264" s="10">
        <f t="shared" si="144"/>
        <v>41926.585162037038</v>
      </c>
      <c r="T2264" s="10">
        <f t="shared" si="14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 s="6">
        <f t="shared" si="143"/>
        <v>144.43333333333334</v>
      </c>
      <c r="Q2265" t="s">
        <v>8313</v>
      </c>
      <c r="R2265" t="s">
        <v>8351</v>
      </c>
      <c r="S2265" s="10">
        <f t="shared" si="144"/>
        <v>42014.832326388889</v>
      </c>
      <c r="T2265" s="10">
        <f t="shared" si="14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 s="6">
        <f t="shared" si="143"/>
        <v>24.274157303370785</v>
      </c>
      <c r="Q2266" t="s">
        <v>8313</v>
      </c>
      <c r="R2266" t="s">
        <v>8351</v>
      </c>
      <c r="S2266" s="10">
        <f t="shared" si="144"/>
        <v>42496.582337962958</v>
      </c>
      <c r="T2266" s="10">
        <f t="shared" si="14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 s="6">
        <f t="shared" si="143"/>
        <v>35.117647058823529</v>
      </c>
      <c r="Q2267" t="s">
        <v>8313</v>
      </c>
      <c r="R2267" t="s">
        <v>8351</v>
      </c>
      <c r="S2267" s="10">
        <f t="shared" si="144"/>
        <v>42689.853090277778</v>
      </c>
      <c r="T2267" s="10">
        <f t="shared" si="14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 s="6">
        <f t="shared" si="143"/>
        <v>24.762886597938145</v>
      </c>
      <c r="Q2268" t="s">
        <v>8313</v>
      </c>
      <c r="R2268" t="s">
        <v>8351</v>
      </c>
      <c r="S2268" s="10">
        <f t="shared" si="144"/>
        <v>42469.874907407408</v>
      </c>
      <c r="T2268" s="10">
        <f t="shared" si="14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 s="6">
        <f t="shared" si="143"/>
        <v>188.37871287128712</v>
      </c>
      <c r="Q2269" t="s">
        <v>8313</v>
      </c>
      <c r="R2269" t="s">
        <v>8351</v>
      </c>
      <c r="S2269" s="10">
        <f t="shared" si="144"/>
        <v>41968.829826388886</v>
      </c>
      <c r="T2269" s="10">
        <f t="shared" si="14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 s="6">
        <f t="shared" si="143"/>
        <v>148.08247422680412</v>
      </c>
      <c r="Q2270" t="s">
        <v>8313</v>
      </c>
      <c r="R2270" t="s">
        <v>8351</v>
      </c>
      <c r="S2270" s="10">
        <f t="shared" si="144"/>
        <v>42776.082349537035</v>
      </c>
      <c r="T2270" s="10">
        <f t="shared" si="14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 s="6">
        <f t="shared" si="143"/>
        <v>49.934589800443462</v>
      </c>
      <c r="Q2271" t="s">
        <v>8313</v>
      </c>
      <c r="R2271" t="s">
        <v>8351</v>
      </c>
      <c r="S2271" s="10">
        <f t="shared" si="144"/>
        <v>42776.704432870371</v>
      </c>
      <c r="T2271" s="10">
        <f t="shared" si="14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 s="6">
        <f t="shared" si="143"/>
        <v>107.82155688622754</v>
      </c>
      <c r="Q2272" t="s">
        <v>8313</v>
      </c>
      <c r="R2272" t="s">
        <v>8351</v>
      </c>
      <c r="S2272" s="10">
        <f t="shared" si="144"/>
        <v>42725.869363425925</v>
      </c>
      <c r="T2272" s="10">
        <f t="shared" si="14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 s="6">
        <f t="shared" si="143"/>
        <v>42.63403614457831</v>
      </c>
      <c r="Q2273" t="s">
        <v>8313</v>
      </c>
      <c r="R2273" t="s">
        <v>8351</v>
      </c>
      <c r="S2273" s="10">
        <f t="shared" si="144"/>
        <v>42684.000046296293</v>
      </c>
      <c r="T2273" s="10">
        <f t="shared" si="14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 s="6">
        <f t="shared" si="143"/>
        <v>14.370762711864407</v>
      </c>
      <c r="Q2274" t="s">
        <v>8313</v>
      </c>
      <c r="R2274" t="s">
        <v>8351</v>
      </c>
      <c r="S2274" s="10">
        <f t="shared" si="144"/>
        <v>42315.699490740735</v>
      </c>
      <c r="T2274" s="10">
        <f t="shared" si="14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 s="6">
        <f t="shared" si="143"/>
        <v>37.476190476190474</v>
      </c>
      <c r="Q2275" t="s">
        <v>8313</v>
      </c>
      <c r="R2275" t="s">
        <v>8351</v>
      </c>
      <c r="S2275" s="10">
        <f t="shared" si="144"/>
        <v>42781.549097222218</v>
      </c>
      <c r="T2275" s="10">
        <f t="shared" si="14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 s="6">
        <f t="shared" si="143"/>
        <v>30.202020202020201</v>
      </c>
      <c r="Q2276" t="s">
        <v>8313</v>
      </c>
      <c r="R2276" t="s">
        <v>8351</v>
      </c>
      <c r="S2276" s="10">
        <f t="shared" si="144"/>
        <v>41663.500659722224</v>
      </c>
      <c r="T2276" s="10">
        <f t="shared" si="14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 s="6">
        <f t="shared" si="143"/>
        <v>33.550632911392405</v>
      </c>
      <c r="Q2277" t="s">
        <v>8313</v>
      </c>
      <c r="R2277" t="s">
        <v>8351</v>
      </c>
      <c r="S2277" s="10">
        <f t="shared" si="144"/>
        <v>41965.616655092599</v>
      </c>
      <c r="T2277" s="10">
        <f t="shared" si="14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 s="6">
        <f t="shared" si="143"/>
        <v>64.74666666666667</v>
      </c>
      <c r="Q2278" t="s">
        <v>8313</v>
      </c>
      <c r="R2278" t="s">
        <v>8351</v>
      </c>
      <c r="S2278" s="10">
        <f t="shared" si="144"/>
        <v>41614.651493055557</v>
      </c>
      <c r="T2278" s="10">
        <f t="shared" si="14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 s="6">
        <f t="shared" si="143"/>
        <v>57.932367149758456</v>
      </c>
      <c r="Q2279" t="s">
        <v>8313</v>
      </c>
      <c r="R2279" t="s">
        <v>8351</v>
      </c>
      <c r="S2279" s="10">
        <f t="shared" si="144"/>
        <v>40936.678506944445</v>
      </c>
      <c r="T2279" s="10">
        <f t="shared" si="14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 s="6">
        <f t="shared" si="143"/>
        <v>53.078431372549019</v>
      </c>
      <c r="Q2280" t="s">
        <v>8313</v>
      </c>
      <c r="R2280" t="s">
        <v>8351</v>
      </c>
      <c r="S2280" s="10">
        <f t="shared" si="144"/>
        <v>42338.709108796291</v>
      </c>
      <c r="T2280" s="10">
        <f t="shared" si="14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 s="6">
        <f t="shared" si="143"/>
        <v>48.0625</v>
      </c>
      <c r="Q2281" t="s">
        <v>8313</v>
      </c>
      <c r="R2281" t="s">
        <v>8351</v>
      </c>
      <c r="S2281" s="10">
        <f t="shared" si="144"/>
        <v>42020.806701388887</v>
      </c>
      <c r="T2281" s="10">
        <f t="shared" si="14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 s="6">
        <f t="shared" si="143"/>
        <v>82.396874999999994</v>
      </c>
      <c r="Q2282" t="s">
        <v>8313</v>
      </c>
      <c r="R2282" t="s">
        <v>8351</v>
      </c>
      <c r="S2282" s="10">
        <f t="shared" si="144"/>
        <v>42234.624895833331</v>
      </c>
      <c r="T2282" s="10">
        <f t="shared" si="14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 s="6">
        <f t="shared" si="143"/>
        <v>50.454545454545453</v>
      </c>
      <c r="Q2283" t="s">
        <v>8312</v>
      </c>
      <c r="R2283" t="s">
        <v>8311</v>
      </c>
      <c r="S2283" s="10">
        <f t="shared" si="144"/>
        <v>40687.285844907405</v>
      </c>
      <c r="T2283" s="10">
        <f t="shared" si="14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 s="6">
        <f t="shared" si="143"/>
        <v>115.83333333333333</v>
      </c>
      <c r="Q2284" t="s">
        <v>8312</v>
      </c>
      <c r="R2284" t="s">
        <v>8311</v>
      </c>
      <c r="S2284" s="10">
        <f t="shared" si="144"/>
        <v>42323.17460648148</v>
      </c>
      <c r="T2284" s="10">
        <f t="shared" si="14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 s="6">
        <f t="shared" si="143"/>
        <v>63.03458333333333</v>
      </c>
      <c r="Q2285" t="s">
        <v>8312</v>
      </c>
      <c r="R2285" t="s">
        <v>8311</v>
      </c>
      <c r="S2285" s="10">
        <f t="shared" si="144"/>
        <v>40978.125046296293</v>
      </c>
      <c r="T2285" s="10">
        <f t="shared" si="14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 s="6">
        <f t="shared" si="143"/>
        <v>108.02152542372882</v>
      </c>
      <c r="Q2286" t="s">
        <v>8312</v>
      </c>
      <c r="R2286" t="s">
        <v>8311</v>
      </c>
      <c r="S2286" s="10">
        <f t="shared" si="144"/>
        <v>40585.796817129631</v>
      </c>
      <c r="T2286" s="10">
        <f t="shared" si="14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 s="6">
        <f t="shared" si="143"/>
        <v>46.088607594936711</v>
      </c>
      <c r="Q2287" t="s">
        <v>8312</v>
      </c>
      <c r="R2287" t="s">
        <v>8311</v>
      </c>
      <c r="S2287" s="10">
        <f t="shared" si="144"/>
        <v>41059.185682870368</v>
      </c>
      <c r="T2287" s="10">
        <f t="shared" si="14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 s="6">
        <f t="shared" si="143"/>
        <v>107.21428571428571</v>
      </c>
      <c r="Q2288" t="s">
        <v>8312</v>
      </c>
      <c r="R2288" t="s">
        <v>8311</v>
      </c>
      <c r="S2288" s="10">
        <f t="shared" si="144"/>
        <v>41494.963587962964</v>
      </c>
      <c r="T2288" s="10">
        <f t="shared" si="14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 s="6">
        <f t="shared" si="143"/>
        <v>50.9338679245283</v>
      </c>
      <c r="Q2289" t="s">
        <v>8312</v>
      </c>
      <c r="R2289" t="s">
        <v>8311</v>
      </c>
      <c r="S2289" s="10">
        <f t="shared" si="144"/>
        <v>41792.667361111111</v>
      </c>
      <c r="T2289" s="10">
        <f t="shared" si="14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 s="6">
        <f t="shared" si="143"/>
        <v>40.04</v>
      </c>
      <c r="Q2290" t="s">
        <v>8312</v>
      </c>
      <c r="R2290" t="s">
        <v>8311</v>
      </c>
      <c r="S2290" s="10">
        <f t="shared" si="144"/>
        <v>41067.827418981484</v>
      </c>
      <c r="T2290" s="10">
        <f t="shared" si="14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 s="6">
        <f t="shared" si="143"/>
        <v>64.44</v>
      </c>
      <c r="Q2291" t="s">
        <v>8312</v>
      </c>
      <c r="R2291" t="s">
        <v>8311</v>
      </c>
      <c r="S2291" s="10">
        <f t="shared" si="144"/>
        <v>41571.998379629629</v>
      </c>
      <c r="T2291" s="10">
        <f t="shared" si="14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 s="6">
        <f t="shared" si="143"/>
        <v>53.827586206896555</v>
      </c>
      <c r="Q2292" t="s">
        <v>8312</v>
      </c>
      <c r="R2292" t="s">
        <v>8311</v>
      </c>
      <c r="S2292" s="10">
        <f t="shared" si="144"/>
        <v>40070.253819444442</v>
      </c>
      <c r="T2292" s="10">
        <f t="shared" si="14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 s="6">
        <f t="shared" si="143"/>
        <v>100.46511627906976</v>
      </c>
      <c r="Q2293" t="s">
        <v>8312</v>
      </c>
      <c r="R2293" t="s">
        <v>8311</v>
      </c>
      <c r="S2293" s="10">
        <f t="shared" si="144"/>
        <v>40987.977060185185</v>
      </c>
      <c r="T2293" s="10">
        <f t="shared" si="14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 s="6">
        <f t="shared" si="143"/>
        <v>46.630652173913049</v>
      </c>
      <c r="Q2294" t="s">
        <v>8312</v>
      </c>
      <c r="R2294" t="s">
        <v>8311</v>
      </c>
      <c r="S2294" s="10">
        <f t="shared" si="144"/>
        <v>40987.697638888887</v>
      </c>
      <c r="T2294" s="10">
        <f t="shared" si="14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 s="6">
        <f t="shared" si="143"/>
        <v>34.074074074074076</v>
      </c>
      <c r="Q2295" t="s">
        <v>8312</v>
      </c>
      <c r="R2295" t="s">
        <v>8311</v>
      </c>
      <c r="S2295" s="10">
        <f t="shared" si="144"/>
        <v>41151.708321759259</v>
      </c>
      <c r="T2295" s="10">
        <f t="shared" si="14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 s="6">
        <f t="shared" si="143"/>
        <v>65.214642857142863</v>
      </c>
      <c r="Q2296" t="s">
        <v>8312</v>
      </c>
      <c r="R2296" t="s">
        <v>8311</v>
      </c>
      <c r="S2296" s="10">
        <f t="shared" si="144"/>
        <v>41264.72314814815</v>
      </c>
      <c r="T2296" s="10">
        <f t="shared" si="14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 s="6">
        <f t="shared" si="143"/>
        <v>44.205882352941174</v>
      </c>
      <c r="Q2297" t="s">
        <v>8312</v>
      </c>
      <c r="R2297" t="s">
        <v>8311</v>
      </c>
      <c r="S2297" s="10">
        <f t="shared" si="144"/>
        <v>41270.954351851848</v>
      </c>
      <c r="T2297" s="10">
        <f t="shared" si="14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 s="6">
        <f t="shared" si="143"/>
        <v>71.965517241379317</v>
      </c>
      <c r="Q2298" t="s">
        <v>8312</v>
      </c>
      <c r="R2298" t="s">
        <v>8311</v>
      </c>
      <c r="S2298" s="10">
        <f t="shared" si="144"/>
        <v>40927.731782407405</v>
      </c>
      <c r="T2298" s="10">
        <f t="shared" si="14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 s="6">
        <f t="shared" si="143"/>
        <v>52.94736842105263</v>
      </c>
      <c r="Q2299" t="s">
        <v>8312</v>
      </c>
      <c r="R2299" t="s">
        <v>8311</v>
      </c>
      <c r="S2299" s="10">
        <f t="shared" si="144"/>
        <v>40948.042233796295</v>
      </c>
      <c r="T2299" s="10">
        <f t="shared" si="14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 s="6">
        <f t="shared" si="143"/>
        <v>109.45138888888889</v>
      </c>
      <c r="Q2300" t="s">
        <v>8312</v>
      </c>
      <c r="R2300" t="s">
        <v>8311</v>
      </c>
      <c r="S2300" s="10">
        <f t="shared" si="144"/>
        <v>41694.84065972222</v>
      </c>
      <c r="T2300" s="10">
        <f t="shared" si="14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 s="6">
        <f t="shared" si="143"/>
        <v>75.035714285714292</v>
      </c>
      <c r="Q2301" t="s">
        <v>8312</v>
      </c>
      <c r="R2301" t="s">
        <v>8311</v>
      </c>
      <c r="S2301" s="10">
        <f t="shared" si="144"/>
        <v>40565.032511574071</v>
      </c>
      <c r="T2301" s="10">
        <f t="shared" si="14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 s="6">
        <f t="shared" si="143"/>
        <v>115.71428571428571</v>
      </c>
      <c r="Q2302" t="s">
        <v>8312</v>
      </c>
      <c r="R2302" t="s">
        <v>8311</v>
      </c>
      <c r="S2302" s="10">
        <f t="shared" si="144"/>
        <v>41074.727037037039</v>
      </c>
      <c r="T2302" s="10">
        <f t="shared" si="14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 s="6">
        <f t="shared" si="143"/>
        <v>31.659810426540286</v>
      </c>
      <c r="Q2303" t="s">
        <v>8312</v>
      </c>
      <c r="R2303" t="s">
        <v>8330</v>
      </c>
      <c r="S2303" s="10">
        <f t="shared" si="144"/>
        <v>41416.146944444445</v>
      </c>
      <c r="T2303" s="10">
        <f t="shared" si="14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 s="6">
        <f t="shared" si="143"/>
        <v>46.176470588235297</v>
      </c>
      <c r="Q2304" t="s">
        <v>8312</v>
      </c>
      <c r="R2304" t="s">
        <v>8330</v>
      </c>
      <c r="S2304" s="10">
        <f t="shared" si="144"/>
        <v>41605.868449074071</v>
      </c>
      <c r="T2304" s="10">
        <f t="shared" si="14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 s="6">
        <f t="shared" si="143"/>
        <v>68.481650485436887</v>
      </c>
      <c r="Q2305" t="s">
        <v>8312</v>
      </c>
      <c r="R2305" t="s">
        <v>8330</v>
      </c>
      <c r="S2305" s="10">
        <f t="shared" si="144"/>
        <v>40850.111064814817</v>
      </c>
      <c r="T2305" s="10">
        <f t="shared" si="14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 s="6">
        <f t="shared" si="143"/>
        <v>53.469203539823013</v>
      </c>
      <c r="Q2306" t="s">
        <v>8312</v>
      </c>
      <c r="R2306" t="s">
        <v>8330</v>
      </c>
      <c r="S2306" s="10">
        <f t="shared" si="144"/>
        <v>40502.815868055557</v>
      </c>
      <c r="T2306" s="10">
        <f t="shared" si="14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E2307/D2307</f>
        <v>1.0122777777777778</v>
      </c>
      <c r="P2307" s="6">
        <f t="shared" ref="P2307:P2370" si="147">E2307/L2307</f>
        <v>109.10778443113773</v>
      </c>
      <c r="Q2307" t="s">
        <v>8312</v>
      </c>
      <c r="R2307" t="s">
        <v>8330</v>
      </c>
      <c r="S2307" s="10">
        <f t="shared" si="144"/>
        <v>41834.695277777777</v>
      </c>
      <c r="T2307" s="10">
        <f t="shared" si="145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 s="6">
        <f t="shared" si="147"/>
        <v>51.185616438356163</v>
      </c>
      <c r="Q2308" t="s">
        <v>8312</v>
      </c>
      <c r="R2308" t="s">
        <v>8330</v>
      </c>
      <c r="S2308" s="10">
        <f t="shared" si="144"/>
        <v>40948.16815972222</v>
      </c>
      <c r="T2308" s="10">
        <f t="shared" si="145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 s="6">
        <f t="shared" si="147"/>
        <v>27.936800000000002</v>
      </c>
      <c r="Q2309" t="s">
        <v>8312</v>
      </c>
      <c r="R2309" t="s">
        <v>8330</v>
      </c>
      <c r="S2309" s="10">
        <f t="shared" si="144"/>
        <v>41004.802465277775</v>
      </c>
      <c r="T2309" s="10">
        <f t="shared" si="145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 s="6">
        <f t="shared" si="147"/>
        <v>82.496921824104234</v>
      </c>
      <c r="Q2310" t="s">
        <v>8312</v>
      </c>
      <c r="R2310" t="s">
        <v>8330</v>
      </c>
      <c r="S2310" s="10">
        <f t="shared" si="144"/>
        <v>41851.962916666671</v>
      </c>
      <c r="T2310" s="10">
        <f t="shared" si="145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 s="6">
        <f t="shared" si="147"/>
        <v>59.817476635514019</v>
      </c>
      <c r="Q2311" t="s">
        <v>8312</v>
      </c>
      <c r="R2311" t="s">
        <v>8330</v>
      </c>
      <c r="S2311" s="10">
        <f t="shared" si="144"/>
        <v>41307.987696759257</v>
      </c>
      <c r="T2311" s="10">
        <f t="shared" si="145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 s="6">
        <f t="shared" si="147"/>
        <v>64.816470588235291</v>
      </c>
      <c r="Q2312" t="s">
        <v>8312</v>
      </c>
      <c r="R2312" t="s">
        <v>8330</v>
      </c>
      <c r="S2312" s="10">
        <f t="shared" si="144"/>
        <v>41324.79415509259</v>
      </c>
      <c r="T2312" s="10">
        <f t="shared" si="145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 s="6">
        <f t="shared" si="147"/>
        <v>90.09615384615384</v>
      </c>
      <c r="Q2313" t="s">
        <v>8312</v>
      </c>
      <c r="R2313" t="s">
        <v>8330</v>
      </c>
      <c r="S2313" s="10">
        <f t="shared" si="144"/>
        <v>41736.004502314812</v>
      </c>
      <c r="T2313" s="10">
        <f t="shared" si="145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 s="6">
        <f t="shared" si="147"/>
        <v>40.962025316455694</v>
      </c>
      <c r="Q2314" t="s">
        <v>8312</v>
      </c>
      <c r="R2314" t="s">
        <v>8330</v>
      </c>
      <c r="S2314" s="10">
        <f t="shared" si="144"/>
        <v>41716.632847222223</v>
      </c>
      <c r="T2314" s="10">
        <f t="shared" si="145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 s="6">
        <f t="shared" si="147"/>
        <v>56.000127388535034</v>
      </c>
      <c r="Q2315" t="s">
        <v>8312</v>
      </c>
      <c r="R2315" t="s">
        <v>8330</v>
      </c>
      <c r="S2315" s="10">
        <f t="shared" ref="S2315:S2378" si="148">(((J2315/60)/60)/24)+DATE(1970,1,1)</f>
        <v>41002.958634259259</v>
      </c>
      <c r="T2315" s="10">
        <f t="shared" ref="T2315:T2378" si="149">(((I2315/60)/60)/24)+DATE(1970,1,1)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 s="6">
        <f t="shared" si="147"/>
        <v>37.672800000000002</v>
      </c>
      <c r="Q2316" t="s">
        <v>8312</v>
      </c>
      <c r="R2316" t="s">
        <v>8330</v>
      </c>
      <c r="S2316" s="10">
        <f t="shared" si="148"/>
        <v>41037.551585648151</v>
      </c>
      <c r="T2316" s="10">
        <f t="shared" si="14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 s="6">
        <f t="shared" si="147"/>
        <v>40.078125</v>
      </c>
      <c r="Q2317" t="s">
        <v>8312</v>
      </c>
      <c r="R2317" t="s">
        <v>8330</v>
      </c>
      <c r="S2317" s="10">
        <f t="shared" si="148"/>
        <v>41004.72619212963</v>
      </c>
      <c r="T2317" s="10">
        <f t="shared" si="14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 s="6">
        <f t="shared" si="147"/>
        <v>78.031999999999996</v>
      </c>
      <c r="Q2318" t="s">
        <v>8312</v>
      </c>
      <c r="R2318" t="s">
        <v>8330</v>
      </c>
      <c r="S2318" s="10">
        <f t="shared" si="148"/>
        <v>40079.725115740745</v>
      </c>
      <c r="T2318" s="10">
        <f t="shared" si="14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 s="6">
        <f t="shared" si="147"/>
        <v>18.90909090909091</v>
      </c>
      <c r="Q2319" t="s">
        <v>8312</v>
      </c>
      <c r="R2319" t="s">
        <v>8330</v>
      </c>
      <c r="S2319" s="10">
        <f t="shared" si="148"/>
        <v>40192.542233796295</v>
      </c>
      <c r="T2319" s="10">
        <f t="shared" si="14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 s="6">
        <f t="shared" si="147"/>
        <v>37.134969325153371</v>
      </c>
      <c r="Q2320" t="s">
        <v>8312</v>
      </c>
      <c r="R2320" t="s">
        <v>8330</v>
      </c>
      <c r="S2320" s="10">
        <f t="shared" si="148"/>
        <v>40050.643680555557</v>
      </c>
      <c r="T2320" s="10">
        <f t="shared" si="14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 s="6">
        <f t="shared" si="147"/>
        <v>41.961038961038959</v>
      </c>
      <c r="Q2321" t="s">
        <v>8312</v>
      </c>
      <c r="R2321" t="s">
        <v>8330</v>
      </c>
      <c r="S2321" s="10">
        <f t="shared" si="148"/>
        <v>41593.082002314812</v>
      </c>
      <c r="T2321" s="10">
        <f t="shared" si="14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 s="6">
        <f t="shared" si="147"/>
        <v>61.044943820224717</v>
      </c>
      <c r="Q2322" t="s">
        <v>8312</v>
      </c>
      <c r="R2322" t="s">
        <v>8330</v>
      </c>
      <c r="S2322" s="10">
        <f t="shared" si="148"/>
        <v>41696.817129629628</v>
      </c>
      <c r="T2322" s="10">
        <f t="shared" si="14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 s="6">
        <f t="shared" si="147"/>
        <v>64.53125</v>
      </c>
      <c r="Q2323" t="s">
        <v>8336</v>
      </c>
      <c r="R2323" t="s">
        <v>8352</v>
      </c>
      <c r="S2323" s="10">
        <f t="shared" si="148"/>
        <v>42799.260428240741</v>
      </c>
      <c r="T2323" s="10">
        <f t="shared" si="14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 s="6">
        <f t="shared" si="147"/>
        <v>21.25</v>
      </c>
      <c r="Q2324" t="s">
        <v>8336</v>
      </c>
      <c r="R2324" t="s">
        <v>8352</v>
      </c>
      <c r="S2324" s="10">
        <f t="shared" si="148"/>
        <v>42804.895474537043</v>
      </c>
      <c r="T2324" s="10">
        <f t="shared" si="14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 s="6">
        <f t="shared" si="147"/>
        <v>30</v>
      </c>
      <c r="Q2325" t="s">
        <v>8336</v>
      </c>
      <c r="R2325" t="s">
        <v>8352</v>
      </c>
      <c r="S2325" s="10">
        <f t="shared" si="148"/>
        <v>42807.755173611105</v>
      </c>
      <c r="T2325" s="10">
        <f t="shared" si="14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 s="6">
        <f t="shared" si="147"/>
        <v>25.491803278688526</v>
      </c>
      <c r="Q2326" t="s">
        <v>8336</v>
      </c>
      <c r="R2326" t="s">
        <v>8352</v>
      </c>
      <c r="S2326" s="10">
        <f t="shared" si="148"/>
        <v>42790.885243055556</v>
      </c>
      <c r="T2326" s="10">
        <f t="shared" si="14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 s="6">
        <f t="shared" si="147"/>
        <v>11.428571428571429</v>
      </c>
      <c r="Q2327" t="s">
        <v>8336</v>
      </c>
      <c r="R2327" t="s">
        <v>8352</v>
      </c>
      <c r="S2327" s="10">
        <f t="shared" si="148"/>
        <v>42794.022349537037</v>
      </c>
      <c r="T2327" s="10">
        <f t="shared" si="14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 s="6">
        <f t="shared" si="147"/>
        <v>108</v>
      </c>
      <c r="Q2328" t="s">
        <v>8336</v>
      </c>
      <c r="R2328" t="s">
        <v>8352</v>
      </c>
      <c r="S2328" s="10">
        <f t="shared" si="148"/>
        <v>42804.034120370372</v>
      </c>
      <c r="T2328" s="10">
        <f t="shared" si="14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 s="6">
        <f t="shared" si="147"/>
        <v>54.883162444113267</v>
      </c>
      <c r="Q2329" t="s">
        <v>8336</v>
      </c>
      <c r="R2329" t="s">
        <v>8352</v>
      </c>
      <c r="S2329" s="10">
        <f t="shared" si="148"/>
        <v>41842.917129629634</v>
      </c>
      <c r="T2329" s="10">
        <f t="shared" si="14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 s="6">
        <f t="shared" si="147"/>
        <v>47.383612662942269</v>
      </c>
      <c r="Q2330" t="s">
        <v>8336</v>
      </c>
      <c r="R2330" t="s">
        <v>8352</v>
      </c>
      <c r="S2330" s="10">
        <f t="shared" si="148"/>
        <v>42139.781678240746</v>
      </c>
      <c r="T2330" s="10">
        <f t="shared" si="14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 s="6">
        <f t="shared" si="147"/>
        <v>211.84</v>
      </c>
      <c r="Q2331" t="s">
        <v>8336</v>
      </c>
      <c r="R2331" t="s">
        <v>8352</v>
      </c>
      <c r="S2331" s="10">
        <f t="shared" si="148"/>
        <v>41807.624374999999</v>
      </c>
      <c r="T2331" s="10">
        <f t="shared" si="14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 s="6">
        <f t="shared" si="147"/>
        <v>219.92638036809817</v>
      </c>
      <c r="Q2332" t="s">
        <v>8336</v>
      </c>
      <c r="R2332" t="s">
        <v>8352</v>
      </c>
      <c r="S2332" s="10">
        <f t="shared" si="148"/>
        <v>42332.89980324074</v>
      </c>
      <c r="T2332" s="10">
        <f t="shared" si="14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 s="6">
        <f t="shared" si="147"/>
        <v>40.795406360424032</v>
      </c>
      <c r="Q2333" t="s">
        <v>8336</v>
      </c>
      <c r="R2333" t="s">
        <v>8352</v>
      </c>
      <c r="S2333" s="10">
        <f t="shared" si="148"/>
        <v>41839.005671296298</v>
      </c>
      <c r="T2333" s="10">
        <f t="shared" si="14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 s="6">
        <f t="shared" si="147"/>
        <v>75.502840909090907</v>
      </c>
      <c r="Q2334" t="s">
        <v>8336</v>
      </c>
      <c r="R2334" t="s">
        <v>8352</v>
      </c>
      <c r="S2334" s="10">
        <f t="shared" si="148"/>
        <v>42011.628136574072</v>
      </c>
      <c r="T2334" s="10">
        <f t="shared" si="14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 s="6">
        <f t="shared" si="147"/>
        <v>13.542553191489361</v>
      </c>
      <c r="Q2335" t="s">
        <v>8336</v>
      </c>
      <c r="R2335" t="s">
        <v>8352</v>
      </c>
      <c r="S2335" s="10">
        <f t="shared" si="148"/>
        <v>41767.650347222225</v>
      </c>
      <c r="T2335" s="10">
        <f t="shared" si="14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 s="6">
        <f t="shared" si="147"/>
        <v>60.865671641791046</v>
      </c>
      <c r="Q2336" t="s">
        <v>8336</v>
      </c>
      <c r="R2336" t="s">
        <v>8352</v>
      </c>
      <c r="S2336" s="10">
        <f t="shared" si="148"/>
        <v>41918.670115740737</v>
      </c>
      <c r="T2336" s="10">
        <f t="shared" si="14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 s="6">
        <f t="shared" si="147"/>
        <v>115.69230769230769</v>
      </c>
      <c r="Q2337" t="s">
        <v>8336</v>
      </c>
      <c r="R2337" t="s">
        <v>8352</v>
      </c>
      <c r="S2337" s="10">
        <f t="shared" si="148"/>
        <v>41771.572256944448</v>
      </c>
      <c r="T2337" s="10">
        <f t="shared" si="14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 s="6">
        <f t="shared" si="147"/>
        <v>48.104623556581984</v>
      </c>
      <c r="Q2338" t="s">
        <v>8336</v>
      </c>
      <c r="R2338" t="s">
        <v>8352</v>
      </c>
      <c r="S2338" s="10">
        <f t="shared" si="148"/>
        <v>41666.924710648149</v>
      </c>
      <c r="T2338" s="10">
        <f t="shared" si="14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 s="6">
        <f t="shared" si="147"/>
        <v>74.184357541899445</v>
      </c>
      <c r="Q2339" t="s">
        <v>8336</v>
      </c>
      <c r="R2339" t="s">
        <v>8352</v>
      </c>
      <c r="S2339" s="10">
        <f t="shared" si="148"/>
        <v>41786.640543981484</v>
      </c>
      <c r="T2339" s="10">
        <f t="shared" si="14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 s="6">
        <f t="shared" si="147"/>
        <v>123.34552845528455</v>
      </c>
      <c r="Q2340" t="s">
        <v>8336</v>
      </c>
      <c r="R2340" t="s">
        <v>8352</v>
      </c>
      <c r="S2340" s="10">
        <f t="shared" si="148"/>
        <v>41789.896805555552</v>
      </c>
      <c r="T2340" s="10">
        <f t="shared" si="14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 s="6">
        <f t="shared" si="147"/>
        <v>66.623188405797094</v>
      </c>
      <c r="Q2341" t="s">
        <v>8336</v>
      </c>
      <c r="R2341" t="s">
        <v>8352</v>
      </c>
      <c r="S2341" s="10">
        <f t="shared" si="148"/>
        <v>42692.79987268518</v>
      </c>
      <c r="T2341" s="10">
        <f t="shared" si="14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 s="6">
        <f t="shared" si="147"/>
        <v>104.99007444168734</v>
      </c>
      <c r="Q2342" t="s">
        <v>8336</v>
      </c>
      <c r="R2342" t="s">
        <v>8352</v>
      </c>
      <c r="S2342" s="10">
        <f t="shared" si="148"/>
        <v>42643.642800925925</v>
      </c>
      <c r="T2342" s="10">
        <f t="shared" si="14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6" t="e">
        <f t="shared" si="147"/>
        <v>#DIV/0!</v>
      </c>
      <c r="Q2343" t="s">
        <v>8323</v>
      </c>
      <c r="R2343" t="s">
        <v>8324</v>
      </c>
      <c r="S2343" s="10">
        <f t="shared" si="148"/>
        <v>42167.813703703709</v>
      </c>
      <c r="T2343" s="10">
        <f t="shared" si="14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6" t="e">
        <f t="shared" si="147"/>
        <v>#DIV/0!</v>
      </c>
      <c r="Q2344" t="s">
        <v>8323</v>
      </c>
      <c r="R2344" t="s">
        <v>8324</v>
      </c>
      <c r="S2344" s="10">
        <f t="shared" si="148"/>
        <v>41897.702199074076</v>
      </c>
      <c r="T2344" s="10">
        <f t="shared" si="14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 s="6">
        <f t="shared" si="147"/>
        <v>300</v>
      </c>
      <c r="Q2345" t="s">
        <v>8323</v>
      </c>
      <c r="R2345" t="s">
        <v>8324</v>
      </c>
      <c r="S2345" s="10">
        <f t="shared" si="148"/>
        <v>42327.825289351851</v>
      </c>
      <c r="T2345" s="10">
        <f t="shared" si="14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 s="6">
        <f t="shared" si="147"/>
        <v>1</v>
      </c>
      <c r="Q2346" t="s">
        <v>8323</v>
      </c>
      <c r="R2346" t="s">
        <v>8324</v>
      </c>
      <c r="S2346" s="10">
        <f t="shared" si="148"/>
        <v>42515.727650462963</v>
      </c>
      <c r="T2346" s="10">
        <f t="shared" si="14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6" t="e">
        <f t="shared" si="147"/>
        <v>#DIV/0!</v>
      </c>
      <c r="Q2347" t="s">
        <v>8323</v>
      </c>
      <c r="R2347" t="s">
        <v>8324</v>
      </c>
      <c r="S2347" s="10">
        <f t="shared" si="148"/>
        <v>42060.001805555556</v>
      </c>
      <c r="T2347" s="10">
        <f t="shared" si="14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 s="6">
        <f t="shared" si="147"/>
        <v>13</v>
      </c>
      <c r="Q2348" t="s">
        <v>8323</v>
      </c>
      <c r="R2348" t="s">
        <v>8324</v>
      </c>
      <c r="S2348" s="10">
        <f t="shared" si="148"/>
        <v>42615.79896990741</v>
      </c>
      <c r="T2348" s="10">
        <f t="shared" si="14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 s="6">
        <f t="shared" si="147"/>
        <v>15</v>
      </c>
      <c r="Q2349" t="s">
        <v>8323</v>
      </c>
      <c r="R2349" t="s">
        <v>8324</v>
      </c>
      <c r="S2349" s="10">
        <f t="shared" si="148"/>
        <v>42577.607361111113</v>
      </c>
      <c r="T2349" s="10">
        <f t="shared" si="14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 s="6">
        <f t="shared" si="147"/>
        <v>54</v>
      </c>
      <c r="Q2350" t="s">
        <v>8323</v>
      </c>
      <c r="R2350" t="s">
        <v>8324</v>
      </c>
      <c r="S2350" s="10">
        <f t="shared" si="148"/>
        <v>42360.932152777779</v>
      </c>
      <c r="T2350" s="10">
        <f t="shared" si="14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6" t="e">
        <f t="shared" si="147"/>
        <v>#DIV/0!</v>
      </c>
      <c r="Q2351" t="s">
        <v>8323</v>
      </c>
      <c r="R2351" t="s">
        <v>8324</v>
      </c>
      <c r="S2351" s="10">
        <f t="shared" si="148"/>
        <v>42198.775787037041</v>
      </c>
      <c r="T2351" s="10">
        <f t="shared" si="14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6" t="e">
        <f t="shared" si="147"/>
        <v>#DIV/0!</v>
      </c>
      <c r="Q2352" t="s">
        <v>8323</v>
      </c>
      <c r="R2352" t="s">
        <v>8324</v>
      </c>
      <c r="S2352" s="10">
        <f t="shared" si="148"/>
        <v>42708.842245370368</v>
      </c>
      <c r="T2352" s="10">
        <f t="shared" si="14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 s="6">
        <f t="shared" si="147"/>
        <v>15.428571428571429</v>
      </c>
      <c r="Q2353" t="s">
        <v>8323</v>
      </c>
      <c r="R2353" t="s">
        <v>8324</v>
      </c>
      <c r="S2353" s="10">
        <f t="shared" si="148"/>
        <v>42094.101145833338</v>
      </c>
      <c r="T2353" s="10">
        <f t="shared" si="14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6" t="e">
        <f t="shared" si="147"/>
        <v>#DIV/0!</v>
      </c>
      <c r="Q2354" t="s">
        <v>8323</v>
      </c>
      <c r="R2354" t="s">
        <v>8324</v>
      </c>
      <c r="S2354" s="10">
        <f t="shared" si="148"/>
        <v>42101.633703703701</v>
      </c>
      <c r="T2354" s="10">
        <f t="shared" si="14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6" t="e">
        <f t="shared" si="147"/>
        <v>#DIV/0!</v>
      </c>
      <c r="Q2355" t="s">
        <v>8323</v>
      </c>
      <c r="R2355" t="s">
        <v>8324</v>
      </c>
      <c r="S2355" s="10">
        <f t="shared" si="148"/>
        <v>42103.676180555558</v>
      </c>
      <c r="T2355" s="10">
        <f t="shared" si="14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 s="6">
        <f t="shared" si="147"/>
        <v>25</v>
      </c>
      <c r="Q2356" t="s">
        <v>8323</v>
      </c>
      <c r="R2356" t="s">
        <v>8324</v>
      </c>
      <c r="S2356" s="10">
        <f t="shared" si="148"/>
        <v>41954.722916666666</v>
      </c>
      <c r="T2356" s="10">
        <f t="shared" si="14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 s="6">
        <f t="shared" si="147"/>
        <v>27.5</v>
      </c>
      <c r="Q2357" t="s">
        <v>8323</v>
      </c>
      <c r="R2357" t="s">
        <v>8324</v>
      </c>
      <c r="S2357" s="10">
        <f t="shared" si="148"/>
        <v>42096.918240740735</v>
      </c>
      <c r="T2357" s="10">
        <f t="shared" si="14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6" t="e">
        <f t="shared" si="147"/>
        <v>#DIV/0!</v>
      </c>
      <c r="Q2358" t="s">
        <v>8323</v>
      </c>
      <c r="R2358" t="s">
        <v>8324</v>
      </c>
      <c r="S2358" s="10">
        <f t="shared" si="148"/>
        <v>42130.78361111111</v>
      </c>
      <c r="T2358" s="10">
        <f t="shared" si="14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6" t="e">
        <f t="shared" si="147"/>
        <v>#DIV/0!</v>
      </c>
      <c r="Q2359" t="s">
        <v>8323</v>
      </c>
      <c r="R2359" t="s">
        <v>8324</v>
      </c>
      <c r="S2359" s="10">
        <f t="shared" si="148"/>
        <v>42264.620115740734</v>
      </c>
      <c r="T2359" s="10">
        <f t="shared" si="14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6" t="e">
        <f t="shared" si="147"/>
        <v>#DIV/0!</v>
      </c>
      <c r="Q2360" t="s">
        <v>8323</v>
      </c>
      <c r="R2360" t="s">
        <v>8324</v>
      </c>
      <c r="S2360" s="10">
        <f t="shared" si="148"/>
        <v>41978.930972222224</v>
      </c>
      <c r="T2360" s="10">
        <f t="shared" si="14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 s="6">
        <f t="shared" si="147"/>
        <v>367</v>
      </c>
      <c r="Q2361" t="s">
        <v>8323</v>
      </c>
      <c r="R2361" t="s">
        <v>8324</v>
      </c>
      <c r="S2361" s="10">
        <f t="shared" si="148"/>
        <v>42159.649583333332</v>
      </c>
      <c r="T2361" s="10">
        <f t="shared" si="14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 s="6">
        <f t="shared" si="147"/>
        <v>2</v>
      </c>
      <c r="Q2362" t="s">
        <v>8323</v>
      </c>
      <c r="R2362" t="s">
        <v>8324</v>
      </c>
      <c r="S2362" s="10">
        <f t="shared" si="148"/>
        <v>42377.70694444445</v>
      </c>
      <c r="T2362" s="10">
        <f t="shared" si="14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6" t="e">
        <f t="shared" si="147"/>
        <v>#DIV/0!</v>
      </c>
      <c r="Q2363" t="s">
        <v>8323</v>
      </c>
      <c r="R2363" t="s">
        <v>8324</v>
      </c>
      <c r="S2363" s="10">
        <f t="shared" si="148"/>
        <v>42466.858888888892</v>
      </c>
      <c r="T2363" s="10">
        <f t="shared" si="14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 s="6">
        <f t="shared" si="147"/>
        <v>60</v>
      </c>
      <c r="Q2364" t="s">
        <v>8323</v>
      </c>
      <c r="R2364" t="s">
        <v>8324</v>
      </c>
      <c r="S2364" s="10">
        <f t="shared" si="148"/>
        <v>41954.688310185185</v>
      </c>
      <c r="T2364" s="10">
        <f t="shared" si="14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6" t="e">
        <f t="shared" si="147"/>
        <v>#DIV/0!</v>
      </c>
      <c r="Q2365" t="s">
        <v>8323</v>
      </c>
      <c r="R2365" t="s">
        <v>8324</v>
      </c>
      <c r="S2365" s="10">
        <f t="shared" si="148"/>
        <v>42322.011574074073</v>
      </c>
      <c r="T2365" s="10">
        <f t="shared" si="14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6" t="e">
        <f t="shared" si="147"/>
        <v>#DIV/0!</v>
      </c>
      <c r="Q2366" t="s">
        <v>8323</v>
      </c>
      <c r="R2366" t="s">
        <v>8324</v>
      </c>
      <c r="S2366" s="10">
        <f t="shared" si="148"/>
        <v>42248.934675925921</v>
      </c>
      <c r="T2366" s="10">
        <f t="shared" si="14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6" t="e">
        <f t="shared" si="147"/>
        <v>#DIV/0!</v>
      </c>
      <c r="Q2367" t="s">
        <v>8323</v>
      </c>
      <c r="R2367" t="s">
        <v>8324</v>
      </c>
      <c r="S2367" s="10">
        <f t="shared" si="148"/>
        <v>42346.736400462964</v>
      </c>
      <c r="T2367" s="10">
        <f t="shared" si="14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 s="6">
        <f t="shared" si="147"/>
        <v>97.407407407407405</v>
      </c>
      <c r="Q2368" t="s">
        <v>8323</v>
      </c>
      <c r="R2368" t="s">
        <v>8324</v>
      </c>
      <c r="S2368" s="10">
        <f t="shared" si="148"/>
        <v>42268.531631944439</v>
      </c>
      <c r="T2368" s="10">
        <f t="shared" si="14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 s="6">
        <f t="shared" si="147"/>
        <v>47.857142857142854</v>
      </c>
      <c r="Q2369" t="s">
        <v>8323</v>
      </c>
      <c r="R2369" t="s">
        <v>8324</v>
      </c>
      <c r="S2369" s="10">
        <f t="shared" si="148"/>
        <v>42425.970092592594</v>
      </c>
      <c r="T2369" s="10">
        <f t="shared" si="14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 s="6">
        <f t="shared" si="147"/>
        <v>50</v>
      </c>
      <c r="Q2370" t="s">
        <v>8323</v>
      </c>
      <c r="R2370" t="s">
        <v>8324</v>
      </c>
      <c r="S2370" s="10">
        <f t="shared" si="148"/>
        <v>42063.721817129626</v>
      </c>
      <c r="T2370" s="10">
        <f t="shared" si="149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E2371/D2371</f>
        <v>0</v>
      </c>
      <c r="P2371" s="6" t="e">
        <f t="shared" ref="P2371:P2434" si="151">E2371/L2371</f>
        <v>#DIV/0!</v>
      </c>
      <c r="Q2371" t="s">
        <v>8323</v>
      </c>
      <c r="R2371" t="s">
        <v>8324</v>
      </c>
      <c r="S2371" s="10">
        <f t="shared" si="148"/>
        <v>42380.812627314815</v>
      </c>
      <c r="T2371" s="10">
        <f t="shared" si="149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 s="6">
        <f t="shared" si="151"/>
        <v>20.5</v>
      </c>
      <c r="Q2372" t="s">
        <v>8323</v>
      </c>
      <c r="R2372" t="s">
        <v>8324</v>
      </c>
      <c r="S2372" s="10">
        <f t="shared" si="148"/>
        <v>41961.18913194444</v>
      </c>
      <c r="T2372" s="10">
        <f t="shared" si="14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6" t="e">
        <f t="shared" si="151"/>
        <v>#DIV/0!</v>
      </c>
      <c r="Q2373" t="s">
        <v>8323</v>
      </c>
      <c r="R2373" t="s">
        <v>8324</v>
      </c>
      <c r="S2373" s="10">
        <f t="shared" si="148"/>
        <v>42150.777731481481</v>
      </c>
      <c r="T2373" s="10">
        <f t="shared" si="14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 s="6">
        <f t="shared" si="151"/>
        <v>30</v>
      </c>
      <c r="Q2374" t="s">
        <v>8323</v>
      </c>
      <c r="R2374" t="s">
        <v>8324</v>
      </c>
      <c r="S2374" s="10">
        <f t="shared" si="148"/>
        <v>42088.069108796291</v>
      </c>
      <c r="T2374" s="10">
        <f t="shared" si="14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 s="6">
        <f t="shared" si="151"/>
        <v>50</v>
      </c>
      <c r="Q2375" t="s">
        <v>8323</v>
      </c>
      <c r="R2375" t="s">
        <v>8324</v>
      </c>
      <c r="S2375" s="10">
        <f t="shared" si="148"/>
        <v>42215.662314814821</v>
      </c>
      <c r="T2375" s="10">
        <f t="shared" si="14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 s="6">
        <f t="shared" si="151"/>
        <v>10</v>
      </c>
      <c r="Q2376" t="s">
        <v>8323</v>
      </c>
      <c r="R2376" t="s">
        <v>8324</v>
      </c>
      <c r="S2376" s="10">
        <f t="shared" si="148"/>
        <v>42017.843287037031</v>
      </c>
      <c r="T2376" s="10">
        <f t="shared" si="14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6" t="e">
        <f t="shared" si="151"/>
        <v>#DIV/0!</v>
      </c>
      <c r="Q2377" t="s">
        <v>8323</v>
      </c>
      <c r="R2377" t="s">
        <v>8324</v>
      </c>
      <c r="S2377" s="10">
        <f t="shared" si="148"/>
        <v>42592.836076388892</v>
      </c>
      <c r="T2377" s="10">
        <f t="shared" si="14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 s="6">
        <f t="shared" si="151"/>
        <v>81.582499999999996</v>
      </c>
      <c r="Q2378" t="s">
        <v>8323</v>
      </c>
      <c r="R2378" t="s">
        <v>8324</v>
      </c>
      <c r="S2378" s="10">
        <f t="shared" si="148"/>
        <v>42318.925532407404</v>
      </c>
      <c r="T2378" s="10">
        <f t="shared" si="14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6" t="e">
        <f t="shared" si="151"/>
        <v>#DIV/0!</v>
      </c>
      <c r="Q2379" t="s">
        <v>8323</v>
      </c>
      <c r="R2379" t="s">
        <v>8324</v>
      </c>
      <c r="S2379" s="10">
        <f t="shared" ref="S2379:S2442" si="152">(((J2379/60)/60)/24)+DATE(1970,1,1)</f>
        <v>42669.870173611111</v>
      </c>
      <c r="T2379" s="10">
        <f t="shared" ref="T2379:T2442" si="153">(((I2379/60)/60)/24)+DATE(1970,1,1)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6" t="e">
        <f t="shared" si="151"/>
        <v>#DIV/0!</v>
      </c>
      <c r="Q2380" t="s">
        <v>8323</v>
      </c>
      <c r="R2380" t="s">
        <v>8324</v>
      </c>
      <c r="S2380" s="10">
        <f t="shared" si="152"/>
        <v>42213.013078703705</v>
      </c>
      <c r="T2380" s="10">
        <f t="shared" si="15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6" t="e">
        <f t="shared" si="151"/>
        <v>#DIV/0!</v>
      </c>
      <c r="Q2381" t="s">
        <v>8323</v>
      </c>
      <c r="R2381" t="s">
        <v>8324</v>
      </c>
      <c r="S2381" s="10">
        <f t="shared" si="152"/>
        <v>42237.016388888893</v>
      </c>
      <c r="T2381" s="10">
        <f t="shared" si="15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 s="6">
        <f t="shared" si="151"/>
        <v>18.333333333333332</v>
      </c>
      <c r="Q2382" t="s">
        <v>8323</v>
      </c>
      <c r="R2382" t="s">
        <v>8324</v>
      </c>
      <c r="S2382" s="10">
        <f t="shared" si="152"/>
        <v>42248.793310185181</v>
      </c>
      <c r="T2382" s="10">
        <f t="shared" si="15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 s="6">
        <f t="shared" si="151"/>
        <v>224.42857142857142</v>
      </c>
      <c r="Q2383" t="s">
        <v>8323</v>
      </c>
      <c r="R2383" t="s">
        <v>8324</v>
      </c>
      <c r="S2383" s="10">
        <f t="shared" si="152"/>
        <v>42074.935740740737</v>
      </c>
      <c r="T2383" s="10">
        <f t="shared" si="15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 s="6">
        <f t="shared" si="151"/>
        <v>37.5</v>
      </c>
      <c r="Q2384" t="s">
        <v>8323</v>
      </c>
      <c r="R2384" t="s">
        <v>8324</v>
      </c>
      <c r="S2384" s="10">
        <f t="shared" si="152"/>
        <v>42195.187534722223</v>
      </c>
      <c r="T2384" s="10">
        <f t="shared" si="15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 s="6">
        <f t="shared" si="151"/>
        <v>145</v>
      </c>
      <c r="Q2385" t="s">
        <v>8323</v>
      </c>
      <c r="R2385" t="s">
        <v>8324</v>
      </c>
      <c r="S2385" s="10">
        <f t="shared" si="152"/>
        <v>42027.056793981479</v>
      </c>
      <c r="T2385" s="10">
        <f t="shared" si="15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 s="6">
        <f t="shared" si="151"/>
        <v>1</v>
      </c>
      <c r="Q2386" t="s">
        <v>8323</v>
      </c>
      <c r="R2386" t="s">
        <v>8324</v>
      </c>
      <c r="S2386" s="10">
        <f t="shared" si="152"/>
        <v>41927.067627314813</v>
      </c>
      <c r="T2386" s="10">
        <f t="shared" si="15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 s="6">
        <f t="shared" si="151"/>
        <v>112.57142857142857</v>
      </c>
      <c r="Q2387" t="s">
        <v>8323</v>
      </c>
      <c r="R2387" t="s">
        <v>8324</v>
      </c>
      <c r="S2387" s="10">
        <f t="shared" si="152"/>
        <v>42191.70175925926</v>
      </c>
      <c r="T2387" s="10">
        <f t="shared" si="15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6" t="e">
        <f t="shared" si="151"/>
        <v>#DIV/0!</v>
      </c>
      <c r="Q2388" t="s">
        <v>8323</v>
      </c>
      <c r="R2388" t="s">
        <v>8324</v>
      </c>
      <c r="S2388" s="10">
        <f t="shared" si="152"/>
        <v>41954.838240740741</v>
      </c>
      <c r="T2388" s="10">
        <f t="shared" si="15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 s="6">
        <f t="shared" si="151"/>
        <v>342</v>
      </c>
      <c r="Q2389" t="s">
        <v>8323</v>
      </c>
      <c r="R2389" t="s">
        <v>8324</v>
      </c>
      <c r="S2389" s="10">
        <f t="shared" si="152"/>
        <v>42528.626620370371</v>
      </c>
      <c r="T2389" s="10">
        <f t="shared" si="15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 s="6">
        <f t="shared" si="151"/>
        <v>57.875</v>
      </c>
      <c r="Q2390" t="s">
        <v>8323</v>
      </c>
      <c r="R2390" t="s">
        <v>8324</v>
      </c>
      <c r="S2390" s="10">
        <f t="shared" si="152"/>
        <v>41989.853692129633</v>
      </c>
      <c r="T2390" s="10">
        <f t="shared" si="15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 s="6">
        <f t="shared" si="151"/>
        <v>30</v>
      </c>
      <c r="Q2391" t="s">
        <v>8323</v>
      </c>
      <c r="R2391" t="s">
        <v>8324</v>
      </c>
      <c r="S2391" s="10">
        <f t="shared" si="152"/>
        <v>42179.653379629628</v>
      </c>
      <c r="T2391" s="10">
        <f t="shared" si="15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6" t="e">
        <f t="shared" si="151"/>
        <v>#DIV/0!</v>
      </c>
      <c r="Q2392" t="s">
        <v>8323</v>
      </c>
      <c r="R2392" t="s">
        <v>8324</v>
      </c>
      <c r="S2392" s="10">
        <f t="shared" si="152"/>
        <v>41968.262314814812</v>
      </c>
      <c r="T2392" s="10">
        <f t="shared" si="15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 s="6">
        <f t="shared" si="151"/>
        <v>25</v>
      </c>
      <c r="Q2393" t="s">
        <v>8323</v>
      </c>
      <c r="R2393" t="s">
        <v>8324</v>
      </c>
      <c r="S2393" s="10">
        <f t="shared" si="152"/>
        <v>42064.794490740736</v>
      </c>
      <c r="T2393" s="10">
        <f t="shared" si="15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6" t="e">
        <f t="shared" si="151"/>
        <v>#DIV/0!</v>
      </c>
      <c r="Q2394" t="s">
        <v>8323</v>
      </c>
      <c r="R2394" t="s">
        <v>8324</v>
      </c>
      <c r="S2394" s="10">
        <f t="shared" si="152"/>
        <v>42276.120636574073</v>
      </c>
      <c r="T2394" s="10">
        <f t="shared" si="15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 s="6">
        <f t="shared" si="151"/>
        <v>50</v>
      </c>
      <c r="Q2395" t="s">
        <v>8323</v>
      </c>
      <c r="R2395" t="s">
        <v>8324</v>
      </c>
      <c r="S2395" s="10">
        <f t="shared" si="152"/>
        <v>42194.648344907408</v>
      </c>
      <c r="T2395" s="10">
        <f t="shared" si="15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 s="6">
        <f t="shared" si="151"/>
        <v>1.5</v>
      </c>
      <c r="Q2396" t="s">
        <v>8323</v>
      </c>
      <c r="R2396" t="s">
        <v>8324</v>
      </c>
      <c r="S2396" s="10">
        <f t="shared" si="152"/>
        <v>42031.362187499995</v>
      </c>
      <c r="T2396" s="10">
        <f t="shared" si="15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6" t="e">
        <f t="shared" si="151"/>
        <v>#DIV/0!</v>
      </c>
      <c r="Q2397" t="s">
        <v>8323</v>
      </c>
      <c r="R2397" t="s">
        <v>8324</v>
      </c>
      <c r="S2397" s="10">
        <f t="shared" si="152"/>
        <v>42717.121377314819</v>
      </c>
      <c r="T2397" s="10">
        <f t="shared" si="15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 s="6">
        <f t="shared" si="151"/>
        <v>10</v>
      </c>
      <c r="Q2398" t="s">
        <v>8323</v>
      </c>
      <c r="R2398" t="s">
        <v>8324</v>
      </c>
      <c r="S2398" s="10">
        <f t="shared" si="152"/>
        <v>42262.849050925928</v>
      </c>
      <c r="T2398" s="10">
        <f t="shared" si="15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6" t="e">
        <f t="shared" si="151"/>
        <v>#DIV/0!</v>
      </c>
      <c r="Q2399" t="s">
        <v>8323</v>
      </c>
      <c r="R2399" t="s">
        <v>8324</v>
      </c>
      <c r="S2399" s="10">
        <f t="shared" si="152"/>
        <v>41976.88490740741</v>
      </c>
      <c r="T2399" s="10">
        <f t="shared" si="15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6" t="e">
        <f t="shared" si="151"/>
        <v>#DIV/0!</v>
      </c>
      <c r="Q2400" t="s">
        <v>8323</v>
      </c>
      <c r="R2400" t="s">
        <v>8324</v>
      </c>
      <c r="S2400" s="10">
        <f t="shared" si="152"/>
        <v>42157.916481481487</v>
      </c>
      <c r="T2400" s="10">
        <f t="shared" si="15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6" t="e">
        <f t="shared" si="151"/>
        <v>#DIV/0!</v>
      </c>
      <c r="Q2401" t="s">
        <v>8323</v>
      </c>
      <c r="R2401" t="s">
        <v>8324</v>
      </c>
      <c r="S2401" s="10">
        <f t="shared" si="152"/>
        <v>41956.853078703702</v>
      </c>
      <c r="T2401" s="10">
        <f t="shared" si="15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6" t="e">
        <f t="shared" si="151"/>
        <v>#DIV/0!</v>
      </c>
      <c r="Q2402" t="s">
        <v>8323</v>
      </c>
      <c r="R2402" t="s">
        <v>8324</v>
      </c>
      <c r="S2402" s="10">
        <f t="shared" si="152"/>
        <v>42444.268101851849</v>
      </c>
      <c r="T2402" s="10">
        <f t="shared" si="15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 s="6">
        <f t="shared" si="151"/>
        <v>22.333333333333332</v>
      </c>
      <c r="Q2403" t="s">
        <v>8336</v>
      </c>
      <c r="R2403" t="s">
        <v>8337</v>
      </c>
      <c r="S2403" s="10">
        <f t="shared" si="152"/>
        <v>42374.822870370372</v>
      </c>
      <c r="T2403" s="10">
        <f t="shared" si="15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 s="6">
        <f t="shared" si="151"/>
        <v>52</v>
      </c>
      <c r="Q2404" t="s">
        <v>8336</v>
      </c>
      <c r="R2404" t="s">
        <v>8337</v>
      </c>
      <c r="S2404" s="10">
        <f t="shared" si="152"/>
        <v>42107.679756944446</v>
      </c>
      <c r="T2404" s="10">
        <f t="shared" si="15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 s="6">
        <f t="shared" si="151"/>
        <v>16.833333333333332</v>
      </c>
      <c r="Q2405" t="s">
        <v>8336</v>
      </c>
      <c r="R2405" t="s">
        <v>8337</v>
      </c>
      <c r="S2405" s="10">
        <f t="shared" si="152"/>
        <v>42399.882615740738</v>
      </c>
      <c r="T2405" s="10">
        <f t="shared" si="15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6" t="e">
        <f t="shared" si="151"/>
        <v>#DIV/0!</v>
      </c>
      <c r="Q2406" t="s">
        <v>8336</v>
      </c>
      <c r="R2406" t="s">
        <v>8337</v>
      </c>
      <c r="S2406" s="10">
        <f t="shared" si="152"/>
        <v>42342.03943287037</v>
      </c>
      <c r="T2406" s="10">
        <f t="shared" si="15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 s="6">
        <f t="shared" si="151"/>
        <v>56.3</v>
      </c>
      <c r="Q2407" t="s">
        <v>8336</v>
      </c>
      <c r="R2407" t="s">
        <v>8337</v>
      </c>
      <c r="S2407" s="10">
        <f t="shared" si="152"/>
        <v>42595.585358796292</v>
      </c>
      <c r="T2407" s="10">
        <f t="shared" si="15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 s="6">
        <f t="shared" si="151"/>
        <v>84.0625</v>
      </c>
      <c r="Q2408" t="s">
        <v>8336</v>
      </c>
      <c r="R2408" t="s">
        <v>8337</v>
      </c>
      <c r="S2408" s="10">
        <f t="shared" si="152"/>
        <v>41983.110995370371</v>
      </c>
      <c r="T2408" s="10">
        <f t="shared" si="15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 s="6">
        <f t="shared" si="151"/>
        <v>168.39393939393941</v>
      </c>
      <c r="Q2409" t="s">
        <v>8336</v>
      </c>
      <c r="R2409" t="s">
        <v>8337</v>
      </c>
      <c r="S2409" s="10">
        <f t="shared" si="152"/>
        <v>42082.575555555552</v>
      </c>
      <c r="T2409" s="10">
        <f t="shared" si="15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 s="6">
        <f t="shared" si="151"/>
        <v>15</v>
      </c>
      <c r="Q2410" t="s">
        <v>8336</v>
      </c>
      <c r="R2410" t="s">
        <v>8337</v>
      </c>
      <c r="S2410" s="10">
        <f t="shared" si="152"/>
        <v>41919.140706018516</v>
      </c>
      <c r="T2410" s="10">
        <f t="shared" si="15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 s="6">
        <f t="shared" si="151"/>
        <v>76.666666666666671</v>
      </c>
      <c r="Q2411" t="s">
        <v>8336</v>
      </c>
      <c r="R2411" t="s">
        <v>8337</v>
      </c>
      <c r="S2411" s="10">
        <f t="shared" si="152"/>
        <v>42204.875868055555</v>
      </c>
      <c r="T2411" s="10">
        <f t="shared" si="15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6" t="e">
        <f t="shared" si="151"/>
        <v>#DIV/0!</v>
      </c>
      <c r="Q2412" t="s">
        <v>8336</v>
      </c>
      <c r="R2412" t="s">
        <v>8337</v>
      </c>
      <c r="S2412" s="10">
        <f t="shared" si="152"/>
        <v>42224.408275462964</v>
      </c>
      <c r="T2412" s="10">
        <f t="shared" si="15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 s="6">
        <f t="shared" si="151"/>
        <v>50.333333333333336</v>
      </c>
      <c r="Q2413" t="s">
        <v>8336</v>
      </c>
      <c r="R2413" t="s">
        <v>8337</v>
      </c>
      <c r="S2413" s="10">
        <f t="shared" si="152"/>
        <v>42211.732430555552</v>
      </c>
      <c r="T2413" s="10">
        <f t="shared" si="15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6" t="e">
        <f t="shared" si="151"/>
        <v>#DIV/0!</v>
      </c>
      <c r="Q2414" t="s">
        <v>8336</v>
      </c>
      <c r="R2414" t="s">
        <v>8337</v>
      </c>
      <c r="S2414" s="10">
        <f t="shared" si="152"/>
        <v>42655.736956018518</v>
      </c>
      <c r="T2414" s="10">
        <f t="shared" si="15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 s="6">
        <f t="shared" si="151"/>
        <v>8.3333333333333339</v>
      </c>
      <c r="Q2415" t="s">
        <v>8336</v>
      </c>
      <c r="R2415" t="s">
        <v>8337</v>
      </c>
      <c r="S2415" s="10">
        <f t="shared" si="152"/>
        <v>41760.10974537037</v>
      </c>
      <c r="T2415" s="10">
        <f t="shared" si="15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 s="6">
        <f t="shared" si="151"/>
        <v>35.384615384615387</v>
      </c>
      <c r="Q2416" t="s">
        <v>8336</v>
      </c>
      <c r="R2416" t="s">
        <v>8337</v>
      </c>
      <c r="S2416" s="10">
        <f t="shared" si="152"/>
        <v>42198.695138888885</v>
      </c>
      <c r="T2416" s="10">
        <f t="shared" si="15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 s="6">
        <f t="shared" si="151"/>
        <v>55.833333333333336</v>
      </c>
      <c r="Q2417" t="s">
        <v>8336</v>
      </c>
      <c r="R2417" t="s">
        <v>8337</v>
      </c>
      <c r="S2417" s="10">
        <f t="shared" si="152"/>
        <v>42536.862800925926</v>
      </c>
      <c r="T2417" s="10">
        <f t="shared" si="15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 s="6">
        <f t="shared" si="151"/>
        <v>5</v>
      </c>
      <c r="Q2418" t="s">
        <v>8336</v>
      </c>
      <c r="R2418" t="s">
        <v>8337</v>
      </c>
      <c r="S2418" s="10">
        <f t="shared" si="152"/>
        <v>42019.737766203703</v>
      </c>
      <c r="T2418" s="10">
        <f t="shared" si="15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6" t="e">
        <f t="shared" si="151"/>
        <v>#DIV/0!</v>
      </c>
      <c r="Q2419" t="s">
        <v>8336</v>
      </c>
      <c r="R2419" t="s">
        <v>8337</v>
      </c>
      <c r="S2419" s="10">
        <f t="shared" si="152"/>
        <v>41831.884108796294</v>
      </c>
      <c r="T2419" s="10">
        <f t="shared" si="153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 s="6">
        <f t="shared" si="151"/>
        <v>1</v>
      </c>
      <c r="Q2420" t="s">
        <v>8336</v>
      </c>
      <c r="R2420" t="s">
        <v>8337</v>
      </c>
      <c r="S2420" s="10">
        <f t="shared" si="152"/>
        <v>42027.856990740736</v>
      </c>
      <c r="T2420" s="10">
        <f t="shared" si="15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6" t="e">
        <f t="shared" si="151"/>
        <v>#DIV/0!</v>
      </c>
      <c r="Q2421" t="s">
        <v>8336</v>
      </c>
      <c r="R2421" t="s">
        <v>8337</v>
      </c>
      <c r="S2421" s="10">
        <f t="shared" si="152"/>
        <v>41993.738298611104</v>
      </c>
      <c r="T2421" s="10">
        <f t="shared" si="15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 s="6">
        <f t="shared" si="151"/>
        <v>69.472222222222229</v>
      </c>
      <c r="Q2422" t="s">
        <v>8336</v>
      </c>
      <c r="R2422" t="s">
        <v>8337</v>
      </c>
      <c r="S2422" s="10">
        <f t="shared" si="152"/>
        <v>41893.028877314813</v>
      </c>
      <c r="T2422" s="10">
        <f t="shared" si="15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 s="6">
        <f t="shared" si="151"/>
        <v>1</v>
      </c>
      <c r="Q2423" t="s">
        <v>8336</v>
      </c>
      <c r="R2423" t="s">
        <v>8337</v>
      </c>
      <c r="S2423" s="10">
        <f t="shared" si="152"/>
        <v>42026.687453703707</v>
      </c>
      <c r="T2423" s="10">
        <f t="shared" si="15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 s="6">
        <f t="shared" si="151"/>
        <v>1</v>
      </c>
      <c r="Q2424" t="s">
        <v>8336</v>
      </c>
      <c r="R2424" t="s">
        <v>8337</v>
      </c>
      <c r="S2424" s="10">
        <f t="shared" si="152"/>
        <v>42044.724953703699</v>
      </c>
      <c r="T2424" s="10">
        <f t="shared" si="15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 s="6">
        <f t="shared" si="151"/>
        <v>8</v>
      </c>
      <c r="Q2425" t="s">
        <v>8336</v>
      </c>
      <c r="R2425" t="s">
        <v>8337</v>
      </c>
      <c r="S2425" s="10">
        <f t="shared" si="152"/>
        <v>41974.704745370371</v>
      </c>
      <c r="T2425" s="10">
        <f t="shared" si="15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 s="6">
        <f t="shared" si="151"/>
        <v>34.444444444444443</v>
      </c>
      <c r="Q2426" t="s">
        <v>8336</v>
      </c>
      <c r="R2426" t="s">
        <v>8337</v>
      </c>
      <c r="S2426" s="10">
        <f t="shared" si="152"/>
        <v>41909.892453703702</v>
      </c>
      <c r="T2426" s="10">
        <f t="shared" si="15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 s="6">
        <f t="shared" si="151"/>
        <v>1</v>
      </c>
      <c r="Q2427" t="s">
        <v>8336</v>
      </c>
      <c r="R2427" t="s">
        <v>8337</v>
      </c>
      <c r="S2427" s="10">
        <f t="shared" si="152"/>
        <v>42502.913761574076</v>
      </c>
      <c r="T2427" s="10">
        <f t="shared" si="15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6" t="e">
        <f t="shared" si="151"/>
        <v>#DIV/0!</v>
      </c>
      <c r="Q2428" t="s">
        <v>8336</v>
      </c>
      <c r="R2428" t="s">
        <v>8337</v>
      </c>
      <c r="S2428" s="10">
        <f t="shared" si="152"/>
        <v>42164.170046296291</v>
      </c>
      <c r="T2428" s="10">
        <f t="shared" si="15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 s="6">
        <f t="shared" si="151"/>
        <v>1</v>
      </c>
      <c r="Q2429" t="s">
        <v>8336</v>
      </c>
      <c r="R2429" t="s">
        <v>8337</v>
      </c>
      <c r="S2429" s="10">
        <f t="shared" si="152"/>
        <v>42412.318668981476</v>
      </c>
      <c r="T2429" s="10">
        <f t="shared" si="15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 s="6">
        <f t="shared" si="151"/>
        <v>1</v>
      </c>
      <c r="Q2430" t="s">
        <v>8336</v>
      </c>
      <c r="R2430" t="s">
        <v>8337</v>
      </c>
      <c r="S2430" s="10">
        <f t="shared" si="152"/>
        <v>42045.784155092595</v>
      </c>
      <c r="T2430" s="10">
        <f t="shared" si="15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 s="6">
        <f t="shared" si="151"/>
        <v>501.25</v>
      </c>
      <c r="Q2431" t="s">
        <v>8336</v>
      </c>
      <c r="R2431" t="s">
        <v>8337</v>
      </c>
      <c r="S2431" s="10">
        <f t="shared" si="152"/>
        <v>42734.879236111112</v>
      </c>
      <c r="T2431" s="10">
        <f t="shared" si="15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 s="6">
        <f t="shared" si="151"/>
        <v>10.5</v>
      </c>
      <c r="Q2432" t="s">
        <v>8336</v>
      </c>
      <c r="R2432" t="s">
        <v>8337</v>
      </c>
      <c r="S2432" s="10">
        <f t="shared" si="152"/>
        <v>42382.130833333329</v>
      </c>
      <c r="T2432" s="10">
        <f t="shared" si="15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 s="6">
        <f t="shared" si="151"/>
        <v>1</v>
      </c>
      <c r="Q2433" t="s">
        <v>8336</v>
      </c>
      <c r="R2433" t="s">
        <v>8337</v>
      </c>
      <c r="S2433" s="10">
        <f t="shared" si="152"/>
        <v>42489.099687499998</v>
      </c>
      <c r="T2433" s="10">
        <f t="shared" si="15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 s="6">
        <f t="shared" si="151"/>
        <v>1</v>
      </c>
      <c r="Q2434" t="s">
        <v>8336</v>
      </c>
      <c r="R2434" t="s">
        <v>8337</v>
      </c>
      <c r="S2434" s="10">
        <f t="shared" si="152"/>
        <v>42041.218715277777</v>
      </c>
      <c r="T2434" s="10">
        <f t="shared" si="15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E2435/D2435</f>
        <v>0</v>
      </c>
      <c r="P2435" s="6" t="e">
        <f t="shared" ref="P2435:P2498" si="155">E2435/L2435</f>
        <v>#DIV/0!</v>
      </c>
      <c r="Q2435" t="s">
        <v>8336</v>
      </c>
      <c r="R2435" t="s">
        <v>8337</v>
      </c>
      <c r="S2435" s="10">
        <f t="shared" si="152"/>
        <v>42397.89980324074</v>
      </c>
      <c r="T2435" s="10">
        <f t="shared" si="15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 s="6">
        <f t="shared" si="155"/>
        <v>13</v>
      </c>
      <c r="Q2436" t="s">
        <v>8336</v>
      </c>
      <c r="R2436" t="s">
        <v>8337</v>
      </c>
      <c r="S2436" s="10">
        <f t="shared" si="152"/>
        <v>42180.18604166666</v>
      </c>
      <c r="T2436" s="10">
        <f t="shared" si="15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 s="6">
        <f t="shared" si="155"/>
        <v>306</v>
      </c>
      <c r="Q2437" t="s">
        <v>8336</v>
      </c>
      <c r="R2437" t="s">
        <v>8337</v>
      </c>
      <c r="S2437" s="10">
        <f t="shared" si="152"/>
        <v>42252.277615740735</v>
      </c>
      <c r="T2437" s="10">
        <f t="shared" si="15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 s="6">
        <f t="shared" si="155"/>
        <v>22.5</v>
      </c>
      <c r="Q2438" t="s">
        <v>8336</v>
      </c>
      <c r="R2438" t="s">
        <v>8337</v>
      </c>
      <c r="S2438" s="10">
        <f t="shared" si="152"/>
        <v>42338.615393518514</v>
      </c>
      <c r="T2438" s="10">
        <f t="shared" si="15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6" t="e">
        <f t="shared" si="155"/>
        <v>#DIV/0!</v>
      </c>
      <c r="Q2439" t="s">
        <v>8336</v>
      </c>
      <c r="R2439" t="s">
        <v>8337</v>
      </c>
      <c r="S2439" s="10">
        <f t="shared" si="152"/>
        <v>42031.965138888889</v>
      </c>
      <c r="T2439" s="10">
        <f t="shared" si="15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 s="6">
        <f t="shared" si="155"/>
        <v>50</v>
      </c>
      <c r="Q2440" t="s">
        <v>8336</v>
      </c>
      <c r="R2440" t="s">
        <v>8337</v>
      </c>
      <c r="S2440" s="10">
        <f t="shared" si="152"/>
        <v>42285.91506944444</v>
      </c>
      <c r="T2440" s="10">
        <f t="shared" si="15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6" t="e">
        <f t="shared" si="155"/>
        <v>#DIV/0!</v>
      </c>
      <c r="Q2441" t="s">
        <v>8336</v>
      </c>
      <c r="R2441" t="s">
        <v>8337</v>
      </c>
      <c r="S2441" s="10">
        <f t="shared" si="152"/>
        <v>42265.818622685183</v>
      </c>
      <c r="T2441" s="10">
        <f t="shared" si="15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 s="6">
        <f t="shared" si="155"/>
        <v>5</v>
      </c>
      <c r="Q2442" t="s">
        <v>8336</v>
      </c>
      <c r="R2442" t="s">
        <v>8337</v>
      </c>
      <c r="S2442" s="10">
        <f t="shared" si="152"/>
        <v>42383.899456018517</v>
      </c>
      <c r="T2442" s="10">
        <f t="shared" si="15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 s="6">
        <f t="shared" si="155"/>
        <v>74.22935779816514</v>
      </c>
      <c r="Q2443" t="s">
        <v>8336</v>
      </c>
      <c r="R2443" t="s">
        <v>8352</v>
      </c>
      <c r="S2443" s="10">
        <f t="shared" ref="S2443:S2506" si="156">(((J2443/60)/60)/24)+DATE(1970,1,1)</f>
        <v>42187.125625000001</v>
      </c>
      <c r="T2443" s="10">
        <f t="shared" ref="T2443:T2506" si="157"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 s="6">
        <f t="shared" si="155"/>
        <v>81.252688172043008</v>
      </c>
      <c r="Q2444" t="s">
        <v>8336</v>
      </c>
      <c r="R2444" t="s">
        <v>8352</v>
      </c>
      <c r="S2444" s="10">
        <f t="shared" si="156"/>
        <v>42052.666990740734</v>
      </c>
      <c r="T2444" s="10">
        <f t="shared" si="15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 s="6">
        <f t="shared" si="155"/>
        <v>130.23469453376205</v>
      </c>
      <c r="Q2445" t="s">
        <v>8336</v>
      </c>
      <c r="R2445" t="s">
        <v>8352</v>
      </c>
      <c r="S2445" s="10">
        <f t="shared" si="156"/>
        <v>41836.625254629631</v>
      </c>
      <c r="T2445" s="10">
        <f t="shared" si="157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 s="6">
        <f t="shared" si="155"/>
        <v>53.409836065573771</v>
      </c>
      <c r="Q2446" t="s">
        <v>8336</v>
      </c>
      <c r="R2446" t="s">
        <v>8352</v>
      </c>
      <c r="S2446" s="10">
        <f t="shared" si="156"/>
        <v>42485.754525462966</v>
      </c>
      <c r="T2446" s="10">
        <f t="shared" si="15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 s="6">
        <f t="shared" si="155"/>
        <v>75.130434782608702</v>
      </c>
      <c r="Q2447" t="s">
        <v>8336</v>
      </c>
      <c r="R2447" t="s">
        <v>8352</v>
      </c>
      <c r="S2447" s="10">
        <f t="shared" si="156"/>
        <v>42243.190057870372</v>
      </c>
      <c r="T2447" s="10">
        <f t="shared" si="15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 s="6">
        <f t="shared" si="155"/>
        <v>75.666666666666671</v>
      </c>
      <c r="Q2448" t="s">
        <v>8336</v>
      </c>
      <c r="R2448" t="s">
        <v>8352</v>
      </c>
      <c r="S2448" s="10">
        <f t="shared" si="156"/>
        <v>42670.602673611109</v>
      </c>
      <c r="T2448" s="10">
        <f t="shared" si="15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 s="6">
        <f t="shared" si="155"/>
        <v>31.691394658753708</v>
      </c>
      <c r="Q2449" t="s">
        <v>8336</v>
      </c>
      <c r="R2449" t="s">
        <v>8352</v>
      </c>
      <c r="S2449" s="10">
        <f t="shared" si="156"/>
        <v>42654.469826388886</v>
      </c>
      <c r="T2449" s="10">
        <f t="shared" si="15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 s="6">
        <f t="shared" si="155"/>
        <v>47.777777777777779</v>
      </c>
      <c r="Q2450" t="s">
        <v>8336</v>
      </c>
      <c r="R2450" t="s">
        <v>8352</v>
      </c>
      <c r="S2450" s="10">
        <f t="shared" si="156"/>
        <v>42607.316122685181</v>
      </c>
      <c r="T2450" s="10">
        <f t="shared" si="15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 s="6">
        <f t="shared" si="155"/>
        <v>90</v>
      </c>
      <c r="Q2451" t="s">
        <v>8336</v>
      </c>
      <c r="R2451" t="s">
        <v>8352</v>
      </c>
      <c r="S2451" s="10">
        <f t="shared" si="156"/>
        <v>41943.142534722225</v>
      </c>
      <c r="T2451" s="10">
        <f t="shared" si="15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 s="6">
        <f t="shared" si="155"/>
        <v>149.31401960784314</v>
      </c>
      <c r="Q2452" t="s">
        <v>8336</v>
      </c>
      <c r="R2452" t="s">
        <v>8352</v>
      </c>
      <c r="S2452" s="10">
        <f t="shared" si="156"/>
        <v>41902.07240740741</v>
      </c>
      <c r="T2452" s="10">
        <f t="shared" si="157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 s="6">
        <f t="shared" si="155"/>
        <v>62.06989247311828</v>
      </c>
      <c r="Q2453" t="s">
        <v>8336</v>
      </c>
      <c r="R2453" t="s">
        <v>8352</v>
      </c>
      <c r="S2453" s="10">
        <f t="shared" si="156"/>
        <v>42779.908449074079</v>
      </c>
      <c r="T2453" s="10">
        <f t="shared" si="15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 s="6">
        <f t="shared" si="155"/>
        <v>53.4</v>
      </c>
      <c r="Q2454" t="s">
        <v>8336</v>
      </c>
      <c r="R2454" t="s">
        <v>8352</v>
      </c>
      <c r="S2454" s="10">
        <f t="shared" si="156"/>
        <v>42338.84375</v>
      </c>
      <c r="T2454" s="10">
        <f t="shared" si="15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 s="6">
        <f t="shared" si="155"/>
        <v>69.268656716417908</v>
      </c>
      <c r="Q2455" t="s">
        <v>8336</v>
      </c>
      <c r="R2455" t="s">
        <v>8352</v>
      </c>
      <c r="S2455" s="10">
        <f t="shared" si="156"/>
        <v>42738.692233796297</v>
      </c>
      <c r="T2455" s="10">
        <f t="shared" si="15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 s="6">
        <f t="shared" si="155"/>
        <v>271.50769230769231</v>
      </c>
      <c r="Q2456" t="s">
        <v>8336</v>
      </c>
      <c r="R2456" t="s">
        <v>8352</v>
      </c>
      <c r="S2456" s="10">
        <f t="shared" si="156"/>
        <v>42770.201481481476</v>
      </c>
      <c r="T2456" s="10">
        <f t="shared" si="15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 s="6">
        <f t="shared" si="155"/>
        <v>34.125</v>
      </c>
      <c r="Q2457" t="s">
        <v>8336</v>
      </c>
      <c r="R2457" t="s">
        <v>8352</v>
      </c>
      <c r="S2457" s="10">
        <f t="shared" si="156"/>
        <v>42452.781828703708</v>
      </c>
      <c r="T2457" s="10">
        <f t="shared" si="15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 s="6">
        <f t="shared" si="155"/>
        <v>40.492537313432834</v>
      </c>
      <c r="Q2458" t="s">
        <v>8336</v>
      </c>
      <c r="R2458" t="s">
        <v>8352</v>
      </c>
      <c r="S2458" s="10">
        <f t="shared" si="156"/>
        <v>42761.961099537039</v>
      </c>
      <c r="T2458" s="10">
        <f t="shared" si="15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 s="6">
        <f t="shared" si="155"/>
        <v>189.75806451612902</v>
      </c>
      <c r="Q2459" t="s">
        <v>8336</v>
      </c>
      <c r="R2459" t="s">
        <v>8352</v>
      </c>
      <c r="S2459" s="10">
        <f t="shared" si="156"/>
        <v>42423.602500000001</v>
      </c>
      <c r="T2459" s="10">
        <f t="shared" si="15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 s="6">
        <f t="shared" si="155"/>
        <v>68.862499999999997</v>
      </c>
      <c r="Q2460" t="s">
        <v>8336</v>
      </c>
      <c r="R2460" t="s">
        <v>8352</v>
      </c>
      <c r="S2460" s="10">
        <f t="shared" si="156"/>
        <v>42495.871736111112</v>
      </c>
      <c r="T2460" s="10">
        <f t="shared" si="15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 s="6">
        <f t="shared" si="155"/>
        <v>108.77659574468085</v>
      </c>
      <c r="Q2461" t="s">
        <v>8336</v>
      </c>
      <c r="R2461" t="s">
        <v>8352</v>
      </c>
      <c r="S2461" s="10">
        <f t="shared" si="156"/>
        <v>42407.637557870374</v>
      </c>
      <c r="T2461" s="10">
        <f t="shared" si="15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 s="6">
        <f t="shared" si="155"/>
        <v>125.98529411764706</v>
      </c>
      <c r="Q2462" t="s">
        <v>8336</v>
      </c>
      <c r="R2462" t="s">
        <v>8352</v>
      </c>
      <c r="S2462" s="10">
        <f t="shared" si="156"/>
        <v>42704.187118055561</v>
      </c>
      <c r="T2462" s="10">
        <f t="shared" si="15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 s="6">
        <f t="shared" si="155"/>
        <v>90.523255813953483</v>
      </c>
      <c r="Q2463" t="s">
        <v>8312</v>
      </c>
      <c r="R2463" t="s">
        <v>8330</v>
      </c>
      <c r="S2463" s="10">
        <f t="shared" si="156"/>
        <v>40784.012696759259</v>
      </c>
      <c r="T2463" s="10">
        <f t="shared" si="15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 s="6">
        <f t="shared" si="155"/>
        <v>28.880434782608695</v>
      </c>
      <c r="Q2464" t="s">
        <v>8312</v>
      </c>
      <c r="R2464" t="s">
        <v>8330</v>
      </c>
      <c r="S2464" s="10">
        <f t="shared" si="156"/>
        <v>41089.186296296299</v>
      </c>
      <c r="T2464" s="10">
        <f t="shared" si="15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 s="6">
        <f t="shared" si="155"/>
        <v>31</v>
      </c>
      <c r="Q2465" t="s">
        <v>8312</v>
      </c>
      <c r="R2465" t="s">
        <v>8330</v>
      </c>
      <c r="S2465" s="10">
        <f t="shared" si="156"/>
        <v>41341.111400462964</v>
      </c>
      <c r="T2465" s="10">
        <f t="shared" si="15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 s="6">
        <f t="shared" si="155"/>
        <v>51.674418604651166</v>
      </c>
      <c r="Q2466" t="s">
        <v>8312</v>
      </c>
      <c r="R2466" t="s">
        <v>8330</v>
      </c>
      <c r="S2466" s="10">
        <f t="shared" si="156"/>
        <v>42248.90042824074</v>
      </c>
      <c r="T2466" s="10">
        <f t="shared" si="15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 s="6">
        <f t="shared" si="155"/>
        <v>26.270833333333332</v>
      </c>
      <c r="Q2467" t="s">
        <v>8312</v>
      </c>
      <c r="R2467" t="s">
        <v>8330</v>
      </c>
      <c r="S2467" s="10">
        <f t="shared" si="156"/>
        <v>41145.719305555554</v>
      </c>
      <c r="T2467" s="10">
        <f t="shared" si="15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 s="6">
        <f t="shared" si="155"/>
        <v>48.07692307692308</v>
      </c>
      <c r="Q2468" t="s">
        <v>8312</v>
      </c>
      <c r="R2468" t="s">
        <v>8330</v>
      </c>
      <c r="S2468" s="10">
        <f t="shared" si="156"/>
        <v>41373.102465277778</v>
      </c>
      <c r="T2468" s="10">
        <f t="shared" si="15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 s="6">
        <f t="shared" si="155"/>
        <v>27.558139534883722</v>
      </c>
      <c r="Q2469" t="s">
        <v>8312</v>
      </c>
      <c r="R2469" t="s">
        <v>8330</v>
      </c>
      <c r="S2469" s="10">
        <f t="shared" si="156"/>
        <v>41025.874201388891</v>
      </c>
      <c r="T2469" s="10">
        <f t="shared" si="15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 s="6">
        <f t="shared" si="155"/>
        <v>36.97137931034483</v>
      </c>
      <c r="Q2470" t="s">
        <v>8312</v>
      </c>
      <c r="R2470" t="s">
        <v>8330</v>
      </c>
      <c r="S2470" s="10">
        <f t="shared" si="156"/>
        <v>41174.154178240737</v>
      </c>
      <c r="T2470" s="10">
        <f t="shared" si="15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 s="6">
        <f t="shared" si="155"/>
        <v>29.021276595744681</v>
      </c>
      <c r="Q2471" t="s">
        <v>8312</v>
      </c>
      <c r="R2471" t="s">
        <v>8330</v>
      </c>
      <c r="S2471" s="10">
        <f t="shared" si="156"/>
        <v>40557.429733796293</v>
      </c>
      <c r="T2471" s="10">
        <f t="shared" si="15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 s="6">
        <f t="shared" si="155"/>
        <v>28.65666666666667</v>
      </c>
      <c r="Q2472" t="s">
        <v>8312</v>
      </c>
      <c r="R2472" t="s">
        <v>8330</v>
      </c>
      <c r="S2472" s="10">
        <f t="shared" si="156"/>
        <v>41023.07471064815</v>
      </c>
      <c r="T2472" s="10">
        <f t="shared" si="15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 s="6">
        <f t="shared" si="155"/>
        <v>37.647058823529413</v>
      </c>
      <c r="Q2473" t="s">
        <v>8312</v>
      </c>
      <c r="R2473" t="s">
        <v>8330</v>
      </c>
      <c r="S2473" s="10">
        <f t="shared" si="156"/>
        <v>40893.992962962962</v>
      </c>
      <c r="T2473" s="10">
        <f t="shared" si="15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 s="6">
        <f t="shared" si="155"/>
        <v>97.904038461538462</v>
      </c>
      <c r="Q2474" t="s">
        <v>8312</v>
      </c>
      <c r="R2474" t="s">
        <v>8330</v>
      </c>
      <c r="S2474" s="10">
        <f t="shared" si="156"/>
        <v>40354.11550925926</v>
      </c>
      <c r="T2474" s="10">
        <f t="shared" si="15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 s="6">
        <f t="shared" si="155"/>
        <v>42.553191489361701</v>
      </c>
      <c r="Q2475" t="s">
        <v>8312</v>
      </c>
      <c r="R2475" t="s">
        <v>8330</v>
      </c>
      <c r="S2475" s="10">
        <f t="shared" si="156"/>
        <v>41193.748483796298</v>
      </c>
      <c r="T2475" s="10">
        <f t="shared" si="15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 s="6">
        <f t="shared" si="155"/>
        <v>131.58368421052631</v>
      </c>
      <c r="Q2476" t="s">
        <v>8312</v>
      </c>
      <c r="R2476" t="s">
        <v>8330</v>
      </c>
      <c r="S2476" s="10">
        <f t="shared" si="156"/>
        <v>40417.011296296296</v>
      </c>
      <c r="T2476" s="10">
        <f t="shared" si="15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 s="6">
        <f t="shared" si="155"/>
        <v>32.320987654320987</v>
      </c>
      <c r="Q2477" t="s">
        <v>8312</v>
      </c>
      <c r="R2477" t="s">
        <v>8330</v>
      </c>
      <c r="S2477" s="10">
        <f t="shared" si="156"/>
        <v>40310.287673611114</v>
      </c>
      <c r="T2477" s="10">
        <f t="shared" si="15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 s="6">
        <f t="shared" si="155"/>
        <v>61.103999999999999</v>
      </c>
      <c r="Q2478" t="s">
        <v>8312</v>
      </c>
      <c r="R2478" t="s">
        <v>8330</v>
      </c>
      <c r="S2478" s="10">
        <f t="shared" si="156"/>
        <v>41913.328356481477</v>
      </c>
      <c r="T2478" s="10">
        <f t="shared" si="15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 s="6">
        <f t="shared" si="155"/>
        <v>31.341463414634145</v>
      </c>
      <c r="Q2479" t="s">
        <v>8312</v>
      </c>
      <c r="R2479" t="s">
        <v>8330</v>
      </c>
      <c r="S2479" s="10">
        <f t="shared" si="156"/>
        <v>41088.691493055558</v>
      </c>
      <c r="T2479" s="10">
        <f t="shared" si="15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 s="6">
        <f t="shared" si="155"/>
        <v>129.1139240506329</v>
      </c>
      <c r="Q2480" t="s">
        <v>8312</v>
      </c>
      <c r="R2480" t="s">
        <v>8330</v>
      </c>
      <c r="S2480" s="10">
        <f t="shared" si="156"/>
        <v>41257.950381944444</v>
      </c>
      <c r="T2480" s="10">
        <f t="shared" si="15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 s="6">
        <f t="shared" si="155"/>
        <v>25.020624999999999</v>
      </c>
      <c r="Q2481" t="s">
        <v>8312</v>
      </c>
      <c r="R2481" t="s">
        <v>8330</v>
      </c>
      <c r="S2481" s="10">
        <f t="shared" si="156"/>
        <v>41107.726782407408</v>
      </c>
      <c r="T2481" s="10">
        <f t="shared" si="15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 s="6">
        <f t="shared" si="155"/>
        <v>250</v>
      </c>
      <c r="Q2482" t="s">
        <v>8312</v>
      </c>
      <c r="R2482" t="s">
        <v>8330</v>
      </c>
      <c r="S2482" s="10">
        <f t="shared" si="156"/>
        <v>42227.936157407406</v>
      </c>
      <c r="T2482" s="10">
        <f t="shared" si="15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 s="6">
        <f t="shared" si="155"/>
        <v>47.541473684210523</v>
      </c>
      <c r="Q2483" t="s">
        <v>8312</v>
      </c>
      <c r="R2483" t="s">
        <v>8330</v>
      </c>
      <c r="S2483" s="10">
        <f t="shared" si="156"/>
        <v>40999.645925925928</v>
      </c>
      <c r="T2483" s="10">
        <f t="shared" si="15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 s="6">
        <f t="shared" si="155"/>
        <v>40.04</v>
      </c>
      <c r="Q2484" t="s">
        <v>8312</v>
      </c>
      <c r="R2484" t="s">
        <v>8330</v>
      </c>
      <c r="S2484" s="10">
        <f t="shared" si="156"/>
        <v>40711.782210648147</v>
      </c>
      <c r="T2484" s="10">
        <f t="shared" si="15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 s="6">
        <f t="shared" si="155"/>
        <v>65.84210526315789</v>
      </c>
      <c r="Q2485" t="s">
        <v>8312</v>
      </c>
      <c r="R2485" t="s">
        <v>8330</v>
      </c>
      <c r="S2485" s="10">
        <f t="shared" si="156"/>
        <v>40970.750034722223</v>
      </c>
      <c r="T2485" s="10">
        <f t="shared" si="15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 s="6">
        <f t="shared" si="155"/>
        <v>46.401222222222216</v>
      </c>
      <c r="Q2486" t="s">
        <v>8312</v>
      </c>
      <c r="R2486" t="s">
        <v>8330</v>
      </c>
      <c r="S2486" s="10">
        <f t="shared" si="156"/>
        <v>40771.916701388887</v>
      </c>
      <c r="T2486" s="10">
        <f t="shared" si="15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 s="6">
        <f t="shared" si="155"/>
        <v>50.365853658536587</v>
      </c>
      <c r="Q2487" t="s">
        <v>8312</v>
      </c>
      <c r="R2487" t="s">
        <v>8330</v>
      </c>
      <c r="S2487" s="10">
        <f t="shared" si="156"/>
        <v>40793.998599537037</v>
      </c>
      <c r="T2487" s="10">
        <f t="shared" si="157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 s="6">
        <f t="shared" si="155"/>
        <v>26.566666666666666</v>
      </c>
      <c r="Q2488" t="s">
        <v>8312</v>
      </c>
      <c r="R2488" t="s">
        <v>8330</v>
      </c>
      <c r="S2488" s="10">
        <f t="shared" si="156"/>
        <v>40991.708055555559</v>
      </c>
      <c r="T2488" s="10">
        <f t="shared" si="15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 s="6">
        <f t="shared" si="155"/>
        <v>39.493684210526318</v>
      </c>
      <c r="Q2489" t="s">
        <v>8312</v>
      </c>
      <c r="R2489" t="s">
        <v>8330</v>
      </c>
      <c r="S2489" s="10">
        <f t="shared" si="156"/>
        <v>41026.083298611113</v>
      </c>
      <c r="T2489" s="10">
        <f t="shared" si="15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 s="6">
        <f t="shared" si="155"/>
        <v>49.246153846153845</v>
      </c>
      <c r="Q2490" t="s">
        <v>8312</v>
      </c>
      <c r="R2490" t="s">
        <v>8330</v>
      </c>
      <c r="S2490" s="10">
        <f t="shared" si="156"/>
        <v>40833.633194444446</v>
      </c>
      <c r="T2490" s="10">
        <f t="shared" si="157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 s="6">
        <f t="shared" si="155"/>
        <v>62.38</v>
      </c>
      <c r="Q2491" t="s">
        <v>8312</v>
      </c>
      <c r="R2491" t="s">
        <v>8330</v>
      </c>
      <c r="S2491" s="10">
        <f t="shared" si="156"/>
        <v>41373.690266203703</v>
      </c>
      <c r="T2491" s="10">
        <f t="shared" si="15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 s="6">
        <f t="shared" si="155"/>
        <v>37.9375</v>
      </c>
      <c r="Q2492" t="s">
        <v>8312</v>
      </c>
      <c r="R2492" t="s">
        <v>8330</v>
      </c>
      <c r="S2492" s="10">
        <f t="shared" si="156"/>
        <v>41023.227731481478</v>
      </c>
      <c r="T2492" s="10">
        <f t="shared" si="157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 s="6">
        <f t="shared" si="155"/>
        <v>51.6</v>
      </c>
      <c r="Q2493" t="s">
        <v>8312</v>
      </c>
      <c r="R2493" t="s">
        <v>8330</v>
      </c>
      <c r="S2493" s="10">
        <f t="shared" si="156"/>
        <v>40542.839282407411</v>
      </c>
      <c r="T2493" s="10">
        <f t="shared" si="157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 s="6">
        <f t="shared" si="155"/>
        <v>27.777777777777779</v>
      </c>
      <c r="Q2494" t="s">
        <v>8312</v>
      </c>
      <c r="R2494" t="s">
        <v>8330</v>
      </c>
      <c r="S2494" s="10">
        <f t="shared" si="156"/>
        <v>41024.985972222225</v>
      </c>
      <c r="T2494" s="10">
        <f t="shared" si="157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 s="6">
        <f t="shared" si="155"/>
        <v>99.382239382239376</v>
      </c>
      <c r="Q2495" t="s">
        <v>8312</v>
      </c>
      <c r="R2495" t="s">
        <v>8330</v>
      </c>
      <c r="S2495" s="10">
        <f t="shared" si="156"/>
        <v>41348.168287037035</v>
      </c>
      <c r="T2495" s="10">
        <f t="shared" si="15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 s="6">
        <f t="shared" si="155"/>
        <v>38.848205128205123</v>
      </c>
      <c r="Q2496" t="s">
        <v>8312</v>
      </c>
      <c r="R2496" t="s">
        <v>8330</v>
      </c>
      <c r="S2496" s="10">
        <f t="shared" si="156"/>
        <v>41022.645185185182</v>
      </c>
      <c r="T2496" s="10">
        <f t="shared" si="157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 s="6">
        <f t="shared" si="155"/>
        <v>45.548809523809524</v>
      </c>
      <c r="Q2497" t="s">
        <v>8312</v>
      </c>
      <c r="R2497" t="s">
        <v>8330</v>
      </c>
      <c r="S2497" s="10">
        <f t="shared" si="156"/>
        <v>41036.946469907409</v>
      </c>
      <c r="T2497" s="10">
        <f t="shared" si="15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 s="6">
        <f t="shared" si="155"/>
        <v>600</v>
      </c>
      <c r="Q2498" t="s">
        <v>8312</v>
      </c>
      <c r="R2498" t="s">
        <v>8330</v>
      </c>
      <c r="S2498" s="10">
        <f t="shared" si="156"/>
        <v>41327.996435185189</v>
      </c>
      <c r="T2498" s="10">
        <f t="shared" si="15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E2499/D2499</f>
        <v>1.127715</v>
      </c>
      <c r="P2499" s="6">
        <f t="shared" ref="P2499:P2562" si="159">E2499/L2499</f>
        <v>80.551071428571419</v>
      </c>
      <c r="Q2499" t="s">
        <v>8312</v>
      </c>
      <c r="R2499" t="s">
        <v>8330</v>
      </c>
      <c r="S2499" s="10">
        <f t="shared" si="156"/>
        <v>40730.878912037035</v>
      </c>
      <c r="T2499" s="10">
        <f t="shared" si="157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 s="6">
        <f t="shared" si="159"/>
        <v>52.8</v>
      </c>
      <c r="Q2500" t="s">
        <v>8312</v>
      </c>
      <c r="R2500" t="s">
        <v>8330</v>
      </c>
      <c r="S2500" s="10">
        <f t="shared" si="156"/>
        <v>42017.967442129629</v>
      </c>
      <c r="T2500" s="10">
        <f t="shared" si="15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 s="6">
        <f t="shared" si="159"/>
        <v>47.676470588235297</v>
      </c>
      <c r="Q2501" t="s">
        <v>8312</v>
      </c>
      <c r="R2501" t="s">
        <v>8330</v>
      </c>
      <c r="S2501" s="10">
        <f t="shared" si="156"/>
        <v>41226.648576388885</v>
      </c>
      <c r="T2501" s="10">
        <f t="shared" si="15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 s="6">
        <f t="shared" si="159"/>
        <v>23.448275862068964</v>
      </c>
      <c r="Q2502" t="s">
        <v>8312</v>
      </c>
      <c r="R2502" t="s">
        <v>8330</v>
      </c>
      <c r="S2502" s="10">
        <f t="shared" si="156"/>
        <v>41053.772858796299</v>
      </c>
      <c r="T2502" s="10">
        <f t="shared" si="15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 s="6">
        <f t="shared" si="159"/>
        <v>40.142857142857146</v>
      </c>
      <c r="Q2503" t="s">
        <v>8336</v>
      </c>
      <c r="R2503" t="s">
        <v>8353</v>
      </c>
      <c r="S2503" s="10">
        <f t="shared" si="156"/>
        <v>42244.776666666665</v>
      </c>
      <c r="T2503" s="10">
        <f t="shared" si="15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 s="6">
        <f t="shared" si="159"/>
        <v>17.2</v>
      </c>
      <c r="Q2504" t="s">
        <v>8336</v>
      </c>
      <c r="R2504" t="s">
        <v>8353</v>
      </c>
      <c r="S2504" s="10">
        <f t="shared" si="156"/>
        <v>41858.825439814813</v>
      </c>
      <c r="T2504" s="10">
        <f t="shared" si="15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6" t="e">
        <f t="shared" si="159"/>
        <v>#DIV/0!</v>
      </c>
      <c r="Q2505" t="s">
        <v>8336</v>
      </c>
      <c r="R2505" t="s">
        <v>8353</v>
      </c>
      <c r="S2505" s="10">
        <f t="shared" si="156"/>
        <v>42498.899398148147</v>
      </c>
      <c r="T2505" s="10">
        <f t="shared" si="15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6" t="e">
        <f t="shared" si="159"/>
        <v>#DIV/0!</v>
      </c>
      <c r="Q2506" t="s">
        <v>8336</v>
      </c>
      <c r="R2506" t="s">
        <v>8353</v>
      </c>
      <c r="S2506" s="10">
        <f t="shared" si="156"/>
        <v>41928.015439814815</v>
      </c>
      <c r="T2506" s="10">
        <f t="shared" si="15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6" t="e">
        <f t="shared" si="159"/>
        <v>#DIV/0!</v>
      </c>
      <c r="Q2507" t="s">
        <v>8336</v>
      </c>
      <c r="R2507" t="s">
        <v>8353</v>
      </c>
      <c r="S2507" s="10">
        <f t="shared" ref="S2507:S2570" si="160">(((J2507/60)/60)/24)+DATE(1970,1,1)</f>
        <v>42047.05574074074</v>
      </c>
      <c r="T2507" s="10">
        <f t="shared" ref="T2507:T2570" si="161">(((I2507/60)/60)/24)+DATE(1970,1,1)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 s="6">
        <f t="shared" si="159"/>
        <v>15</v>
      </c>
      <c r="Q2508" t="s">
        <v>8336</v>
      </c>
      <c r="R2508" t="s">
        <v>8353</v>
      </c>
      <c r="S2508" s="10">
        <f t="shared" si="160"/>
        <v>42258.297094907408</v>
      </c>
      <c r="T2508" s="10">
        <f t="shared" si="161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6" t="e">
        <f t="shared" si="159"/>
        <v>#DIV/0!</v>
      </c>
      <c r="Q2509" t="s">
        <v>8336</v>
      </c>
      <c r="R2509" t="s">
        <v>8353</v>
      </c>
      <c r="S2509" s="10">
        <f t="shared" si="160"/>
        <v>42105.072962962964</v>
      </c>
      <c r="T2509" s="10">
        <f t="shared" si="161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6" t="e">
        <f t="shared" si="159"/>
        <v>#DIV/0!</v>
      </c>
      <c r="Q2510" t="s">
        <v>8336</v>
      </c>
      <c r="R2510" t="s">
        <v>8353</v>
      </c>
      <c r="S2510" s="10">
        <f t="shared" si="160"/>
        <v>41835.951782407406</v>
      </c>
      <c r="T2510" s="10">
        <f t="shared" si="161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 s="6">
        <f t="shared" si="159"/>
        <v>35.714285714285715</v>
      </c>
      <c r="Q2511" t="s">
        <v>8336</v>
      </c>
      <c r="R2511" t="s">
        <v>8353</v>
      </c>
      <c r="S2511" s="10">
        <f t="shared" si="160"/>
        <v>42058.809594907405</v>
      </c>
      <c r="T2511" s="10">
        <f t="shared" si="161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 s="6">
        <f t="shared" si="159"/>
        <v>37.5</v>
      </c>
      <c r="Q2512" t="s">
        <v>8336</v>
      </c>
      <c r="R2512" t="s">
        <v>8353</v>
      </c>
      <c r="S2512" s="10">
        <f t="shared" si="160"/>
        <v>42078.997361111105</v>
      </c>
      <c r="T2512" s="10">
        <f t="shared" si="161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6" t="e">
        <f t="shared" si="159"/>
        <v>#DIV/0!</v>
      </c>
      <c r="Q2513" t="s">
        <v>8336</v>
      </c>
      <c r="R2513" t="s">
        <v>8353</v>
      </c>
      <c r="S2513" s="10">
        <f t="shared" si="160"/>
        <v>42371.446909722217</v>
      </c>
      <c r="T2513" s="10">
        <f t="shared" si="161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6" t="e">
        <f t="shared" si="159"/>
        <v>#DIV/0!</v>
      </c>
      <c r="Q2514" t="s">
        <v>8336</v>
      </c>
      <c r="R2514" t="s">
        <v>8353</v>
      </c>
      <c r="S2514" s="10">
        <f t="shared" si="160"/>
        <v>41971.876863425925</v>
      </c>
      <c r="T2514" s="10">
        <f t="shared" si="161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6" t="e">
        <f t="shared" si="159"/>
        <v>#DIV/0!</v>
      </c>
      <c r="Q2515" t="s">
        <v>8336</v>
      </c>
      <c r="R2515" t="s">
        <v>8353</v>
      </c>
      <c r="S2515" s="10">
        <f t="shared" si="160"/>
        <v>42732.00681712963</v>
      </c>
      <c r="T2515" s="10">
        <f t="shared" si="161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 s="6">
        <f t="shared" si="159"/>
        <v>52.5</v>
      </c>
      <c r="Q2516" t="s">
        <v>8336</v>
      </c>
      <c r="R2516" t="s">
        <v>8353</v>
      </c>
      <c r="S2516" s="10">
        <f t="shared" si="160"/>
        <v>41854.389780092592</v>
      </c>
      <c r="T2516" s="10">
        <f t="shared" si="161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 s="6">
        <f t="shared" si="159"/>
        <v>77.5</v>
      </c>
      <c r="Q2517" t="s">
        <v>8336</v>
      </c>
      <c r="R2517" t="s">
        <v>8353</v>
      </c>
      <c r="S2517" s="10">
        <f t="shared" si="160"/>
        <v>42027.839733796296</v>
      </c>
      <c r="T2517" s="10">
        <f t="shared" si="161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6" t="e">
        <f t="shared" si="159"/>
        <v>#DIV/0!</v>
      </c>
      <c r="Q2518" t="s">
        <v>8336</v>
      </c>
      <c r="R2518" t="s">
        <v>8353</v>
      </c>
      <c r="S2518" s="10">
        <f t="shared" si="160"/>
        <v>41942.653379629628</v>
      </c>
      <c r="T2518" s="10">
        <f t="shared" si="161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 s="6">
        <f t="shared" si="159"/>
        <v>53.545454545454547</v>
      </c>
      <c r="Q2519" t="s">
        <v>8336</v>
      </c>
      <c r="R2519" t="s">
        <v>8353</v>
      </c>
      <c r="S2519" s="10">
        <f t="shared" si="160"/>
        <v>42052.802430555559</v>
      </c>
      <c r="T2519" s="10">
        <f t="shared" si="161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6" t="e">
        <f t="shared" si="159"/>
        <v>#DIV/0!</v>
      </c>
      <c r="Q2520" t="s">
        <v>8336</v>
      </c>
      <c r="R2520" t="s">
        <v>8353</v>
      </c>
      <c r="S2520" s="10">
        <f t="shared" si="160"/>
        <v>41926.680879629632</v>
      </c>
      <c r="T2520" s="10">
        <f t="shared" si="161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 s="6">
        <f t="shared" si="159"/>
        <v>16.25</v>
      </c>
      <c r="Q2521" t="s">
        <v>8336</v>
      </c>
      <c r="R2521" t="s">
        <v>8353</v>
      </c>
      <c r="S2521" s="10">
        <f t="shared" si="160"/>
        <v>41809.155138888891</v>
      </c>
      <c r="T2521" s="10">
        <f t="shared" si="161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6" t="e">
        <f t="shared" si="159"/>
        <v>#DIV/0!</v>
      </c>
      <c r="Q2522" t="s">
        <v>8336</v>
      </c>
      <c r="R2522" t="s">
        <v>8353</v>
      </c>
      <c r="S2522" s="10">
        <f t="shared" si="160"/>
        <v>42612.600520833337</v>
      </c>
      <c r="T2522" s="10">
        <f t="shared" si="161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 s="6">
        <f t="shared" si="159"/>
        <v>103.68174242424243</v>
      </c>
      <c r="Q2523" t="s">
        <v>8312</v>
      </c>
      <c r="R2523" t="s">
        <v>8354</v>
      </c>
      <c r="S2523" s="10">
        <f t="shared" si="160"/>
        <v>42269.967835648145</v>
      </c>
      <c r="T2523" s="10">
        <f t="shared" si="161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 s="6">
        <f t="shared" si="159"/>
        <v>185.18518518518519</v>
      </c>
      <c r="Q2524" t="s">
        <v>8312</v>
      </c>
      <c r="R2524" t="s">
        <v>8354</v>
      </c>
      <c r="S2524" s="10">
        <f t="shared" si="160"/>
        <v>42460.573611111111</v>
      </c>
      <c r="T2524" s="10">
        <f t="shared" si="161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 s="6">
        <f t="shared" si="159"/>
        <v>54.153846153846153</v>
      </c>
      <c r="Q2525" t="s">
        <v>8312</v>
      </c>
      <c r="R2525" t="s">
        <v>8354</v>
      </c>
      <c r="S2525" s="10">
        <f t="shared" si="160"/>
        <v>41930.975601851853</v>
      </c>
      <c r="T2525" s="10">
        <f t="shared" si="161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 s="6">
        <f t="shared" si="159"/>
        <v>177.2093023255814</v>
      </c>
      <c r="Q2526" t="s">
        <v>8312</v>
      </c>
      <c r="R2526" t="s">
        <v>8354</v>
      </c>
      <c r="S2526" s="10">
        <f t="shared" si="160"/>
        <v>41961.807372685187</v>
      </c>
      <c r="T2526" s="10">
        <f t="shared" si="161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 s="6">
        <f t="shared" si="159"/>
        <v>100.325</v>
      </c>
      <c r="Q2527" t="s">
        <v>8312</v>
      </c>
      <c r="R2527" t="s">
        <v>8354</v>
      </c>
      <c r="S2527" s="10">
        <f t="shared" si="160"/>
        <v>41058.844571759262</v>
      </c>
      <c r="T2527" s="10">
        <f t="shared" si="161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 s="6">
        <f t="shared" si="159"/>
        <v>136.90909090909091</v>
      </c>
      <c r="Q2528" t="s">
        <v>8312</v>
      </c>
      <c r="R2528" t="s">
        <v>8354</v>
      </c>
      <c r="S2528" s="10">
        <f t="shared" si="160"/>
        <v>41953.091134259259</v>
      </c>
      <c r="T2528" s="10">
        <f t="shared" si="161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 s="6">
        <f t="shared" si="159"/>
        <v>57.535211267605632</v>
      </c>
      <c r="Q2529" t="s">
        <v>8312</v>
      </c>
      <c r="R2529" t="s">
        <v>8354</v>
      </c>
      <c r="S2529" s="10">
        <f t="shared" si="160"/>
        <v>41546.75105324074</v>
      </c>
      <c r="T2529" s="10">
        <f t="shared" si="161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 s="6">
        <f t="shared" si="159"/>
        <v>52.962839506172834</v>
      </c>
      <c r="Q2530" t="s">
        <v>8312</v>
      </c>
      <c r="R2530" t="s">
        <v>8354</v>
      </c>
      <c r="S2530" s="10">
        <f t="shared" si="160"/>
        <v>42217.834525462968</v>
      </c>
      <c r="T2530" s="10">
        <f t="shared" si="161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 s="6">
        <f t="shared" si="159"/>
        <v>82.328947368421055</v>
      </c>
      <c r="Q2531" t="s">
        <v>8312</v>
      </c>
      <c r="R2531" t="s">
        <v>8354</v>
      </c>
      <c r="S2531" s="10">
        <f t="shared" si="160"/>
        <v>40948.080729166664</v>
      </c>
      <c r="T2531" s="10">
        <f t="shared" si="161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 s="6">
        <f t="shared" si="159"/>
        <v>135.41666666666666</v>
      </c>
      <c r="Q2532" t="s">
        <v>8312</v>
      </c>
      <c r="R2532" t="s">
        <v>8354</v>
      </c>
      <c r="S2532" s="10">
        <f t="shared" si="160"/>
        <v>42081.864641203705</v>
      </c>
      <c r="T2532" s="10">
        <f t="shared" si="161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 s="6">
        <f t="shared" si="159"/>
        <v>74.06557377049181</v>
      </c>
      <c r="Q2533" t="s">
        <v>8312</v>
      </c>
      <c r="R2533" t="s">
        <v>8354</v>
      </c>
      <c r="S2533" s="10">
        <f t="shared" si="160"/>
        <v>42208.680023148147</v>
      </c>
      <c r="T2533" s="10">
        <f t="shared" si="161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 s="6">
        <f t="shared" si="159"/>
        <v>84.083333333333329</v>
      </c>
      <c r="Q2534" t="s">
        <v>8312</v>
      </c>
      <c r="R2534" t="s">
        <v>8354</v>
      </c>
      <c r="S2534" s="10">
        <f t="shared" si="160"/>
        <v>41107.849143518521</v>
      </c>
      <c r="T2534" s="10">
        <f t="shared" si="161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 s="6">
        <f t="shared" si="159"/>
        <v>61.029411764705884</v>
      </c>
      <c r="Q2535" t="s">
        <v>8312</v>
      </c>
      <c r="R2535" t="s">
        <v>8354</v>
      </c>
      <c r="S2535" s="10">
        <f t="shared" si="160"/>
        <v>41304.751284722224</v>
      </c>
      <c r="T2535" s="10">
        <f t="shared" si="161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 s="6">
        <f t="shared" si="159"/>
        <v>150</v>
      </c>
      <c r="Q2536" t="s">
        <v>8312</v>
      </c>
      <c r="R2536" t="s">
        <v>8354</v>
      </c>
      <c r="S2536" s="10">
        <f t="shared" si="160"/>
        <v>40127.700370370374</v>
      </c>
      <c r="T2536" s="10">
        <f t="shared" si="161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 s="6">
        <f t="shared" si="159"/>
        <v>266.08974358974359</v>
      </c>
      <c r="Q2537" t="s">
        <v>8312</v>
      </c>
      <c r="R2537" t="s">
        <v>8354</v>
      </c>
      <c r="S2537" s="10">
        <f t="shared" si="160"/>
        <v>41943.791030092594</v>
      </c>
      <c r="T2537" s="10">
        <f t="shared" si="161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 s="6">
        <f t="shared" si="159"/>
        <v>7.25</v>
      </c>
      <c r="Q2538" t="s">
        <v>8312</v>
      </c>
      <c r="R2538" t="s">
        <v>8354</v>
      </c>
      <c r="S2538" s="10">
        <f t="shared" si="160"/>
        <v>41464.106087962966</v>
      </c>
      <c r="T2538" s="10">
        <f t="shared" si="161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 s="6">
        <f t="shared" si="159"/>
        <v>100</v>
      </c>
      <c r="Q2539" t="s">
        <v>8312</v>
      </c>
      <c r="R2539" t="s">
        <v>8354</v>
      </c>
      <c r="S2539" s="10">
        <f t="shared" si="160"/>
        <v>40696.648784722223</v>
      </c>
      <c r="T2539" s="10">
        <f t="shared" si="161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 s="6">
        <f t="shared" si="159"/>
        <v>109.96308108108107</v>
      </c>
      <c r="Q2540" t="s">
        <v>8312</v>
      </c>
      <c r="R2540" t="s">
        <v>8354</v>
      </c>
      <c r="S2540" s="10">
        <f t="shared" si="160"/>
        <v>41298.509965277779</v>
      </c>
      <c r="T2540" s="10">
        <f t="shared" si="161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 s="6">
        <f t="shared" si="159"/>
        <v>169.91525423728814</v>
      </c>
      <c r="Q2541" t="s">
        <v>8312</v>
      </c>
      <c r="R2541" t="s">
        <v>8354</v>
      </c>
      <c r="S2541" s="10">
        <f t="shared" si="160"/>
        <v>41977.902222222227</v>
      </c>
      <c r="T2541" s="10">
        <f t="shared" si="161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 s="6">
        <f t="shared" si="159"/>
        <v>95.740740740740748</v>
      </c>
      <c r="Q2542" t="s">
        <v>8312</v>
      </c>
      <c r="R2542" t="s">
        <v>8354</v>
      </c>
      <c r="S2542" s="10">
        <f t="shared" si="160"/>
        <v>40785.675011574072</v>
      </c>
      <c r="T2542" s="10">
        <f t="shared" si="161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 s="6">
        <f t="shared" si="159"/>
        <v>59.460317460317462</v>
      </c>
      <c r="Q2543" t="s">
        <v>8312</v>
      </c>
      <c r="R2543" t="s">
        <v>8354</v>
      </c>
      <c r="S2543" s="10">
        <f t="shared" si="160"/>
        <v>41483.449282407404</v>
      </c>
      <c r="T2543" s="10">
        <f t="shared" si="161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 s="6">
        <f t="shared" si="159"/>
        <v>55.769230769230766</v>
      </c>
      <c r="Q2544" t="s">
        <v>8312</v>
      </c>
      <c r="R2544" t="s">
        <v>8354</v>
      </c>
      <c r="S2544" s="10">
        <f t="shared" si="160"/>
        <v>41509.426585648151</v>
      </c>
      <c r="T2544" s="10">
        <f t="shared" si="161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 s="6">
        <f t="shared" si="159"/>
        <v>30.076923076923077</v>
      </c>
      <c r="Q2545" t="s">
        <v>8312</v>
      </c>
      <c r="R2545" t="s">
        <v>8354</v>
      </c>
      <c r="S2545" s="10">
        <f t="shared" si="160"/>
        <v>40514.107615740737</v>
      </c>
      <c r="T2545" s="10">
        <f t="shared" si="161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 s="6">
        <f t="shared" si="159"/>
        <v>88.438596491228068</v>
      </c>
      <c r="Q2546" t="s">
        <v>8312</v>
      </c>
      <c r="R2546" t="s">
        <v>8354</v>
      </c>
      <c r="S2546" s="10">
        <f t="shared" si="160"/>
        <v>41068.520474537036</v>
      </c>
      <c r="T2546" s="10">
        <f t="shared" si="161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 s="6">
        <f t="shared" si="159"/>
        <v>64.032786885245898</v>
      </c>
      <c r="Q2547" t="s">
        <v>8312</v>
      </c>
      <c r="R2547" t="s">
        <v>8354</v>
      </c>
      <c r="S2547" s="10">
        <f t="shared" si="160"/>
        <v>42027.13817129629</v>
      </c>
      <c r="T2547" s="10">
        <f t="shared" si="161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 s="6">
        <f t="shared" si="159"/>
        <v>60.153846153846153</v>
      </c>
      <c r="Q2548" t="s">
        <v>8312</v>
      </c>
      <c r="R2548" t="s">
        <v>8354</v>
      </c>
      <c r="S2548" s="10">
        <f t="shared" si="160"/>
        <v>41524.858553240738</v>
      </c>
      <c r="T2548" s="10">
        <f t="shared" si="161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 s="6">
        <f t="shared" si="159"/>
        <v>49.194029850746269</v>
      </c>
      <c r="Q2549" t="s">
        <v>8312</v>
      </c>
      <c r="R2549" t="s">
        <v>8354</v>
      </c>
      <c r="S2549" s="10">
        <f t="shared" si="160"/>
        <v>40973.773182870369</v>
      </c>
      <c r="T2549" s="10">
        <f t="shared" si="161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 s="6">
        <f t="shared" si="159"/>
        <v>165.16216216216216</v>
      </c>
      <c r="Q2550" t="s">
        <v>8312</v>
      </c>
      <c r="R2550" t="s">
        <v>8354</v>
      </c>
      <c r="S2550" s="10">
        <f t="shared" si="160"/>
        <v>42618.625428240746</v>
      </c>
      <c r="T2550" s="10">
        <f t="shared" si="161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 s="6">
        <f t="shared" si="159"/>
        <v>43.621621621621621</v>
      </c>
      <c r="Q2551" t="s">
        <v>8312</v>
      </c>
      <c r="R2551" t="s">
        <v>8354</v>
      </c>
      <c r="S2551" s="10">
        <f t="shared" si="160"/>
        <v>41390.757754629631</v>
      </c>
      <c r="T2551" s="10">
        <f t="shared" si="161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 s="6">
        <f t="shared" si="159"/>
        <v>43.7</v>
      </c>
      <c r="Q2552" t="s">
        <v>8312</v>
      </c>
      <c r="R2552" t="s">
        <v>8354</v>
      </c>
      <c r="S2552" s="10">
        <f t="shared" si="160"/>
        <v>42228.634328703702</v>
      </c>
      <c r="T2552" s="10">
        <f t="shared" si="161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 s="6">
        <f t="shared" si="159"/>
        <v>67.419642857142861</v>
      </c>
      <c r="Q2553" t="s">
        <v>8312</v>
      </c>
      <c r="R2553" t="s">
        <v>8354</v>
      </c>
      <c r="S2553" s="10">
        <f t="shared" si="160"/>
        <v>40961.252141203702</v>
      </c>
      <c r="T2553" s="10">
        <f t="shared" si="161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 s="6">
        <f t="shared" si="159"/>
        <v>177.5</v>
      </c>
      <c r="Q2554" t="s">
        <v>8312</v>
      </c>
      <c r="R2554" t="s">
        <v>8354</v>
      </c>
      <c r="S2554" s="10">
        <f t="shared" si="160"/>
        <v>42769.809965277775</v>
      </c>
      <c r="T2554" s="10">
        <f t="shared" si="161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 s="6">
        <f t="shared" si="159"/>
        <v>38.883333333333333</v>
      </c>
      <c r="Q2555" t="s">
        <v>8312</v>
      </c>
      <c r="R2555" t="s">
        <v>8354</v>
      </c>
      <c r="S2555" s="10">
        <f t="shared" si="160"/>
        <v>41113.199155092596</v>
      </c>
      <c r="T2555" s="10">
        <f t="shared" si="161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 s="6">
        <f t="shared" si="159"/>
        <v>54.985074626865675</v>
      </c>
      <c r="Q2556" t="s">
        <v>8312</v>
      </c>
      <c r="R2556" t="s">
        <v>8354</v>
      </c>
      <c r="S2556" s="10">
        <f t="shared" si="160"/>
        <v>42125.078275462962</v>
      </c>
      <c r="T2556" s="10">
        <f t="shared" si="161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 s="6">
        <f t="shared" si="159"/>
        <v>61.342857142857142</v>
      </c>
      <c r="Q2557" t="s">
        <v>8312</v>
      </c>
      <c r="R2557" t="s">
        <v>8354</v>
      </c>
      <c r="S2557" s="10">
        <f t="shared" si="160"/>
        <v>41026.655011574076</v>
      </c>
      <c r="T2557" s="10">
        <f t="shared" si="161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 s="6">
        <f t="shared" si="159"/>
        <v>23.117647058823529</v>
      </c>
      <c r="Q2558" t="s">
        <v>8312</v>
      </c>
      <c r="R2558" t="s">
        <v>8354</v>
      </c>
      <c r="S2558" s="10">
        <f t="shared" si="160"/>
        <v>41222.991400462961</v>
      </c>
      <c r="T2558" s="10">
        <f t="shared" si="161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 s="6">
        <f t="shared" si="159"/>
        <v>29.611111111111111</v>
      </c>
      <c r="Q2559" t="s">
        <v>8312</v>
      </c>
      <c r="R2559" t="s">
        <v>8354</v>
      </c>
      <c r="S2559" s="10">
        <f t="shared" si="160"/>
        <v>41744.745208333334</v>
      </c>
      <c r="T2559" s="10">
        <f t="shared" si="161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 s="6">
        <f t="shared" si="159"/>
        <v>75.611111111111114</v>
      </c>
      <c r="Q2560" t="s">
        <v>8312</v>
      </c>
      <c r="R2560" t="s">
        <v>8354</v>
      </c>
      <c r="S2560" s="10">
        <f t="shared" si="160"/>
        <v>42093.860023148154</v>
      </c>
      <c r="T2560" s="10">
        <f t="shared" si="161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 s="6">
        <f t="shared" si="159"/>
        <v>35.6</v>
      </c>
      <c r="Q2561" t="s">
        <v>8312</v>
      </c>
      <c r="R2561" t="s">
        <v>8354</v>
      </c>
      <c r="S2561" s="10">
        <f t="shared" si="160"/>
        <v>40829.873657407406</v>
      </c>
      <c r="T2561" s="10">
        <f t="shared" si="161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 s="6">
        <f t="shared" si="159"/>
        <v>143</v>
      </c>
      <c r="Q2562" t="s">
        <v>8312</v>
      </c>
      <c r="R2562" t="s">
        <v>8354</v>
      </c>
      <c r="S2562" s="10">
        <f t="shared" si="160"/>
        <v>42039.951087962967</v>
      </c>
      <c r="T2562" s="10">
        <f t="shared" si="161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E2563/D2563</f>
        <v>0</v>
      </c>
      <c r="P2563" s="6" t="e">
        <f t="shared" ref="P2563:P2626" si="163">E2563/L2563</f>
        <v>#DIV/0!</v>
      </c>
      <c r="Q2563" t="s">
        <v>8336</v>
      </c>
      <c r="R2563" t="s">
        <v>8337</v>
      </c>
      <c r="S2563" s="10">
        <f t="shared" si="160"/>
        <v>42260.528807870374</v>
      </c>
      <c r="T2563" s="10">
        <f t="shared" si="161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 s="6">
        <f t="shared" si="163"/>
        <v>25</v>
      </c>
      <c r="Q2564" t="s">
        <v>8336</v>
      </c>
      <c r="R2564" t="s">
        <v>8337</v>
      </c>
      <c r="S2564" s="10">
        <f t="shared" si="160"/>
        <v>42594.524756944447</v>
      </c>
      <c r="T2564" s="10">
        <f t="shared" si="16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6" t="e">
        <f t="shared" si="163"/>
        <v>#DIV/0!</v>
      </c>
      <c r="Q2565" t="s">
        <v>8336</v>
      </c>
      <c r="R2565" t="s">
        <v>8337</v>
      </c>
      <c r="S2565" s="10">
        <f t="shared" si="160"/>
        <v>42155.139479166668</v>
      </c>
      <c r="T2565" s="10">
        <f t="shared" si="16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6" t="e">
        <f t="shared" si="163"/>
        <v>#DIV/0!</v>
      </c>
      <c r="Q2566" t="s">
        <v>8336</v>
      </c>
      <c r="R2566" t="s">
        <v>8337</v>
      </c>
      <c r="S2566" s="10">
        <f t="shared" si="160"/>
        <v>41822.040497685186</v>
      </c>
      <c r="T2566" s="10">
        <f t="shared" si="16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 s="6">
        <f t="shared" si="163"/>
        <v>100</v>
      </c>
      <c r="Q2567" t="s">
        <v>8336</v>
      </c>
      <c r="R2567" t="s">
        <v>8337</v>
      </c>
      <c r="S2567" s="10">
        <f t="shared" si="160"/>
        <v>42440.650335648148</v>
      </c>
      <c r="T2567" s="10">
        <f t="shared" si="16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6" t="e">
        <f t="shared" si="163"/>
        <v>#DIV/0!</v>
      </c>
      <c r="Q2568" t="s">
        <v>8336</v>
      </c>
      <c r="R2568" t="s">
        <v>8337</v>
      </c>
      <c r="S2568" s="10">
        <f t="shared" si="160"/>
        <v>41842.980879629627</v>
      </c>
      <c r="T2568" s="10">
        <f t="shared" si="16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 s="6">
        <f t="shared" si="163"/>
        <v>60</v>
      </c>
      <c r="Q2569" t="s">
        <v>8336</v>
      </c>
      <c r="R2569" t="s">
        <v>8337</v>
      </c>
      <c r="S2569" s="10">
        <f t="shared" si="160"/>
        <v>42087.878912037035</v>
      </c>
      <c r="T2569" s="10">
        <f t="shared" si="161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 s="6">
        <f t="shared" si="163"/>
        <v>50</v>
      </c>
      <c r="Q2570" t="s">
        <v>8336</v>
      </c>
      <c r="R2570" t="s">
        <v>8337</v>
      </c>
      <c r="S2570" s="10">
        <f t="shared" si="160"/>
        <v>42584.666597222225</v>
      </c>
      <c r="T2570" s="10">
        <f t="shared" si="16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 s="6">
        <f t="shared" si="163"/>
        <v>72.5</v>
      </c>
      <c r="Q2571" t="s">
        <v>8336</v>
      </c>
      <c r="R2571" t="s">
        <v>8337</v>
      </c>
      <c r="S2571" s="10">
        <f t="shared" ref="S2571:S2634" si="164">(((J2571/60)/60)/24)+DATE(1970,1,1)</f>
        <v>42234.105462962965</v>
      </c>
      <c r="T2571" s="10">
        <f t="shared" ref="T2571:T2634" si="165"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 s="6">
        <f t="shared" si="163"/>
        <v>29.5</v>
      </c>
      <c r="Q2572" t="s">
        <v>8336</v>
      </c>
      <c r="R2572" t="s">
        <v>8337</v>
      </c>
      <c r="S2572" s="10">
        <f t="shared" si="164"/>
        <v>42744.903182870374</v>
      </c>
      <c r="T2572" s="10">
        <f t="shared" si="16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 s="6">
        <f t="shared" si="163"/>
        <v>62.5</v>
      </c>
      <c r="Q2573" t="s">
        <v>8336</v>
      </c>
      <c r="R2573" t="s">
        <v>8337</v>
      </c>
      <c r="S2573" s="10">
        <f t="shared" si="164"/>
        <v>42449.341678240744</v>
      </c>
      <c r="T2573" s="10">
        <f t="shared" si="16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6" t="e">
        <f t="shared" si="163"/>
        <v>#DIV/0!</v>
      </c>
      <c r="Q2574" t="s">
        <v>8336</v>
      </c>
      <c r="R2574" t="s">
        <v>8337</v>
      </c>
      <c r="S2574" s="10">
        <f t="shared" si="164"/>
        <v>42077.119409722218</v>
      </c>
      <c r="T2574" s="10">
        <f t="shared" si="16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6" t="e">
        <f t="shared" si="163"/>
        <v>#DIV/0!</v>
      </c>
      <c r="Q2575" t="s">
        <v>8336</v>
      </c>
      <c r="R2575" t="s">
        <v>8337</v>
      </c>
      <c r="S2575" s="10">
        <f t="shared" si="164"/>
        <v>41829.592002314814</v>
      </c>
      <c r="T2575" s="10">
        <f t="shared" si="16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6" t="e">
        <f t="shared" si="163"/>
        <v>#DIV/0!</v>
      </c>
      <c r="Q2576" t="s">
        <v>8336</v>
      </c>
      <c r="R2576" t="s">
        <v>8337</v>
      </c>
      <c r="S2576" s="10">
        <f t="shared" si="164"/>
        <v>42487.825752314813</v>
      </c>
      <c r="T2576" s="10">
        <f t="shared" si="16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6" t="e">
        <f t="shared" si="163"/>
        <v>#DIV/0!</v>
      </c>
      <c r="Q2577" t="s">
        <v>8336</v>
      </c>
      <c r="R2577" t="s">
        <v>8337</v>
      </c>
      <c r="S2577" s="10">
        <f t="shared" si="164"/>
        <v>41986.108726851846</v>
      </c>
      <c r="T2577" s="10">
        <f t="shared" si="16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6" t="e">
        <f t="shared" si="163"/>
        <v>#DIV/0!</v>
      </c>
      <c r="Q2578" t="s">
        <v>8336</v>
      </c>
      <c r="R2578" t="s">
        <v>8337</v>
      </c>
      <c r="S2578" s="10">
        <f t="shared" si="164"/>
        <v>42060.00980324074</v>
      </c>
      <c r="T2578" s="10">
        <f t="shared" si="16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6" t="e">
        <f t="shared" si="163"/>
        <v>#DIV/0!</v>
      </c>
      <c r="Q2579" t="s">
        <v>8336</v>
      </c>
      <c r="R2579" t="s">
        <v>8337</v>
      </c>
      <c r="S2579" s="10">
        <f t="shared" si="164"/>
        <v>41830.820567129631</v>
      </c>
      <c r="T2579" s="10">
        <f t="shared" si="16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6" t="e">
        <f t="shared" si="163"/>
        <v>#DIV/0!</v>
      </c>
      <c r="Q2580" t="s">
        <v>8336</v>
      </c>
      <c r="R2580" t="s">
        <v>8337</v>
      </c>
      <c r="S2580" s="10">
        <f t="shared" si="164"/>
        <v>42238.022905092599</v>
      </c>
      <c r="T2580" s="10">
        <f t="shared" si="16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 s="6">
        <f t="shared" si="163"/>
        <v>23.083333333333332</v>
      </c>
      <c r="Q2581" t="s">
        <v>8336</v>
      </c>
      <c r="R2581" t="s">
        <v>8337</v>
      </c>
      <c r="S2581" s="10">
        <f t="shared" si="164"/>
        <v>41837.829895833333</v>
      </c>
      <c r="T2581" s="10">
        <f t="shared" si="16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 s="6">
        <f t="shared" si="163"/>
        <v>25.5</v>
      </c>
      <c r="Q2582" t="s">
        <v>8336</v>
      </c>
      <c r="R2582" t="s">
        <v>8337</v>
      </c>
      <c r="S2582" s="10">
        <f t="shared" si="164"/>
        <v>42110.326423611114</v>
      </c>
      <c r="T2582" s="10">
        <f t="shared" si="16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 s="6">
        <f t="shared" si="163"/>
        <v>48.18181818181818</v>
      </c>
      <c r="Q2583" t="s">
        <v>8336</v>
      </c>
      <c r="R2583" t="s">
        <v>8337</v>
      </c>
      <c r="S2583" s="10">
        <f t="shared" si="164"/>
        <v>42294.628449074073</v>
      </c>
      <c r="T2583" s="10">
        <f t="shared" si="16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 s="6">
        <f t="shared" si="163"/>
        <v>1</v>
      </c>
      <c r="Q2584" t="s">
        <v>8336</v>
      </c>
      <c r="R2584" t="s">
        <v>8337</v>
      </c>
      <c r="S2584" s="10">
        <f t="shared" si="164"/>
        <v>42642.988819444443</v>
      </c>
      <c r="T2584" s="10">
        <f t="shared" si="16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 s="6">
        <f t="shared" si="163"/>
        <v>1</v>
      </c>
      <c r="Q2585" t="s">
        <v>8336</v>
      </c>
      <c r="R2585" t="s">
        <v>8337</v>
      </c>
      <c r="S2585" s="10">
        <f t="shared" si="164"/>
        <v>42019.76944444445</v>
      </c>
      <c r="T2585" s="10">
        <f t="shared" si="16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6" t="e">
        <f t="shared" si="163"/>
        <v>#DIV/0!</v>
      </c>
      <c r="Q2586" t="s">
        <v>8336</v>
      </c>
      <c r="R2586" t="s">
        <v>8337</v>
      </c>
      <c r="S2586" s="10">
        <f t="shared" si="164"/>
        <v>42140.173252314817</v>
      </c>
      <c r="T2586" s="10">
        <f t="shared" si="16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 s="6">
        <f t="shared" si="163"/>
        <v>50</v>
      </c>
      <c r="Q2587" t="s">
        <v>8336</v>
      </c>
      <c r="R2587" t="s">
        <v>8337</v>
      </c>
      <c r="S2587" s="10">
        <f t="shared" si="164"/>
        <v>41795.963333333333</v>
      </c>
      <c r="T2587" s="10">
        <f t="shared" si="16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 s="6">
        <f t="shared" si="163"/>
        <v>5</v>
      </c>
      <c r="Q2588" t="s">
        <v>8336</v>
      </c>
      <c r="R2588" t="s">
        <v>8337</v>
      </c>
      <c r="S2588" s="10">
        <f t="shared" si="164"/>
        <v>42333.330277777779</v>
      </c>
      <c r="T2588" s="10">
        <f t="shared" si="16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 s="6">
        <f t="shared" si="163"/>
        <v>202.83333333333334</v>
      </c>
      <c r="Q2589" t="s">
        <v>8336</v>
      </c>
      <c r="R2589" t="s">
        <v>8337</v>
      </c>
      <c r="S2589" s="10">
        <f t="shared" si="164"/>
        <v>42338.675381944442</v>
      </c>
      <c r="T2589" s="10">
        <f t="shared" si="16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 s="6">
        <f t="shared" si="163"/>
        <v>29.125</v>
      </c>
      <c r="Q2590" t="s">
        <v>8336</v>
      </c>
      <c r="R2590" t="s">
        <v>8337</v>
      </c>
      <c r="S2590" s="10">
        <f t="shared" si="164"/>
        <v>42042.676226851851</v>
      </c>
      <c r="T2590" s="10">
        <f t="shared" si="16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 s="6">
        <f t="shared" si="163"/>
        <v>5</v>
      </c>
      <c r="Q2591" t="s">
        <v>8336</v>
      </c>
      <c r="R2591" t="s">
        <v>8337</v>
      </c>
      <c r="S2591" s="10">
        <f t="shared" si="164"/>
        <v>42422.536192129628</v>
      </c>
      <c r="T2591" s="10">
        <f t="shared" si="16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6" t="e">
        <f t="shared" si="163"/>
        <v>#DIV/0!</v>
      </c>
      <c r="Q2592" t="s">
        <v>8336</v>
      </c>
      <c r="R2592" t="s">
        <v>8337</v>
      </c>
      <c r="S2592" s="10">
        <f t="shared" si="164"/>
        <v>42388.589085648149</v>
      </c>
      <c r="T2592" s="10">
        <f t="shared" si="16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 s="6">
        <f t="shared" si="163"/>
        <v>13</v>
      </c>
      <c r="Q2593" t="s">
        <v>8336</v>
      </c>
      <c r="R2593" t="s">
        <v>8337</v>
      </c>
      <c r="S2593" s="10">
        <f t="shared" si="164"/>
        <v>42382.906527777777</v>
      </c>
      <c r="T2593" s="10">
        <f t="shared" si="16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 s="6">
        <f t="shared" si="163"/>
        <v>50</v>
      </c>
      <c r="Q2594" t="s">
        <v>8336</v>
      </c>
      <c r="R2594" t="s">
        <v>8337</v>
      </c>
      <c r="S2594" s="10">
        <f t="shared" si="164"/>
        <v>41887.801168981481</v>
      </c>
      <c r="T2594" s="10">
        <f t="shared" si="16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6" t="e">
        <f t="shared" si="163"/>
        <v>#DIV/0!</v>
      </c>
      <c r="Q2595" t="s">
        <v>8336</v>
      </c>
      <c r="R2595" t="s">
        <v>8337</v>
      </c>
      <c r="S2595" s="10">
        <f t="shared" si="164"/>
        <v>42089.84520833334</v>
      </c>
      <c r="T2595" s="10">
        <f t="shared" si="16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 s="6">
        <f t="shared" si="163"/>
        <v>1</v>
      </c>
      <c r="Q2596" t="s">
        <v>8336</v>
      </c>
      <c r="R2596" t="s">
        <v>8337</v>
      </c>
      <c r="S2596" s="10">
        <f t="shared" si="164"/>
        <v>41828.967916666668</v>
      </c>
      <c r="T2596" s="10">
        <f t="shared" si="16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 s="6">
        <f t="shared" si="163"/>
        <v>96.05263157894737</v>
      </c>
      <c r="Q2597" t="s">
        <v>8336</v>
      </c>
      <c r="R2597" t="s">
        <v>8337</v>
      </c>
      <c r="S2597" s="10">
        <f t="shared" si="164"/>
        <v>42760.244212962964</v>
      </c>
      <c r="T2597" s="10">
        <f t="shared" si="16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 s="6">
        <f t="shared" si="163"/>
        <v>305.77777777777777</v>
      </c>
      <c r="Q2598" t="s">
        <v>8336</v>
      </c>
      <c r="R2598" t="s">
        <v>8337</v>
      </c>
      <c r="S2598" s="10">
        <f t="shared" si="164"/>
        <v>41828.664456018516</v>
      </c>
      <c r="T2598" s="10">
        <f t="shared" si="16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 s="6">
        <f t="shared" si="163"/>
        <v>12.142857142857142</v>
      </c>
      <c r="Q2599" t="s">
        <v>8336</v>
      </c>
      <c r="R2599" t="s">
        <v>8337</v>
      </c>
      <c r="S2599" s="10">
        <f t="shared" si="164"/>
        <v>42510.341631944444</v>
      </c>
      <c r="T2599" s="10">
        <f t="shared" si="16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 s="6">
        <f t="shared" si="163"/>
        <v>83.571428571428569</v>
      </c>
      <c r="Q2600" t="s">
        <v>8336</v>
      </c>
      <c r="R2600" t="s">
        <v>8337</v>
      </c>
      <c r="S2600" s="10">
        <f t="shared" si="164"/>
        <v>42240.840289351851</v>
      </c>
      <c r="T2600" s="10">
        <f t="shared" si="16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 s="6">
        <f t="shared" si="163"/>
        <v>18</v>
      </c>
      <c r="Q2601" t="s">
        <v>8336</v>
      </c>
      <c r="R2601" t="s">
        <v>8337</v>
      </c>
      <c r="S2601" s="10">
        <f t="shared" si="164"/>
        <v>41809.754016203704</v>
      </c>
      <c r="T2601" s="10">
        <f t="shared" si="16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 s="6">
        <f t="shared" si="163"/>
        <v>115.53333333333333</v>
      </c>
      <c r="Q2602" t="s">
        <v>8336</v>
      </c>
      <c r="R2602" t="s">
        <v>8337</v>
      </c>
      <c r="S2602" s="10">
        <f t="shared" si="164"/>
        <v>42394.900462962964</v>
      </c>
      <c r="T2602" s="10">
        <f t="shared" si="16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 s="6">
        <f t="shared" si="163"/>
        <v>21.900662251655628</v>
      </c>
      <c r="Q2603" t="s">
        <v>8323</v>
      </c>
      <c r="R2603" t="s">
        <v>8355</v>
      </c>
      <c r="S2603" s="10">
        <f t="shared" si="164"/>
        <v>41150.902187499996</v>
      </c>
      <c r="T2603" s="10">
        <f t="shared" si="16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 s="6">
        <f t="shared" si="163"/>
        <v>80.022494887525568</v>
      </c>
      <c r="Q2604" t="s">
        <v>8323</v>
      </c>
      <c r="R2604" t="s">
        <v>8355</v>
      </c>
      <c r="S2604" s="10">
        <f t="shared" si="164"/>
        <v>41915.747314814813</v>
      </c>
      <c r="T2604" s="10">
        <f t="shared" si="16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 s="6">
        <f t="shared" si="163"/>
        <v>35.520000000000003</v>
      </c>
      <c r="Q2605" t="s">
        <v>8323</v>
      </c>
      <c r="R2605" t="s">
        <v>8355</v>
      </c>
      <c r="S2605" s="10">
        <f t="shared" si="164"/>
        <v>41617.912662037037</v>
      </c>
      <c r="T2605" s="10">
        <f t="shared" si="16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 s="6">
        <f t="shared" si="163"/>
        <v>64.933333333333323</v>
      </c>
      <c r="Q2606" t="s">
        <v>8323</v>
      </c>
      <c r="R2606" t="s">
        <v>8355</v>
      </c>
      <c r="S2606" s="10">
        <f t="shared" si="164"/>
        <v>40998.051192129627</v>
      </c>
      <c r="T2606" s="10">
        <f t="shared" si="16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 s="6">
        <f t="shared" si="163"/>
        <v>60.965703745743475</v>
      </c>
      <c r="Q2607" t="s">
        <v>8323</v>
      </c>
      <c r="R2607" t="s">
        <v>8355</v>
      </c>
      <c r="S2607" s="10">
        <f t="shared" si="164"/>
        <v>42508.541550925926</v>
      </c>
      <c r="T2607" s="10">
        <f t="shared" si="16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 s="6">
        <f t="shared" si="163"/>
        <v>31.444155844155844</v>
      </c>
      <c r="Q2608" t="s">
        <v>8323</v>
      </c>
      <c r="R2608" t="s">
        <v>8355</v>
      </c>
      <c r="S2608" s="10">
        <f t="shared" si="164"/>
        <v>41726.712754629632</v>
      </c>
      <c r="T2608" s="10">
        <f t="shared" si="16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 s="6">
        <f t="shared" si="163"/>
        <v>81.949748743718587</v>
      </c>
      <c r="Q2609" t="s">
        <v>8323</v>
      </c>
      <c r="R2609" t="s">
        <v>8355</v>
      </c>
      <c r="S2609" s="10">
        <f t="shared" si="164"/>
        <v>42184.874675925923</v>
      </c>
      <c r="T2609" s="10">
        <f t="shared" si="16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 s="6">
        <f t="shared" si="163"/>
        <v>58.92763157894737</v>
      </c>
      <c r="Q2610" t="s">
        <v>8323</v>
      </c>
      <c r="R2610" t="s">
        <v>8355</v>
      </c>
      <c r="S2610" s="10">
        <f t="shared" si="164"/>
        <v>42767.801712962959</v>
      </c>
      <c r="T2610" s="10">
        <f t="shared" si="16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 s="6">
        <f t="shared" si="163"/>
        <v>157.29347633136095</v>
      </c>
      <c r="Q2611" t="s">
        <v>8323</v>
      </c>
      <c r="R2611" t="s">
        <v>8355</v>
      </c>
      <c r="S2611" s="10">
        <f t="shared" si="164"/>
        <v>41075.237858796296</v>
      </c>
      <c r="T2611" s="10">
        <f t="shared" si="16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 s="6">
        <f t="shared" si="163"/>
        <v>55.758509532062391</v>
      </c>
      <c r="Q2612" t="s">
        <v>8323</v>
      </c>
      <c r="R2612" t="s">
        <v>8355</v>
      </c>
      <c r="S2612" s="10">
        <f t="shared" si="164"/>
        <v>42564.881076388891</v>
      </c>
      <c r="T2612" s="10">
        <f t="shared" si="16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 s="6">
        <f t="shared" si="163"/>
        <v>83.802893802893806</v>
      </c>
      <c r="Q2613" t="s">
        <v>8323</v>
      </c>
      <c r="R2613" t="s">
        <v>8355</v>
      </c>
      <c r="S2613" s="10">
        <f t="shared" si="164"/>
        <v>42704.335810185185</v>
      </c>
      <c r="T2613" s="10">
        <f t="shared" si="16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 s="6">
        <f t="shared" si="163"/>
        <v>58.422210884353746</v>
      </c>
      <c r="Q2614" t="s">
        <v>8323</v>
      </c>
      <c r="R2614" t="s">
        <v>8355</v>
      </c>
      <c r="S2614" s="10">
        <f t="shared" si="164"/>
        <v>41982.143171296295</v>
      </c>
      <c r="T2614" s="10">
        <f t="shared" si="16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 s="6">
        <f t="shared" si="163"/>
        <v>270.57142857142856</v>
      </c>
      <c r="Q2615" t="s">
        <v>8323</v>
      </c>
      <c r="R2615" t="s">
        <v>8355</v>
      </c>
      <c r="S2615" s="10">
        <f t="shared" si="164"/>
        <v>41143.81821759259</v>
      </c>
      <c r="T2615" s="10">
        <f t="shared" si="16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 s="6">
        <f t="shared" si="163"/>
        <v>107.1</v>
      </c>
      <c r="Q2616" t="s">
        <v>8323</v>
      </c>
      <c r="R2616" t="s">
        <v>8355</v>
      </c>
      <c r="S2616" s="10">
        <f t="shared" si="164"/>
        <v>41730.708472222221</v>
      </c>
      <c r="T2616" s="10">
        <f t="shared" si="16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 s="6">
        <f t="shared" si="163"/>
        <v>47.180555555555557</v>
      </c>
      <c r="Q2617" t="s">
        <v>8323</v>
      </c>
      <c r="R2617" t="s">
        <v>8355</v>
      </c>
      <c r="S2617" s="10">
        <f t="shared" si="164"/>
        <v>42453.49726851852</v>
      </c>
      <c r="T2617" s="10">
        <f t="shared" si="16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 s="6">
        <f t="shared" si="163"/>
        <v>120.30882352941177</v>
      </c>
      <c r="Q2618" t="s">
        <v>8323</v>
      </c>
      <c r="R2618" t="s">
        <v>8355</v>
      </c>
      <c r="S2618" s="10">
        <f t="shared" si="164"/>
        <v>42211.99454861111</v>
      </c>
      <c r="T2618" s="10">
        <f t="shared" si="16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 s="6">
        <f t="shared" si="163"/>
        <v>27.59748427672956</v>
      </c>
      <c r="Q2619" t="s">
        <v>8323</v>
      </c>
      <c r="R2619" t="s">
        <v>8355</v>
      </c>
      <c r="S2619" s="10">
        <f t="shared" si="164"/>
        <v>41902.874432870369</v>
      </c>
      <c r="T2619" s="10">
        <f t="shared" si="16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 s="6">
        <f t="shared" si="163"/>
        <v>205.2987012987013</v>
      </c>
      <c r="Q2620" t="s">
        <v>8323</v>
      </c>
      <c r="R2620" t="s">
        <v>8355</v>
      </c>
      <c r="S2620" s="10">
        <f t="shared" si="164"/>
        <v>42279.792372685188</v>
      </c>
      <c r="T2620" s="10">
        <f t="shared" si="16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 s="6">
        <f t="shared" si="163"/>
        <v>35.547169811320757</v>
      </c>
      <c r="Q2621" t="s">
        <v>8323</v>
      </c>
      <c r="R2621" t="s">
        <v>8355</v>
      </c>
      <c r="S2621" s="10">
        <f t="shared" si="164"/>
        <v>42273.884305555555</v>
      </c>
      <c r="T2621" s="10">
        <f t="shared" si="16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 s="6">
        <f t="shared" si="163"/>
        <v>74.639488409272587</v>
      </c>
      <c r="Q2622" t="s">
        <v>8323</v>
      </c>
      <c r="R2622" t="s">
        <v>8355</v>
      </c>
      <c r="S2622" s="10">
        <f t="shared" si="164"/>
        <v>42251.16715277778</v>
      </c>
      <c r="T2622" s="10">
        <f t="shared" si="16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 s="6">
        <f t="shared" si="163"/>
        <v>47.058064516129029</v>
      </c>
      <c r="Q2623" t="s">
        <v>8323</v>
      </c>
      <c r="R2623" t="s">
        <v>8355</v>
      </c>
      <c r="S2623" s="10">
        <f t="shared" si="164"/>
        <v>42115.74754629629</v>
      </c>
      <c r="T2623" s="10">
        <f t="shared" si="16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 s="6">
        <f t="shared" si="163"/>
        <v>26.591351351351353</v>
      </c>
      <c r="Q2624" t="s">
        <v>8323</v>
      </c>
      <c r="R2624" t="s">
        <v>8355</v>
      </c>
      <c r="S2624" s="10">
        <f t="shared" si="164"/>
        <v>42689.74324074074</v>
      </c>
      <c r="T2624" s="10">
        <f t="shared" si="16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 s="6">
        <f t="shared" si="163"/>
        <v>36.774193548387096</v>
      </c>
      <c r="Q2625" t="s">
        <v>8323</v>
      </c>
      <c r="R2625" t="s">
        <v>8355</v>
      </c>
      <c r="S2625" s="10">
        <f t="shared" si="164"/>
        <v>42692.256550925929</v>
      </c>
      <c r="T2625" s="10">
        <f t="shared" si="16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 s="6">
        <f t="shared" si="163"/>
        <v>31.820544982698959</v>
      </c>
      <c r="Q2626" t="s">
        <v>8323</v>
      </c>
      <c r="R2626" t="s">
        <v>8355</v>
      </c>
      <c r="S2626" s="10">
        <f t="shared" si="164"/>
        <v>41144.42155092593</v>
      </c>
      <c r="T2626" s="10">
        <f t="shared" si="16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E2627/D2627</f>
        <v>9.56</v>
      </c>
      <c r="P2627" s="6">
        <f t="shared" ref="P2627:P2690" si="167">E2627/L2627</f>
        <v>27.576923076923077</v>
      </c>
      <c r="Q2627" t="s">
        <v>8323</v>
      </c>
      <c r="R2627" t="s">
        <v>8355</v>
      </c>
      <c r="S2627" s="10">
        <f t="shared" si="164"/>
        <v>42658.810277777782</v>
      </c>
      <c r="T2627" s="10">
        <f t="shared" si="165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 s="6">
        <f t="shared" si="167"/>
        <v>56</v>
      </c>
      <c r="Q2628" t="s">
        <v>8323</v>
      </c>
      <c r="R2628" t="s">
        <v>8355</v>
      </c>
      <c r="S2628" s="10">
        <f t="shared" si="164"/>
        <v>42128.628113425926</v>
      </c>
      <c r="T2628" s="10">
        <f t="shared" si="16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 s="6">
        <f t="shared" si="167"/>
        <v>21.555555555555557</v>
      </c>
      <c r="Q2629" t="s">
        <v>8323</v>
      </c>
      <c r="R2629" t="s">
        <v>8355</v>
      </c>
      <c r="S2629" s="10">
        <f t="shared" si="164"/>
        <v>42304.829409722224</v>
      </c>
      <c r="T2629" s="10">
        <f t="shared" si="16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 s="6">
        <f t="shared" si="167"/>
        <v>44.095238095238095</v>
      </c>
      <c r="Q2630" t="s">
        <v>8323</v>
      </c>
      <c r="R2630" t="s">
        <v>8355</v>
      </c>
      <c r="S2630" s="10">
        <f t="shared" si="164"/>
        <v>41953.966053240743</v>
      </c>
      <c r="T2630" s="10">
        <f t="shared" si="16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 s="6">
        <f t="shared" si="167"/>
        <v>63.87</v>
      </c>
      <c r="Q2631" t="s">
        <v>8323</v>
      </c>
      <c r="R2631" t="s">
        <v>8355</v>
      </c>
      <c r="S2631" s="10">
        <f t="shared" si="164"/>
        <v>42108.538449074069</v>
      </c>
      <c r="T2631" s="10">
        <f t="shared" si="16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 s="6">
        <f t="shared" si="167"/>
        <v>38.987654320987652</v>
      </c>
      <c r="Q2632" t="s">
        <v>8323</v>
      </c>
      <c r="R2632" t="s">
        <v>8355</v>
      </c>
      <c r="S2632" s="10">
        <f t="shared" si="164"/>
        <v>42524.105462962965</v>
      </c>
      <c r="T2632" s="10">
        <f t="shared" si="16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 s="6">
        <f t="shared" si="167"/>
        <v>80.185489510489504</v>
      </c>
      <c r="Q2633" t="s">
        <v>8323</v>
      </c>
      <c r="R2633" t="s">
        <v>8355</v>
      </c>
      <c r="S2633" s="10">
        <f t="shared" si="164"/>
        <v>42218.169293981482</v>
      </c>
      <c r="T2633" s="10">
        <f t="shared" si="16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 s="6">
        <f t="shared" si="167"/>
        <v>34.904761904761905</v>
      </c>
      <c r="Q2634" t="s">
        <v>8323</v>
      </c>
      <c r="R2634" t="s">
        <v>8355</v>
      </c>
      <c r="S2634" s="10">
        <f t="shared" si="164"/>
        <v>42494.061793981484</v>
      </c>
      <c r="T2634" s="10">
        <f t="shared" si="16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 s="6">
        <f t="shared" si="167"/>
        <v>89.100502512562812</v>
      </c>
      <c r="Q2635" t="s">
        <v>8323</v>
      </c>
      <c r="R2635" t="s">
        <v>8355</v>
      </c>
      <c r="S2635" s="10">
        <f t="shared" ref="S2635:S2698" si="168">(((J2635/60)/60)/24)+DATE(1970,1,1)</f>
        <v>41667.823287037041</v>
      </c>
      <c r="T2635" s="10">
        <f t="shared" ref="T2635:T2698" si="169"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 s="6">
        <f t="shared" si="167"/>
        <v>39.44</v>
      </c>
      <c r="Q2636" t="s">
        <v>8323</v>
      </c>
      <c r="R2636" t="s">
        <v>8355</v>
      </c>
      <c r="S2636" s="10">
        <f t="shared" si="168"/>
        <v>42612.656493055561</v>
      </c>
      <c r="T2636" s="10">
        <f t="shared" si="16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 s="6">
        <f t="shared" si="167"/>
        <v>136.9047619047619</v>
      </c>
      <c r="Q2637" t="s">
        <v>8323</v>
      </c>
      <c r="R2637" t="s">
        <v>8355</v>
      </c>
      <c r="S2637" s="10">
        <f t="shared" si="168"/>
        <v>42037.950937500005</v>
      </c>
      <c r="T2637" s="10">
        <f t="shared" si="16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 s="6">
        <f t="shared" si="167"/>
        <v>37.46</v>
      </c>
      <c r="Q2638" t="s">
        <v>8323</v>
      </c>
      <c r="R2638" t="s">
        <v>8355</v>
      </c>
      <c r="S2638" s="10">
        <f t="shared" si="168"/>
        <v>42636.614745370374</v>
      </c>
      <c r="T2638" s="10">
        <f t="shared" si="16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 s="6">
        <f t="shared" si="167"/>
        <v>31.96153846153846</v>
      </c>
      <c r="Q2639" t="s">
        <v>8323</v>
      </c>
      <c r="R2639" t="s">
        <v>8355</v>
      </c>
      <c r="S2639" s="10">
        <f t="shared" si="168"/>
        <v>42639.549479166672</v>
      </c>
      <c r="T2639" s="10">
        <f t="shared" si="16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 s="6">
        <f t="shared" si="167"/>
        <v>25.214285714285715</v>
      </c>
      <c r="Q2640" t="s">
        <v>8323</v>
      </c>
      <c r="R2640" t="s">
        <v>8355</v>
      </c>
      <c r="S2640" s="10">
        <f t="shared" si="168"/>
        <v>41989.913136574076</v>
      </c>
      <c r="T2640" s="10">
        <f t="shared" si="16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 s="6">
        <f t="shared" si="167"/>
        <v>10.040816326530612</v>
      </c>
      <c r="Q2641" t="s">
        <v>8323</v>
      </c>
      <c r="R2641" t="s">
        <v>8355</v>
      </c>
      <c r="S2641" s="10">
        <f t="shared" si="168"/>
        <v>42024.86513888889</v>
      </c>
      <c r="T2641" s="10">
        <f t="shared" si="16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 s="6">
        <f t="shared" si="167"/>
        <v>45.94202898550725</v>
      </c>
      <c r="Q2642" t="s">
        <v>8323</v>
      </c>
      <c r="R2642" t="s">
        <v>8355</v>
      </c>
      <c r="S2642" s="10">
        <f t="shared" si="168"/>
        <v>42103.160578703704</v>
      </c>
      <c r="T2642" s="10">
        <f t="shared" si="16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 s="6">
        <f t="shared" si="167"/>
        <v>15</v>
      </c>
      <c r="Q2643" t="s">
        <v>8323</v>
      </c>
      <c r="R2643" t="s">
        <v>8355</v>
      </c>
      <c r="S2643" s="10">
        <f t="shared" si="168"/>
        <v>41880.827118055553</v>
      </c>
      <c r="T2643" s="10">
        <f t="shared" si="16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6" t="e">
        <f t="shared" si="167"/>
        <v>#DIV/0!</v>
      </c>
      <c r="Q2644" t="s">
        <v>8323</v>
      </c>
      <c r="R2644" t="s">
        <v>8355</v>
      </c>
      <c r="S2644" s="10">
        <f t="shared" si="168"/>
        <v>42536.246620370366</v>
      </c>
      <c r="T2644" s="10">
        <f t="shared" si="16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 s="6">
        <f t="shared" si="167"/>
        <v>223.58248500999335</v>
      </c>
      <c r="Q2645" t="s">
        <v>8323</v>
      </c>
      <c r="R2645" t="s">
        <v>8355</v>
      </c>
      <c r="S2645" s="10">
        <f t="shared" si="168"/>
        <v>42689.582349537035</v>
      </c>
      <c r="T2645" s="10">
        <f t="shared" si="16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 s="6">
        <f t="shared" si="167"/>
        <v>39.480769230769234</v>
      </c>
      <c r="Q2646" t="s">
        <v>8323</v>
      </c>
      <c r="R2646" t="s">
        <v>8355</v>
      </c>
      <c r="S2646" s="10">
        <f t="shared" si="168"/>
        <v>42774.792071759264</v>
      </c>
      <c r="T2646" s="10">
        <f t="shared" si="16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 s="6">
        <f t="shared" si="167"/>
        <v>91.304347826086953</v>
      </c>
      <c r="Q2647" t="s">
        <v>8323</v>
      </c>
      <c r="R2647" t="s">
        <v>8355</v>
      </c>
      <c r="S2647" s="10">
        <f t="shared" si="168"/>
        <v>41921.842627314814</v>
      </c>
      <c r="T2647" s="10">
        <f t="shared" si="16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 s="6">
        <f t="shared" si="167"/>
        <v>78.666205607476627</v>
      </c>
      <c r="Q2648" t="s">
        <v>8323</v>
      </c>
      <c r="R2648" t="s">
        <v>8355</v>
      </c>
      <c r="S2648" s="10">
        <f t="shared" si="168"/>
        <v>42226.313298611116</v>
      </c>
      <c r="T2648" s="10">
        <f t="shared" si="16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 s="6">
        <f t="shared" si="167"/>
        <v>12</v>
      </c>
      <c r="Q2649" t="s">
        <v>8323</v>
      </c>
      <c r="R2649" t="s">
        <v>8355</v>
      </c>
      <c r="S2649" s="10">
        <f t="shared" si="168"/>
        <v>42200.261793981481</v>
      </c>
      <c r="T2649" s="10">
        <f t="shared" si="16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 s="6">
        <f t="shared" si="167"/>
        <v>17.666666666666668</v>
      </c>
      <c r="Q2650" t="s">
        <v>8323</v>
      </c>
      <c r="R2650" t="s">
        <v>8355</v>
      </c>
      <c r="S2650" s="10">
        <f t="shared" si="168"/>
        <v>42408.714814814812</v>
      </c>
      <c r="T2650" s="10">
        <f t="shared" si="16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 s="6">
        <f t="shared" si="167"/>
        <v>41.333333333333336</v>
      </c>
      <c r="Q2651" t="s">
        <v>8323</v>
      </c>
      <c r="R2651" t="s">
        <v>8355</v>
      </c>
      <c r="S2651" s="10">
        <f t="shared" si="168"/>
        <v>42341.99700231482</v>
      </c>
      <c r="T2651" s="10">
        <f t="shared" si="16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 s="6">
        <f t="shared" si="167"/>
        <v>71.599999999999994</v>
      </c>
      <c r="Q2652" t="s">
        <v>8323</v>
      </c>
      <c r="R2652" t="s">
        <v>8355</v>
      </c>
      <c r="S2652" s="10">
        <f t="shared" si="168"/>
        <v>42695.624340277776</v>
      </c>
      <c r="T2652" s="10">
        <f t="shared" si="16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 s="6">
        <f t="shared" si="167"/>
        <v>307.8235294117647</v>
      </c>
      <c r="Q2653" t="s">
        <v>8323</v>
      </c>
      <c r="R2653" t="s">
        <v>8355</v>
      </c>
      <c r="S2653" s="10">
        <f t="shared" si="168"/>
        <v>42327.805659722217</v>
      </c>
      <c r="T2653" s="10">
        <f t="shared" si="16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 s="6">
        <f t="shared" si="167"/>
        <v>80.454545454545453</v>
      </c>
      <c r="Q2654" t="s">
        <v>8323</v>
      </c>
      <c r="R2654" t="s">
        <v>8355</v>
      </c>
      <c r="S2654" s="10">
        <f t="shared" si="168"/>
        <v>41953.158854166672</v>
      </c>
      <c r="T2654" s="10">
        <f t="shared" si="16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 s="6">
        <f t="shared" si="167"/>
        <v>83.942857142857136</v>
      </c>
      <c r="Q2655" t="s">
        <v>8323</v>
      </c>
      <c r="R2655" t="s">
        <v>8355</v>
      </c>
      <c r="S2655" s="10">
        <f t="shared" si="168"/>
        <v>41771.651932870373</v>
      </c>
      <c r="T2655" s="10">
        <f t="shared" si="16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 s="6">
        <f t="shared" si="167"/>
        <v>8.5</v>
      </c>
      <c r="Q2656" t="s">
        <v>8323</v>
      </c>
      <c r="R2656" t="s">
        <v>8355</v>
      </c>
      <c r="S2656" s="10">
        <f t="shared" si="168"/>
        <v>42055.600995370376</v>
      </c>
      <c r="T2656" s="10">
        <f t="shared" si="169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 s="6">
        <f t="shared" si="167"/>
        <v>73.372093023255815</v>
      </c>
      <c r="Q2657" t="s">
        <v>8323</v>
      </c>
      <c r="R2657" t="s">
        <v>8355</v>
      </c>
      <c r="S2657" s="10">
        <f t="shared" si="168"/>
        <v>42381.866284722222</v>
      </c>
      <c r="T2657" s="10">
        <f t="shared" si="16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 s="6">
        <f t="shared" si="167"/>
        <v>112.86184210526316</v>
      </c>
      <c r="Q2658" t="s">
        <v>8323</v>
      </c>
      <c r="R2658" t="s">
        <v>8355</v>
      </c>
      <c r="S2658" s="10">
        <f t="shared" si="168"/>
        <v>42767.688518518517</v>
      </c>
      <c r="T2658" s="10">
        <f t="shared" si="16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 s="6">
        <f t="shared" si="167"/>
        <v>95.277627118644077</v>
      </c>
      <c r="Q2659" t="s">
        <v>8323</v>
      </c>
      <c r="R2659" t="s">
        <v>8355</v>
      </c>
      <c r="S2659" s="10">
        <f t="shared" si="168"/>
        <v>42551.928854166668</v>
      </c>
      <c r="T2659" s="10">
        <f t="shared" si="16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 s="6">
        <f t="shared" si="167"/>
        <v>22.75</v>
      </c>
      <c r="Q2660" t="s">
        <v>8323</v>
      </c>
      <c r="R2660" t="s">
        <v>8355</v>
      </c>
      <c r="S2660" s="10">
        <f t="shared" si="168"/>
        <v>42551.884189814817</v>
      </c>
      <c r="T2660" s="10">
        <f t="shared" si="169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 s="6">
        <f t="shared" si="167"/>
        <v>133.30000000000001</v>
      </c>
      <c r="Q2661" t="s">
        <v>8323</v>
      </c>
      <c r="R2661" t="s">
        <v>8355</v>
      </c>
      <c r="S2661" s="10">
        <f t="shared" si="168"/>
        <v>42082.069560185191</v>
      </c>
      <c r="T2661" s="10">
        <f t="shared" si="16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 s="6">
        <f t="shared" si="167"/>
        <v>3.8</v>
      </c>
      <c r="Q2662" t="s">
        <v>8323</v>
      </c>
      <c r="R2662" t="s">
        <v>8355</v>
      </c>
      <c r="S2662" s="10">
        <f t="shared" si="168"/>
        <v>42272.713171296295</v>
      </c>
      <c r="T2662" s="10">
        <f t="shared" si="16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 s="6">
        <f t="shared" si="167"/>
        <v>85.75</v>
      </c>
      <c r="Q2663" t="s">
        <v>8323</v>
      </c>
      <c r="R2663" t="s">
        <v>8356</v>
      </c>
      <c r="S2663" s="10">
        <f t="shared" si="168"/>
        <v>41542.958449074074</v>
      </c>
      <c r="T2663" s="10">
        <f t="shared" si="16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 s="6">
        <f t="shared" si="167"/>
        <v>267</v>
      </c>
      <c r="Q2664" t="s">
        <v>8323</v>
      </c>
      <c r="R2664" t="s">
        <v>8356</v>
      </c>
      <c r="S2664" s="10">
        <f t="shared" si="168"/>
        <v>42207.746678240743</v>
      </c>
      <c r="T2664" s="10">
        <f t="shared" si="16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 s="6">
        <f t="shared" si="167"/>
        <v>373.55803571428572</v>
      </c>
      <c r="Q2665" t="s">
        <v>8323</v>
      </c>
      <c r="R2665" t="s">
        <v>8356</v>
      </c>
      <c r="S2665" s="10">
        <f t="shared" si="168"/>
        <v>42222.622766203705</v>
      </c>
      <c r="T2665" s="10">
        <f t="shared" si="16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 s="6">
        <f t="shared" si="167"/>
        <v>174.03846153846155</v>
      </c>
      <c r="Q2666" t="s">
        <v>8323</v>
      </c>
      <c r="R2666" t="s">
        <v>8356</v>
      </c>
      <c r="S2666" s="10">
        <f t="shared" si="168"/>
        <v>42313.02542824074</v>
      </c>
      <c r="T2666" s="10">
        <f t="shared" si="16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 s="6">
        <f t="shared" si="167"/>
        <v>93.695652173913047</v>
      </c>
      <c r="Q2667" t="s">
        <v>8323</v>
      </c>
      <c r="R2667" t="s">
        <v>8356</v>
      </c>
      <c r="S2667" s="10">
        <f t="shared" si="168"/>
        <v>42083.895532407405</v>
      </c>
      <c r="T2667" s="10">
        <f t="shared" si="16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 s="6">
        <f t="shared" si="167"/>
        <v>77.327718446601949</v>
      </c>
      <c r="Q2668" t="s">
        <v>8323</v>
      </c>
      <c r="R2668" t="s">
        <v>8356</v>
      </c>
      <c r="S2668" s="10">
        <f t="shared" si="168"/>
        <v>42235.764340277776</v>
      </c>
      <c r="T2668" s="10">
        <f t="shared" si="16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 s="6">
        <f t="shared" si="167"/>
        <v>92.222222222222229</v>
      </c>
      <c r="Q2669" t="s">
        <v>8323</v>
      </c>
      <c r="R2669" t="s">
        <v>8356</v>
      </c>
      <c r="S2669" s="10">
        <f t="shared" si="168"/>
        <v>42380.926111111112</v>
      </c>
      <c r="T2669" s="10">
        <f t="shared" si="16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 s="6">
        <f t="shared" si="167"/>
        <v>60.964285714285715</v>
      </c>
      <c r="Q2670" t="s">
        <v>8323</v>
      </c>
      <c r="R2670" t="s">
        <v>8356</v>
      </c>
      <c r="S2670" s="10">
        <f t="shared" si="168"/>
        <v>42275.588715277772</v>
      </c>
      <c r="T2670" s="10">
        <f t="shared" si="16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 s="6">
        <f t="shared" si="167"/>
        <v>91</v>
      </c>
      <c r="Q2671" t="s">
        <v>8323</v>
      </c>
      <c r="R2671" t="s">
        <v>8356</v>
      </c>
      <c r="S2671" s="10">
        <f t="shared" si="168"/>
        <v>42319.035833333335</v>
      </c>
      <c r="T2671" s="10">
        <f t="shared" si="16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 s="6">
        <f t="shared" si="167"/>
        <v>41.583333333333336</v>
      </c>
      <c r="Q2672" t="s">
        <v>8323</v>
      </c>
      <c r="R2672" t="s">
        <v>8356</v>
      </c>
      <c r="S2672" s="10">
        <f t="shared" si="168"/>
        <v>41821.020601851851</v>
      </c>
      <c r="T2672" s="10">
        <f t="shared" si="16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 s="6">
        <f t="shared" si="167"/>
        <v>33.761904761904759</v>
      </c>
      <c r="Q2673" t="s">
        <v>8323</v>
      </c>
      <c r="R2673" t="s">
        <v>8356</v>
      </c>
      <c r="S2673" s="10">
        <f t="shared" si="168"/>
        <v>41962.749027777783</v>
      </c>
      <c r="T2673" s="10">
        <f t="shared" si="16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 s="6">
        <f t="shared" si="167"/>
        <v>70.61702127659575</v>
      </c>
      <c r="Q2674" t="s">
        <v>8323</v>
      </c>
      <c r="R2674" t="s">
        <v>8356</v>
      </c>
      <c r="S2674" s="10">
        <f t="shared" si="168"/>
        <v>42344.884143518517</v>
      </c>
      <c r="T2674" s="10">
        <f t="shared" si="16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 s="6">
        <f t="shared" si="167"/>
        <v>167.15151515151516</v>
      </c>
      <c r="Q2675" t="s">
        <v>8323</v>
      </c>
      <c r="R2675" t="s">
        <v>8356</v>
      </c>
      <c r="S2675" s="10">
        <f t="shared" si="168"/>
        <v>41912.541655092595</v>
      </c>
      <c r="T2675" s="10">
        <f t="shared" si="16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 s="6">
        <f t="shared" si="167"/>
        <v>128.61988304093566</v>
      </c>
      <c r="Q2676" t="s">
        <v>8323</v>
      </c>
      <c r="R2676" t="s">
        <v>8356</v>
      </c>
      <c r="S2676" s="10">
        <f t="shared" si="168"/>
        <v>42529.632754629631</v>
      </c>
      <c r="T2676" s="10">
        <f t="shared" si="16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 s="6">
        <f t="shared" si="167"/>
        <v>65.41379310344827</v>
      </c>
      <c r="Q2677" t="s">
        <v>8323</v>
      </c>
      <c r="R2677" t="s">
        <v>8356</v>
      </c>
      <c r="S2677" s="10">
        <f t="shared" si="168"/>
        <v>41923.857511574075</v>
      </c>
      <c r="T2677" s="10">
        <f t="shared" si="16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 s="6">
        <f t="shared" si="167"/>
        <v>117.55555555555556</v>
      </c>
      <c r="Q2678" t="s">
        <v>8323</v>
      </c>
      <c r="R2678" t="s">
        <v>8356</v>
      </c>
      <c r="S2678" s="10">
        <f t="shared" si="168"/>
        <v>42482.624699074076</v>
      </c>
      <c r="T2678" s="10">
        <f t="shared" si="16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 s="6">
        <f t="shared" si="167"/>
        <v>126.48148148148148</v>
      </c>
      <c r="Q2679" t="s">
        <v>8323</v>
      </c>
      <c r="R2679" t="s">
        <v>8356</v>
      </c>
      <c r="S2679" s="10">
        <f t="shared" si="168"/>
        <v>41793.029432870368</v>
      </c>
      <c r="T2679" s="10">
        <f t="shared" si="16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 s="6">
        <f t="shared" si="167"/>
        <v>550</v>
      </c>
      <c r="Q2680" t="s">
        <v>8323</v>
      </c>
      <c r="R2680" t="s">
        <v>8356</v>
      </c>
      <c r="S2680" s="10">
        <f t="shared" si="168"/>
        <v>42241.798206018517</v>
      </c>
      <c r="T2680" s="10">
        <f t="shared" si="16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 s="6">
        <f t="shared" si="167"/>
        <v>44</v>
      </c>
      <c r="Q2681" t="s">
        <v>8323</v>
      </c>
      <c r="R2681" t="s">
        <v>8356</v>
      </c>
      <c r="S2681" s="10">
        <f t="shared" si="168"/>
        <v>42033.001087962963</v>
      </c>
      <c r="T2681" s="10">
        <f t="shared" si="169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 s="6">
        <f t="shared" si="167"/>
        <v>69</v>
      </c>
      <c r="Q2682" t="s">
        <v>8323</v>
      </c>
      <c r="R2682" t="s">
        <v>8356</v>
      </c>
      <c r="S2682" s="10">
        <f t="shared" si="168"/>
        <v>42436.211701388893</v>
      </c>
      <c r="T2682" s="10">
        <f t="shared" si="16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 s="6">
        <f t="shared" si="167"/>
        <v>27.5</v>
      </c>
      <c r="Q2683" t="s">
        <v>8336</v>
      </c>
      <c r="R2683" t="s">
        <v>8337</v>
      </c>
      <c r="S2683" s="10">
        <f t="shared" si="168"/>
        <v>41805.895254629628</v>
      </c>
      <c r="T2683" s="10">
        <f t="shared" si="16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 s="6">
        <f t="shared" si="167"/>
        <v>84.9</v>
      </c>
      <c r="Q2684" t="s">
        <v>8336</v>
      </c>
      <c r="R2684" t="s">
        <v>8337</v>
      </c>
      <c r="S2684" s="10">
        <f t="shared" si="168"/>
        <v>41932.871990740743</v>
      </c>
      <c r="T2684" s="10">
        <f t="shared" si="16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 s="6">
        <f t="shared" si="167"/>
        <v>12</v>
      </c>
      <c r="Q2685" t="s">
        <v>8336</v>
      </c>
      <c r="R2685" t="s">
        <v>8337</v>
      </c>
      <c r="S2685" s="10">
        <f t="shared" si="168"/>
        <v>42034.75509259259</v>
      </c>
      <c r="T2685" s="10">
        <f t="shared" si="16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 s="6">
        <f t="shared" si="167"/>
        <v>200</v>
      </c>
      <c r="Q2686" t="s">
        <v>8336</v>
      </c>
      <c r="R2686" t="s">
        <v>8337</v>
      </c>
      <c r="S2686" s="10">
        <f t="shared" si="168"/>
        <v>41820.914641203701</v>
      </c>
      <c r="T2686" s="10">
        <f t="shared" si="16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 s="6">
        <f t="shared" si="167"/>
        <v>10</v>
      </c>
      <c r="Q2687" t="s">
        <v>8336</v>
      </c>
      <c r="R2687" t="s">
        <v>8337</v>
      </c>
      <c r="S2687" s="10">
        <f t="shared" si="168"/>
        <v>42061.69594907407</v>
      </c>
      <c r="T2687" s="10">
        <f t="shared" si="16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6" t="e">
        <f t="shared" si="167"/>
        <v>#DIV/0!</v>
      </c>
      <c r="Q2688" t="s">
        <v>8336</v>
      </c>
      <c r="R2688" t="s">
        <v>8337</v>
      </c>
      <c r="S2688" s="10">
        <f t="shared" si="168"/>
        <v>41892.974803240737</v>
      </c>
      <c r="T2688" s="10">
        <f t="shared" si="16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6" t="e">
        <f t="shared" si="167"/>
        <v>#DIV/0!</v>
      </c>
      <c r="Q2689" t="s">
        <v>8336</v>
      </c>
      <c r="R2689" t="s">
        <v>8337</v>
      </c>
      <c r="S2689" s="10">
        <f t="shared" si="168"/>
        <v>42154.64025462963</v>
      </c>
      <c r="T2689" s="10">
        <f t="shared" si="16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 s="6">
        <f t="shared" si="167"/>
        <v>5.2857142857142856</v>
      </c>
      <c r="Q2690" t="s">
        <v>8336</v>
      </c>
      <c r="R2690" t="s">
        <v>8337</v>
      </c>
      <c r="S2690" s="10">
        <f t="shared" si="168"/>
        <v>42028.118865740747</v>
      </c>
      <c r="T2690" s="10">
        <f t="shared" si="16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E2691/D2691</f>
        <v>2.8571428571428571E-5</v>
      </c>
      <c r="P2691" s="6">
        <f t="shared" ref="P2691:P2754" si="171">E2691/L2691</f>
        <v>1</v>
      </c>
      <c r="Q2691" t="s">
        <v>8336</v>
      </c>
      <c r="R2691" t="s">
        <v>8337</v>
      </c>
      <c r="S2691" s="10">
        <f t="shared" si="168"/>
        <v>42551.961689814809</v>
      </c>
      <c r="T2691" s="10">
        <f t="shared" si="169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 s="6">
        <f t="shared" si="171"/>
        <v>72.762711864406782</v>
      </c>
      <c r="Q2692" t="s">
        <v>8336</v>
      </c>
      <c r="R2692" t="s">
        <v>8337</v>
      </c>
      <c r="S2692" s="10">
        <f t="shared" si="168"/>
        <v>42113.105046296296</v>
      </c>
      <c r="T2692" s="10">
        <f t="shared" si="169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 s="6">
        <f t="shared" si="171"/>
        <v>17.5</v>
      </c>
      <c r="Q2693" t="s">
        <v>8336</v>
      </c>
      <c r="R2693" t="s">
        <v>8337</v>
      </c>
      <c r="S2693" s="10">
        <f t="shared" si="168"/>
        <v>42089.724039351851</v>
      </c>
      <c r="T2693" s="10">
        <f t="shared" si="169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 s="6">
        <f t="shared" si="171"/>
        <v>25</v>
      </c>
      <c r="Q2694" t="s">
        <v>8336</v>
      </c>
      <c r="R2694" t="s">
        <v>8337</v>
      </c>
      <c r="S2694" s="10">
        <f t="shared" si="168"/>
        <v>42058.334027777775</v>
      </c>
      <c r="T2694" s="10">
        <f t="shared" si="169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 s="6">
        <f t="shared" si="171"/>
        <v>13.333333333333334</v>
      </c>
      <c r="Q2695" t="s">
        <v>8336</v>
      </c>
      <c r="R2695" t="s">
        <v>8337</v>
      </c>
      <c r="S2695" s="10">
        <f t="shared" si="168"/>
        <v>41834.138495370367</v>
      </c>
      <c r="T2695" s="10">
        <f t="shared" si="169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 s="6">
        <f t="shared" si="171"/>
        <v>1</v>
      </c>
      <c r="Q2696" t="s">
        <v>8336</v>
      </c>
      <c r="R2696" t="s">
        <v>8337</v>
      </c>
      <c r="S2696" s="10">
        <f t="shared" si="168"/>
        <v>41878.140497685185</v>
      </c>
      <c r="T2696" s="10">
        <f t="shared" si="169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 s="6">
        <f t="shared" si="171"/>
        <v>23.666666666666668</v>
      </c>
      <c r="Q2697" t="s">
        <v>8336</v>
      </c>
      <c r="R2697" t="s">
        <v>8337</v>
      </c>
      <c r="S2697" s="10">
        <f t="shared" si="168"/>
        <v>42048.181921296295</v>
      </c>
      <c r="T2697" s="10">
        <f t="shared" si="169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 s="6">
        <f t="shared" si="171"/>
        <v>89.21052631578948</v>
      </c>
      <c r="Q2698" t="s">
        <v>8336</v>
      </c>
      <c r="R2698" t="s">
        <v>8337</v>
      </c>
      <c r="S2698" s="10">
        <f t="shared" si="168"/>
        <v>41964.844444444447</v>
      </c>
      <c r="T2698" s="10">
        <f t="shared" si="169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 s="6">
        <f t="shared" si="171"/>
        <v>116.55769230769231</v>
      </c>
      <c r="Q2699" t="s">
        <v>8336</v>
      </c>
      <c r="R2699" t="s">
        <v>8337</v>
      </c>
      <c r="S2699" s="10">
        <f t="shared" ref="S2699:S2762" si="172">(((J2699/60)/60)/24)+DATE(1970,1,1)</f>
        <v>42187.940081018518</v>
      </c>
      <c r="T2699" s="10">
        <f t="shared" ref="T2699:T2762" si="173"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 s="6">
        <f t="shared" si="171"/>
        <v>13.005000000000001</v>
      </c>
      <c r="Q2700" t="s">
        <v>8336</v>
      </c>
      <c r="R2700" t="s">
        <v>8337</v>
      </c>
      <c r="S2700" s="10">
        <f t="shared" si="172"/>
        <v>41787.898240740738</v>
      </c>
      <c r="T2700" s="10">
        <f t="shared" si="17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6" t="e">
        <f t="shared" si="171"/>
        <v>#DIV/0!</v>
      </c>
      <c r="Q2701" t="s">
        <v>8336</v>
      </c>
      <c r="R2701" t="s">
        <v>8337</v>
      </c>
      <c r="S2701" s="10">
        <f t="shared" si="172"/>
        <v>41829.896562499998</v>
      </c>
      <c r="T2701" s="10">
        <f t="shared" si="17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 s="6">
        <f t="shared" si="171"/>
        <v>17.5</v>
      </c>
      <c r="Q2702" t="s">
        <v>8336</v>
      </c>
      <c r="R2702" t="s">
        <v>8337</v>
      </c>
      <c r="S2702" s="10">
        <f t="shared" si="172"/>
        <v>41870.87467592593</v>
      </c>
      <c r="T2702" s="10">
        <f t="shared" si="173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 s="6">
        <f t="shared" si="171"/>
        <v>34.130434782608695</v>
      </c>
      <c r="Q2703" t="s">
        <v>8321</v>
      </c>
      <c r="R2703" t="s">
        <v>8357</v>
      </c>
      <c r="S2703" s="10">
        <f t="shared" si="172"/>
        <v>42801.774699074071</v>
      </c>
      <c r="T2703" s="10">
        <f t="shared" si="17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 s="6">
        <f t="shared" si="171"/>
        <v>132.34615384615384</v>
      </c>
      <c r="Q2704" t="s">
        <v>8321</v>
      </c>
      <c r="R2704" t="s">
        <v>8357</v>
      </c>
      <c r="S2704" s="10">
        <f t="shared" si="172"/>
        <v>42800.801817129628</v>
      </c>
      <c r="T2704" s="10">
        <f t="shared" si="17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 s="6">
        <f t="shared" si="171"/>
        <v>922.22222222222217</v>
      </c>
      <c r="Q2705" t="s">
        <v>8321</v>
      </c>
      <c r="R2705" t="s">
        <v>8357</v>
      </c>
      <c r="S2705" s="10">
        <f t="shared" si="172"/>
        <v>42756.690162037034</v>
      </c>
      <c r="T2705" s="10">
        <f t="shared" si="17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 s="6">
        <f t="shared" si="171"/>
        <v>163.57142857142858</v>
      </c>
      <c r="Q2706" t="s">
        <v>8321</v>
      </c>
      <c r="R2706" t="s">
        <v>8357</v>
      </c>
      <c r="S2706" s="10">
        <f t="shared" si="172"/>
        <v>42787.862430555557</v>
      </c>
      <c r="T2706" s="10">
        <f t="shared" si="17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 s="6">
        <f t="shared" si="171"/>
        <v>217.375</v>
      </c>
      <c r="Q2707" t="s">
        <v>8321</v>
      </c>
      <c r="R2707" t="s">
        <v>8357</v>
      </c>
      <c r="S2707" s="10">
        <f t="shared" si="172"/>
        <v>42773.916180555556</v>
      </c>
      <c r="T2707" s="10">
        <f t="shared" si="17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 s="6">
        <f t="shared" si="171"/>
        <v>149.44486692015209</v>
      </c>
      <c r="Q2708" t="s">
        <v>8321</v>
      </c>
      <c r="R2708" t="s">
        <v>8357</v>
      </c>
      <c r="S2708" s="10">
        <f t="shared" si="172"/>
        <v>41899.294942129629</v>
      </c>
      <c r="T2708" s="10">
        <f t="shared" si="17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 s="6">
        <f t="shared" si="171"/>
        <v>71.237487309644663</v>
      </c>
      <c r="Q2709" t="s">
        <v>8321</v>
      </c>
      <c r="R2709" t="s">
        <v>8357</v>
      </c>
      <c r="S2709" s="10">
        <f t="shared" si="172"/>
        <v>41391.782905092594</v>
      </c>
      <c r="T2709" s="10">
        <f t="shared" si="17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 s="6">
        <f t="shared" si="171"/>
        <v>44.464318398474738</v>
      </c>
      <c r="Q2710" t="s">
        <v>8321</v>
      </c>
      <c r="R2710" t="s">
        <v>8357</v>
      </c>
      <c r="S2710" s="10">
        <f t="shared" si="172"/>
        <v>42512.698217592595</v>
      </c>
      <c r="T2710" s="10">
        <f t="shared" si="17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 s="6">
        <f t="shared" si="171"/>
        <v>164.94480519480518</v>
      </c>
      <c r="Q2711" t="s">
        <v>8321</v>
      </c>
      <c r="R2711" t="s">
        <v>8357</v>
      </c>
      <c r="S2711" s="10">
        <f t="shared" si="172"/>
        <v>42612.149780092594</v>
      </c>
      <c r="T2711" s="10">
        <f t="shared" si="17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 s="6">
        <f t="shared" si="171"/>
        <v>84.871516544117654</v>
      </c>
      <c r="Q2712" t="s">
        <v>8321</v>
      </c>
      <c r="R2712" t="s">
        <v>8357</v>
      </c>
      <c r="S2712" s="10">
        <f t="shared" si="172"/>
        <v>41828.229490740741</v>
      </c>
      <c r="T2712" s="10">
        <f t="shared" si="17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 s="6">
        <f t="shared" si="171"/>
        <v>53.945205479452056</v>
      </c>
      <c r="Q2713" t="s">
        <v>8321</v>
      </c>
      <c r="R2713" t="s">
        <v>8357</v>
      </c>
      <c r="S2713" s="10">
        <f t="shared" si="172"/>
        <v>41780.745254629634</v>
      </c>
      <c r="T2713" s="10">
        <f t="shared" si="17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 s="6">
        <f t="shared" si="171"/>
        <v>50.531468531468533</v>
      </c>
      <c r="Q2714" t="s">
        <v>8321</v>
      </c>
      <c r="R2714" t="s">
        <v>8357</v>
      </c>
      <c r="S2714" s="10">
        <f t="shared" si="172"/>
        <v>41432.062037037038</v>
      </c>
      <c r="T2714" s="10">
        <f t="shared" si="17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 s="6">
        <f t="shared" si="171"/>
        <v>108.00140845070422</v>
      </c>
      <c r="Q2715" t="s">
        <v>8321</v>
      </c>
      <c r="R2715" t="s">
        <v>8357</v>
      </c>
      <c r="S2715" s="10">
        <f t="shared" si="172"/>
        <v>42322.653749999998</v>
      </c>
      <c r="T2715" s="10">
        <f t="shared" si="17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 s="6">
        <f t="shared" si="171"/>
        <v>95.373770491803285</v>
      </c>
      <c r="Q2716" t="s">
        <v>8321</v>
      </c>
      <c r="R2716" t="s">
        <v>8357</v>
      </c>
      <c r="S2716" s="10">
        <f t="shared" si="172"/>
        <v>42629.655046296291</v>
      </c>
      <c r="T2716" s="10">
        <f t="shared" si="17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 s="6">
        <f t="shared" si="171"/>
        <v>57.631016333938291</v>
      </c>
      <c r="Q2717" t="s">
        <v>8321</v>
      </c>
      <c r="R2717" t="s">
        <v>8357</v>
      </c>
      <c r="S2717" s="10">
        <f t="shared" si="172"/>
        <v>42387.398472222223</v>
      </c>
      <c r="T2717" s="10">
        <f t="shared" si="17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 s="6">
        <f t="shared" si="171"/>
        <v>64.160481283422456</v>
      </c>
      <c r="Q2718" t="s">
        <v>8321</v>
      </c>
      <c r="R2718" t="s">
        <v>8357</v>
      </c>
      <c r="S2718" s="10">
        <f t="shared" si="172"/>
        <v>42255.333252314813</v>
      </c>
      <c r="T2718" s="10">
        <f t="shared" si="17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 s="6">
        <f t="shared" si="171"/>
        <v>92.387692307692305</v>
      </c>
      <c r="Q2719" t="s">
        <v>8321</v>
      </c>
      <c r="R2719" t="s">
        <v>8357</v>
      </c>
      <c r="S2719" s="10">
        <f t="shared" si="172"/>
        <v>41934.914918981485</v>
      </c>
      <c r="T2719" s="10">
        <f t="shared" si="17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 s="6">
        <f t="shared" si="171"/>
        <v>125.97972972972973</v>
      </c>
      <c r="Q2720" t="s">
        <v>8321</v>
      </c>
      <c r="R2720" t="s">
        <v>8357</v>
      </c>
      <c r="S2720" s="10">
        <f t="shared" si="172"/>
        <v>42465.596585648149</v>
      </c>
      <c r="T2720" s="10">
        <f t="shared" si="17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 s="6">
        <f t="shared" si="171"/>
        <v>94.637681159420296</v>
      </c>
      <c r="Q2721" t="s">
        <v>8321</v>
      </c>
      <c r="R2721" t="s">
        <v>8357</v>
      </c>
      <c r="S2721" s="10">
        <f t="shared" si="172"/>
        <v>42418.031180555554</v>
      </c>
      <c r="T2721" s="10">
        <f t="shared" si="17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 s="6">
        <f t="shared" si="171"/>
        <v>170.69942196531792</v>
      </c>
      <c r="Q2722" t="s">
        <v>8321</v>
      </c>
      <c r="R2722" t="s">
        <v>8357</v>
      </c>
      <c r="S2722" s="10">
        <f t="shared" si="172"/>
        <v>42655.465891203698</v>
      </c>
      <c r="T2722" s="10">
        <f t="shared" si="17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 s="6">
        <f t="shared" si="171"/>
        <v>40.762081784386616</v>
      </c>
      <c r="Q2723" t="s">
        <v>8323</v>
      </c>
      <c r="R2723" t="s">
        <v>8349</v>
      </c>
      <c r="S2723" s="10">
        <f t="shared" si="172"/>
        <v>41493.543958333335</v>
      </c>
      <c r="T2723" s="10">
        <f t="shared" si="17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 s="6">
        <f t="shared" si="171"/>
        <v>68.254054054054052</v>
      </c>
      <c r="Q2724" t="s">
        <v>8323</v>
      </c>
      <c r="R2724" t="s">
        <v>8349</v>
      </c>
      <c r="S2724" s="10">
        <f t="shared" si="172"/>
        <v>42704.857094907406</v>
      </c>
      <c r="T2724" s="10">
        <f t="shared" si="17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 s="6">
        <f t="shared" si="171"/>
        <v>95.48863636363636</v>
      </c>
      <c r="Q2725" t="s">
        <v>8323</v>
      </c>
      <c r="R2725" t="s">
        <v>8349</v>
      </c>
      <c r="S2725" s="10">
        <f t="shared" si="172"/>
        <v>41944.83898148148</v>
      </c>
      <c r="T2725" s="10">
        <f t="shared" si="17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 s="6">
        <f t="shared" si="171"/>
        <v>7.1902649656526005</v>
      </c>
      <c r="Q2726" t="s">
        <v>8323</v>
      </c>
      <c r="R2726" t="s">
        <v>8349</v>
      </c>
      <c r="S2726" s="10">
        <f t="shared" si="172"/>
        <v>42199.32707175926</v>
      </c>
      <c r="T2726" s="10">
        <f t="shared" si="17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 s="6">
        <f t="shared" si="171"/>
        <v>511.65486725663715</v>
      </c>
      <c r="Q2727" t="s">
        <v>8323</v>
      </c>
      <c r="R2727" t="s">
        <v>8349</v>
      </c>
      <c r="S2727" s="10">
        <f t="shared" si="172"/>
        <v>42745.744618055556</v>
      </c>
      <c r="T2727" s="10">
        <f t="shared" si="173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 s="6">
        <f t="shared" si="171"/>
        <v>261.74504950495049</v>
      </c>
      <c r="Q2728" t="s">
        <v>8323</v>
      </c>
      <c r="R2728" t="s">
        <v>8349</v>
      </c>
      <c r="S2728" s="10">
        <f t="shared" si="172"/>
        <v>42452.579988425925</v>
      </c>
      <c r="T2728" s="10">
        <f t="shared" si="17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 s="6">
        <f t="shared" si="171"/>
        <v>69.760961810466767</v>
      </c>
      <c r="Q2729" t="s">
        <v>8323</v>
      </c>
      <c r="R2729" t="s">
        <v>8349</v>
      </c>
      <c r="S2729" s="10">
        <f t="shared" si="172"/>
        <v>42198.676655092597</v>
      </c>
      <c r="T2729" s="10">
        <f t="shared" si="17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 s="6">
        <f t="shared" si="171"/>
        <v>77.229591836734699</v>
      </c>
      <c r="Q2730" t="s">
        <v>8323</v>
      </c>
      <c r="R2730" t="s">
        <v>8349</v>
      </c>
      <c r="S2730" s="10">
        <f t="shared" si="172"/>
        <v>42333.59993055556</v>
      </c>
      <c r="T2730" s="10">
        <f t="shared" si="17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 s="6">
        <f t="shared" si="171"/>
        <v>340.56521739130437</v>
      </c>
      <c r="Q2731" t="s">
        <v>8323</v>
      </c>
      <c r="R2731" t="s">
        <v>8349</v>
      </c>
      <c r="S2731" s="10">
        <f t="shared" si="172"/>
        <v>42095.240706018521</v>
      </c>
      <c r="T2731" s="10">
        <f t="shared" si="17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 s="6">
        <f t="shared" si="171"/>
        <v>67.417903225806455</v>
      </c>
      <c r="Q2732" t="s">
        <v>8323</v>
      </c>
      <c r="R2732" t="s">
        <v>8349</v>
      </c>
      <c r="S2732" s="10">
        <f t="shared" si="172"/>
        <v>41351.541377314818</v>
      </c>
      <c r="T2732" s="10">
        <f t="shared" si="17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 s="6">
        <f t="shared" si="171"/>
        <v>845.70270270270271</v>
      </c>
      <c r="Q2733" t="s">
        <v>8323</v>
      </c>
      <c r="R2733" t="s">
        <v>8349</v>
      </c>
      <c r="S2733" s="10">
        <f t="shared" si="172"/>
        <v>41872.525717592594</v>
      </c>
      <c r="T2733" s="10">
        <f t="shared" si="17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 s="6">
        <f t="shared" si="171"/>
        <v>97.191780821917803</v>
      </c>
      <c r="Q2734" t="s">
        <v>8323</v>
      </c>
      <c r="R2734" t="s">
        <v>8349</v>
      </c>
      <c r="S2734" s="10">
        <f t="shared" si="172"/>
        <v>41389.808194444442</v>
      </c>
      <c r="T2734" s="10">
        <f t="shared" si="17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 s="6">
        <f t="shared" si="171"/>
        <v>451.84033613445376</v>
      </c>
      <c r="Q2735" t="s">
        <v>8323</v>
      </c>
      <c r="R2735" t="s">
        <v>8349</v>
      </c>
      <c r="S2735" s="10">
        <f t="shared" si="172"/>
        <v>42044.272847222222</v>
      </c>
      <c r="T2735" s="10">
        <f t="shared" si="17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 s="6">
        <f t="shared" si="171"/>
        <v>138.66871165644173</v>
      </c>
      <c r="Q2736" t="s">
        <v>8323</v>
      </c>
      <c r="R2736" t="s">
        <v>8349</v>
      </c>
      <c r="S2736" s="10">
        <f t="shared" si="172"/>
        <v>42626.668888888889</v>
      </c>
      <c r="T2736" s="10">
        <f t="shared" si="17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 s="6">
        <f t="shared" si="171"/>
        <v>21.640147492625371</v>
      </c>
      <c r="Q2737" t="s">
        <v>8323</v>
      </c>
      <c r="R2737" t="s">
        <v>8349</v>
      </c>
      <c r="S2737" s="10">
        <f t="shared" si="172"/>
        <v>41316.120949074073</v>
      </c>
      <c r="T2737" s="10">
        <f t="shared" si="17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 s="6">
        <f t="shared" si="171"/>
        <v>169.51724137931035</v>
      </c>
      <c r="Q2738" t="s">
        <v>8323</v>
      </c>
      <c r="R2738" t="s">
        <v>8349</v>
      </c>
      <c r="S2738" s="10">
        <f t="shared" si="172"/>
        <v>41722.666354166664</v>
      </c>
      <c r="T2738" s="10">
        <f t="shared" si="17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 s="6">
        <f t="shared" si="171"/>
        <v>161.88210526315791</v>
      </c>
      <c r="Q2739" t="s">
        <v>8323</v>
      </c>
      <c r="R2739" t="s">
        <v>8349</v>
      </c>
      <c r="S2739" s="10">
        <f t="shared" si="172"/>
        <v>41611.917673611111</v>
      </c>
      <c r="T2739" s="10">
        <f t="shared" si="17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 s="6">
        <f t="shared" si="171"/>
        <v>493.13333333333333</v>
      </c>
      <c r="Q2740" t="s">
        <v>8323</v>
      </c>
      <c r="R2740" t="s">
        <v>8349</v>
      </c>
      <c r="S2740" s="10">
        <f t="shared" si="172"/>
        <v>42620.143564814818</v>
      </c>
      <c r="T2740" s="10">
        <f t="shared" si="17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 s="6">
        <f t="shared" si="171"/>
        <v>22.120418848167539</v>
      </c>
      <c r="Q2741" t="s">
        <v>8323</v>
      </c>
      <c r="R2741" t="s">
        <v>8349</v>
      </c>
      <c r="S2741" s="10">
        <f t="shared" si="172"/>
        <v>41719.887928240743</v>
      </c>
      <c r="T2741" s="10">
        <f t="shared" si="17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 s="6">
        <f t="shared" si="171"/>
        <v>18.235294117647058</v>
      </c>
      <c r="Q2742" t="s">
        <v>8323</v>
      </c>
      <c r="R2742" t="s">
        <v>8349</v>
      </c>
      <c r="S2742" s="10">
        <f t="shared" si="172"/>
        <v>42045.031851851847</v>
      </c>
      <c r="T2742" s="10">
        <f t="shared" si="17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 s="6">
        <f t="shared" si="171"/>
        <v>8.75</v>
      </c>
      <c r="Q2743" t="s">
        <v>8326</v>
      </c>
      <c r="R2743" t="s">
        <v>8358</v>
      </c>
      <c r="S2743" s="10">
        <f t="shared" si="172"/>
        <v>41911.657430555555</v>
      </c>
      <c r="T2743" s="10">
        <f t="shared" si="17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 s="6">
        <f t="shared" si="171"/>
        <v>40.611111111111114</v>
      </c>
      <c r="Q2744" t="s">
        <v>8326</v>
      </c>
      <c r="R2744" t="s">
        <v>8358</v>
      </c>
      <c r="S2744" s="10">
        <f t="shared" si="172"/>
        <v>41030.719756944447</v>
      </c>
      <c r="T2744" s="10">
        <f t="shared" si="17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6" t="e">
        <f t="shared" si="171"/>
        <v>#DIV/0!</v>
      </c>
      <c r="Q2745" t="s">
        <v>8326</v>
      </c>
      <c r="R2745" t="s">
        <v>8358</v>
      </c>
      <c r="S2745" s="10">
        <f t="shared" si="172"/>
        <v>42632.328784722224</v>
      </c>
      <c r="T2745" s="10">
        <f t="shared" si="17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 s="6">
        <f t="shared" si="171"/>
        <v>37.954545454545453</v>
      </c>
      <c r="Q2746" t="s">
        <v>8326</v>
      </c>
      <c r="R2746" t="s">
        <v>8358</v>
      </c>
      <c r="S2746" s="10">
        <f t="shared" si="172"/>
        <v>40938.062476851854</v>
      </c>
      <c r="T2746" s="10">
        <f t="shared" si="17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 s="6">
        <f t="shared" si="171"/>
        <v>35.734693877551024</v>
      </c>
      <c r="Q2747" t="s">
        <v>8326</v>
      </c>
      <c r="R2747" t="s">
        <v>8358</v>
      </c>
      <c r="S2747" s="10">
        <f t="shared" si="172"/>
        <v>41044.988055555557</v>
      </c>
      <c r="T2747" s="10">
        <f t="shared" si="17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 s="6">
        <f t="shared" si="171"/>
        <v>42.157894736842103</v>
      </c>
      <c r="Q2748" t="s">
        <v>8326</v>
      </c>
      <c r="R2748" t="s">
        <v>8358</v>
      </c>
      <c r="S2748" s="10">
        <f t="shared" si="172"/>
        <v>41850.781377314815</v>
      </c>
      <c r="T2748" s="10">
        <f t="shared" si="17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 s="6">
        <f t="shared" si="171"/>
        <v>35</v>
      </c>
      <c r="Q2749" t="s">
        <v>8326</v>
      </c>
      <c r="R2749" t="s">
        <v>8358</v>
      </c>
      <c r="S2749" s="10">
        <f t="shared" si="172"/>
        <v>41044.64811342593</v>
      </c>
      <c r="T2749" s="10">
        <f t="shared" si="17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 s="6">
        <f t="shared" si="171"/>
        <v>13.25</v>
      </c>
      <c r="Q2750" t="s">
        <v>8326</v>
      </c>
      <c r="R2750" t="s">
        <v>8358</v>
      </c>
      <c r="S2750" s="10">
        <f t="shared" si="172"/>
        <v>42585.7106712963</v>
      </c>
      <c r="T2750" s="10">
        <f t="shared" si="17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 s="6">
        <f t="shared" si="171"/>
        <v>55</v>
      </c>
      <c r="Q2751" t="s">
        <v>8326</v>
      </c>
      <c r="R2751" t="s">
        <v>8358</v>
      </c>
      <c r="S2751" s="10">
        <f t="shared" si="172"/>
        <v>42068.799039351856</v>
      </c>
      <c r="T2751" s="10">
        <f t="shared" si="17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6" t="e">
        <f t="shared" si="171"/>
        <v>#DIV/0!</v>
      </c>
      <c r="Q2752" t="s">
        <v>8326</v>
      </c>
      <c r="R2752" t="s">
        <v>8358</v>
      </c>
      <c r="S2752" s="10">
        <f t="shared" si="172"/>
        <v>41078.899826388886</v>
      </c>
      <c r="T2752" s="10">
        <f t="shared" si="17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6" t="e">
        <f t="shared" si="171"/>
        <v>#DIV/0!</v>
      </c>
      <c r="Q2753" t="s">
        <v>8326</v>
      </c>
      <c r="R2753" t="s">
        <v>8358</v>
      </c>
      <c r="S2753" s="10">
        <f t="shared" si="172"/>
        <v>41747.887060185189</v>
      </c>
      <c r="T2753" s="10">
        <f t="shared" si="17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 s="6">
        <f t="shared" si="171"/>
        <v>39.285714285714285</v>
      </c>
      <c r="Q2754" t="s">
        <v>8326</v>
      </c>
      <c r="R2754" t="s">
        <v>8358</v>
      </c>
      <c r="S2754" s="10">
        <f t="shared" si="172"/>
        <v>40855.765092592592</v>
      </c>
      <c r="T2754" s="10">
        <f t="shared" si="173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E2755/D2755</f>
        <v>0.19</v>
      </c>
      <c r="P2755" s="6">
        <f t="shared" ref="P2755:P2818" si="175">E2755/L2755</f>
        <v>47.5</v>
      </c>
      <c r="Q2755" t="s">
        <v>8326</v>
      </c>
      <c r="R2755" t="s">
        <v>8358</v>
      </c>
      <c r="S2755" s="10">
        <f t="shared" si="172"/>
        <v>41117.900729166664</v>
      </c>
      <c r="T2755" s="10">
        <f t="shared" si="17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6" t="e">
        <f t="shared" si="175"/>
        <v>#DIV/0!</v>
      </c>
      <c r="Q2756" t="s">
        <v>8326</v>
      </c>
      <c r="R2756" t="s">
        <v>8358</v>
      </c>
      <c r="S2756" s="10">
        <f t="shared" si="172"/>
        <v>41863.636006944449</v>
      </c>
      <c r="T2756" s="10">
        <f t="shared" si="17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 s="6">
        <f t="shared" si="175"/>
        <v>17.333333333333332</v>
      </c>
      <c r="Q2757" t="s">
        <v>8326</v>
      </c>
      <c r="R2757" t="s">
        <v>8358</v>
      </c>
      <c r="S2757" s="10">
        <f t="shared" si="172"/>
        <v>42072.790821759263</v>
      </c>
      <c r="T2757" s="10">
        <f t="shared" si="17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 s="6">
        <f t="shared" si="175"/>
        <v>31.757575757575758</v>
      </c>
      <c r="Q2758" t="s">
        <v>8326</v>
      </c>
      <c r="R2758" t="s">
        <v>8358</v>
      </c>
      <c r="S2758" s="10">
        <f t="shared" si="172"/>
        <v>41620.90047453704</v>
      </c>
      <c r="T2758" s="10">
        <f t="shared" si="17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 s="6">
        <f t="shared" si="175"/>
        <v>5</v>
      </c>
      <c r="Q2759" t="s">
        <v>8326</v>
      </c>
      <c r="R2759" t="s">
        <v>8358</v>
      </c>
      <c r="S2759" s="10">
        <f t="shared" si="172"/>
        <v>42573.65662037037</v>
      </c>
      <c r="T2759" s="10">
        <f t="shared" si="17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 s="6">
        <f t="shared" si="175"/>
        <v>39</v>
      </c>
      <c r="Q2760" t="s">
        <v>8326</v>
      </c>
      <c r="R2760" t="s">
        <v>8358</v>
      </c>
      <c r="S2760" s="10">
        <f t="shared" si="172"/>
        <v>42639.441932870366</v>
      </c>
      <c r="T2760" s="10">
        <f t="shared" si="17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 s="6">
        <f t="shared" si="175"/>
        <v>52.5</v>
      </c>
      <c r="Q2761" t="s">
        <v>8326</v>
      </c>
      <c r="R2761" t="s">
        <v>8358</v>
      </c>
      <c r="S2761" s="10">
        <f t="shared" si="172"/>
        <v>42524.36650462963</v>
      </c>
      <c r="T2761" s="10">
        <f t="shared" si="17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6" t="e">
        <f t="shared" si="175"/>
        <v>#DIV/0!</v>
      </c>
      <c r="Q2762" t="s">
        <v>8326</v>
      </c>
      <c r="R2762" t="s">
        <v>8358</v>
      </c>
      <c r="S2762" s="10">
        <f t="shared" si="172"/>
        <v>41415.461319444446</v>
      </c>
      <c r="T2762" s="10">
        <f t="shared" si="17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 s="6">
        <f t="shared" si="175"/>
        <v>9</v>
      </c>
      <c r="Q2763" t="s">
        <v>8326</v>
      </c>
      <c r="R2763" t="s">
        <v>8358</v>
      </c>
      <c r="S2763" s="10">
        <f t="shared" ref="S2763:S2826" si="176">(((J2763/60)/60)/24)+DATE(1970,1,1)</f>
        <v>41247.063576388886</v>
      </c>
      <c r="T2763" s="10">
        <f t="shared" ref="T2763:T2826" si="177"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 s="6">
        <f t="shared" si="175"/>
        <v>25</v>
      </c>
      <c r="Q2764" t="s">
        <v>8326</v>
      </c>
      <c r="R2764" t="s">
        <v>8358</v>
      </c>
      <c r="S2764" s="10">
        <f t="shared" si="176"/>
        <v>40927.036979166667</v>
      </c>
      <c r="T2764" s="10">
        <f t="shared" si="17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 s="6">
        <f t="shared" si="175"/>
        <v>30</v>
      </c>
      <c r="Q2765" t="s">
        <v>8326</v>
      </c>
      <c r="R2765" t="s">
        <v>8358</v>
      </c>
      <c r="S2765" s="10">
        <f t="shared" si="176"/>
        <v>41373.579675925925</v>
      </c>
      <c r="T2765" s="10">
        <f t="shared" si="17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 s="6">
        <f t="shared" si="175"/>
        <v>11.25</v>
      </c>
      <c r="Q2766" t="s">
        <v>8326</v>
      </c>
      <c r="R2766" t="s">
        <v>8358</v>
      </c>
      <c r="S2766" s="10">
        <f t="shared" si="176"/>
        <v>41030.292025462964</v>
      </c>
      <c r="T2766" s="10">
        <f t="shared" si="17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6" t="e">
        <f t="shared" si="175"/>
        <v>#DIV/0!</v>
      </c>
      <c r="Q2767" t="s">
        <v>8326</v>
      </c>
      <c r="R2767" t="s">
        <v>8358</v>
      </c>
      <c r="S2767" s="10">
        <f t="shared" si="176"/>
        <v>41194.579027777778</v>
      </c>
      <c r="T2767" s="10">
        <f t="shared" si="17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 s="6">
        <f t="shared" si="175"/>
        <v>25</v>
      </c>
      <c r="Q2768" t="s">
        <v>8326</v>
      </c>
      <c r="R2768" t="s">
        <v>8358</v>
      </c>
      <c r="S2768" s="10">
        <f t="shared" si="176"/>
        <v>40736.668032407404</v>
      </c>
      <c r="T2768" s="10">
        <f t="shared" si="17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 s="6">
        <f t="shared" si="175"/>
        <v>11.333333333333334</v>
      </c>
      <c r="Q2769" t="s">
        <v>8326</v>
      </c>
      <c r="R2769" t="s">
        <v>8358</v>
      </c>
      <c r="S2769" s="10">
        <f t="shared" si="176"/>
        <v>42172.958912037036</v>
      </c>
      <c r="T2769" s="10">
        <f t="shared" si="17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 s="6">
        <f t="shared" si="175"/>
        <v>29.470588235294116</v>
      </c>
      <c r="Q2770" t="s">
        <v>8326</v>
      </c>
      <c r="R2770" t="s">
        <v>8358</v>
      </c>
      <c r="S2770" s="10">
        <f t="shared" si="176"/>
        <v>40967.614849537036</v>
      </c>
      <c r="T2770" s="10">
        <f t="shared" si="17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 s="6">
        <f t="shared" si="175"/>
        <v>1</v>
      </c>
      <c r="Q2771" t="s">
        <v>8326</v>
      </c>
      <c r="R2771" t="s">
        <v>8358</v>
      </c>
      <c r="S2771" s="10">
        <f t="shared" si="176"/>
        <v>41745.826273148145</v>
      </c>
      <c r="T2771" s="10">
        <f t="shared" si="17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 s="6">
        <f t="shared" si="175"/>
        <v>63.098484848484851</v>
      </c>
      <c r="Q2772" t="s">
        <v>8326</v>
      </c>
      <c r="R2772" t="s">
        <v>8358</v>
      </c>
      <c r="S2772" s="10">
        <f t="shared" si="176"/>
        <v>41686.705208333333</v>
      </c>
      <c r="T2772" s="10">
        <f t="shared" si="17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6" t="e">
        <f t="shared" si="175"/>
        <v>#DIV/0!</v>
      </c>
      <c r="Q2773" t="s">
        <v>8326</v>
      </c>
      <c r="R2773" t="s">
        <v>8358</v>
      </c>
      <c r="S2773" s="10">
        <f t="shared" si="176"/>
        <v>41257.531712962962</v>
      </c>
      <c r="T2773" s="10">
        <f t="shared" si="17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6" t="e">
        <f t="shared" si="175"/>
        <v>#DIV/0!</v>
      </c>
      <c r="Q2774" t="s">
        <v>8326</v>
      </c>
      <c r="R2774" t="s">
        <v>8358</v>
      </c>
      <c r="S2774" s="10">
        <f t="shared" si="176"/>
        <v>41537.869143518517</v>
      </c>
      <c r="T2774" s="10">
        <f t="shared" si="17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 s="6">
        <f t="shared" si="175"/>
        <v>1</v>
      </c>
      <c r="Q2775" t="s">
        <v>8326</v>
      </c>
      <c r="R2775" t="s">
        <v>8358</v>
      </c>
      <c r="S2775" s="10">
        <f t="shared" si="176"/>
        <v>42474.86482638889</v>
      </c>
      <c r="T2775" s="10">
        <f t="shared" si="17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 s="6">
        <f t="shared" si="175"/>
        <v>43.846153846153847</v>
      </c>
      <c r="Q2776" t="s">
        <v>8326</v>
      </c>
      <c r="R2776" t="s">
        <v>8358</v>
      </c>
      <c r="S2776" s="10">
        <f t="shared" si="176"/>
        <v>41311.126481481479</v>
      </c>
      <c r="T2776" s="10">
        <f t="shared" si="17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 s="6">
        <f t="shared" si="175"/>
        <v>75</v>
      </c>
      <c r="Q2777" t="s">
        <v>8326</v>
      </c>
      <c r="R2777" t="s">
        <v>8358</v>
      </c>
      <c r="S2777" s="10">
        <f t="shared" si="176"/>
        <v>40863.013356481482</v>
      </c>
      <c r="T2777" s="10">
        <f t="shared" si="17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 s="6">
        <f t="shared" si="175"/>
        <v>45.972222222222221</v>
      </c>
      <c r="Q2778" t="s">
        <v>8326</v>
      </c>
      <c r="R2778" t="s">
        <v>8358</v>
      </c>
      <c r="S2778" s="10">
        <f t="shared" si="176"/>
        <v>42136.297175925924</v>
      </c>
      <c r="T2778" s="10">
        <f t="shared" si="17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 s="6">
        <f t="shared" si="175"/>
        <v>10</v>
      </c>
      <c r="Q2779" t="s">
        <v>8326</v>
      </c>
      <c r="R2779" t="s">
        <v>8358</v>
      </c>
      <c r="S2779" s="10">
        <f t="shared" si="176"/>
        <v>42172.669027777782</v>
      </c>
      <c r="T2779" s="10">
        <f t="shared" si="17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 s="6">
        <f t="shared" si="175"/>
        <v>93.666666666666671</v>
      </c>
      <c r="Q2780" t="s">
        <v>8326</v>
      </c>
      <c r="R2780" t="s">
        <v>8358</v>
      </c>
      <c r="S2780" s="10">
        <f t="shared" si="176"/>
        <v>41846.978078703702</v>
      </c>
      <c r="T2780" s="10">
        <f t="shared" si="17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 s="6">
        <f t="shared" si="175"/>
        <v>53</v>
      </c>
      <c r="Q2781" t="s">
        <v>8326</v>
      </c>
      <c r="R2781" t="s">
        <v>8358</v>
      </c>
      <c r="S2781" s="10">
        <f t="shared" si="176"/>
        <v>42300.585891203707</v>
      </c>
      <c r="T2781" s="10">
        <f t="shared" si="17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6" t="e">
        <f t="shared" si="175"/>
        <v>#DIV/0!</v>
      </c>
      <c r="Q2782" t="s">
        <v>8326</v>
      </c>
      <c r="R2782" t="s">
        <v>8358</v>
      </c>
      <c r="S2782" s="10">
        <f t="shared" si="176"/>
        <v>42774.447777777779</v>
      </c>
      <c r="T2782" s="10">
        <f t="shared" si="17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 s="6">
        <f t="shared" si="175"/>
        <v>47</v>
      </c>
      <c r="Q2783" t="s">
        <v>8321</v>
      </c>
      <c r="R2783" t="s">
        <v>8322</v>
      </c>
      <c r="S2783" s="10">
        <f t="shared" si="176"/>
        <v>42018.94159722222</v>
      </c>
      <c r="T2783" s="10">
        <f t="shared" si="17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 s="6">
        <f t="shared" si="175"/>
        <v>66.666666666666671</v>
      </c>
      <c r="Q2784" t="s">
        <v>8321</v>
      </c>
      <c r="R2784" t="s">
        <v>8322</v>
      </c>
      <c r="S2784" s="10">
        <f t="shared" si="176"/>
        <v>42026.924976851849</v>
      </c>
      <c r="T2784" s="10">
        <f t="shared" si="17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 s="6">
        <f t="shared" si="175"/>
        <v>18.770491803278688</v>
      </c>
      <c r="Q2785" t="s">
        <v>8321</v>
      </c>
      <c r="R2785" t="s">
        <v>8322</v>
      </c>
      <c r="S2785" s="10">
        <f t="shared" si="176"/>
        <v>42103.535254629634</v>
      </c>
      <c r="T2785" s="10">
        <f t="shared" si="17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 s="6">
        <f t="shared" si="175"/>
        <v>66.111111111111114</v>
      </c>
      <c r="Q2786" t="s">
        <v>8321</v>
      </c>
      <c r="R2786" t="s">
        <v>8322</v>
      </c>
      <c r="S2786" s="10">
        <f t="shared" si="176"/>
        <v>41920.787534722222</v>
      </c>
      <c r="T2786" s="10">
        <f t="shared" si="17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 s="6">
        <f t="shared" si="175"/>
        <v>36.859154929577464</v>
      </c>
      <c r="Q2787" t="s">
        <v>8321</v>
      </c>
      <c r="R2787" t="s">
        <v>8322</v>
      </c>
      <c r="S2787" s="10">
        <f t="shared" si="176"/>
        <v>42558.189432870371</v>
      </c>
      <c r="T2787" s="10">
        <f t="shared" si="17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 s="6">
        <f t="shared" si="175"/>
        <v>39.810810810810814</v>
      </c>
      <c r="Q2788" t="s">
        <v>8321</v>
      </c>
      <c r="R2788" t="s">
        <v>8322</v>
      </c>
      <c r="S2788" s="10">
        <f t="shared" si="176"/>
        <v>41815.569212962961</v>
      </c>
      <c r="T2788" s="10">
        <f t="shared" si="17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 s="6">
        <f t="shared" si="175"/>
        <v>31.5</v>
      </c>
      <c r="Q2789" t="s">
        <v>8321</v>
      </c>
      <c r="R2789" t="s">
        <v>8322</v>
      </c>
      <c r="S2789" s="10">
        <f t="shared" si="176"/>
        <v>41808.198518518519</v>
      </c>
      <c r="T2789" s="10">
        <f t="shared" si="17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 s="6">
        <f t="shared" si="175"/>
        <v>102.5</v>
      </c>
      <c r="Q2790" t="s">
        <v>8321</v>
      </c>
      <c r="R2790" t="s">
        <v>8322</v>
      </c>
      <c r="S2790" s="10">
        <f t="shared" si="176"/>
        <v>42550.701886574068</v>
      </c>
      <c r="T2790" s="10">
        <f t="shared" si="17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 s="6">
        <f t="shared" si="175"/>
        <v>126.45833333333333</v>
      </c>
      <c r="Q2791" t="s">
        <v>8321</v>
      </c>
      <c r="R2791" t="s">
        <v>8322</v>
      </c>
      <c r="S2791" s="10">
        <f t="shared" si="176"/>
        <v>42056.013124999998</v>
      </c>
      <c r="T2791" s="10">
        <f t="shared" si="17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 s="6">
        <f t="shared" si="175"/>
        <v>47.878787878787875</v>
      </c>
      <c r="Q2792" t="s">
        <v>8321</v>
      </c>
      <c r="R2792" t="s">
        <v>8322</v>
      </c>
      <c r="S2792" s="10">
        <f t="shared" si="176"/>
        <v>42016.938692129625</v>
      </c>
      <c r="T2792" s="10">
        <f t="shared" si="17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 s="6">
        <f t="shared" si="175"/>
        <v>73.214285714285708</v>
      </c>
      <c r="Q2793" t="s">
        <v>8321</v>
      </c>
      <c r="R2793" t="s">
        <v>8322</v>
      </c>
      <c r="S2793" s="10">
        <f t="shared" si="176"/>
        <v>42591.899988425925</v>
      </c>
      <c r="T2793" s="10">
        <f t="shared" si="17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 s="6">
        <f t="shared" si="175"/>
        <v>89.666666666666671</v>
      </c>
      <c r="Q2794" t="s">
        <v>8321</v>
      </c>
      <c r="R2794" t="s">
        <v>8322</v>
      </c>
      <c r="S2794" s="10">
        <f t="shared" si="176"/>
        <v>42183.231006944443</v>
      </c>
      <c r="T2794" s="10">
        <f t="shared" si="17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 s="6">
        <f t="shared" si="175"/>
        <v>151.4623287671233</v>
      </c>
      <c r="Q2795" t="s">
        <v>8321</v>
      </c>
      <c r="R2795" t="s">
        <v>8322</v>
      </c>
      <c r="S2795" s="10">
        <f t="shared" si="176"/>
        <v>42176.419039351851</v>
      </c>
      <c r="T2795" s="10">
        <f t="shared" si="17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 s="6">
        <f t="shared" si="175"/>
        <v>25</v>
      </c>
      <c r="Q2796" t="s">
        <v>8321</v>
      </c>
      <c r="R2796" t="s">
        <v>8322</v>
      </c>
      <c r="S2796" s="10">
        <f t="shared" si="176"/>
        <v>42416.691655092596</v>
      </c>
      <c r="T2796" s="10">
        <f t="shared" si="17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 s="6">
        <f t="shared" si="175"/>
        <v>36.5</v>
      </c>
      <c r="Q2797" t="s">
        <v>8321</v>
      </c>
      <c r="R2797" t="s">
        <v>8322</v>
      </c>
      <c r="S2797" s="10">
        <f t="shared" si="176"/>
        <v>41780.525937500002</v>
      </c>
      <c r="T2797" s="10">
        <f t="shared" si="17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 s="6">
        <f t="shared" si="175"/>
        <v>44</v>
      </c>
      <c r="Q2798" t="s">
        <v>8321</v>
      </c>
      <c r="R2798" t="s">
        <v>8322</v>
      </c>
      <c r="S2798" s="10">
        <f t="shared" si="176"/>
        <v>41795.528101851851</v>
      </c>
      <c r="T2798" s="10">
        <f t="shared" si="17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 s="6">
        <f t="shared" si="175"/>
        <v>87.357553191489373</v>
      </c>
      <c r="Q2799" t="s">
        <v>8321</v>
      </c>
      <c r="R2799" t="s">
        <v>8322</v>
      </c>
      <c r="S2799" s="10">
        <f t="shared" si="176"/>
        <v>41798.94027777778</v>
      </c>
      <c r="T2799" s="10">
        <f t="shared" si="17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 s="6">
        <f t="shared" si="175"/>
        <v>36.474820143884891</v>
      </c>
      <c r="Q2800" t="s">
        <v>8321</v>
      </c>
      <c r="R2800" t="s">
        <v>8322</v>
      </c>
      <c r="S2800" s="10">
        <f t="shared" si="176"/>
        <v>42201.675011574072</v>
      </c>
      <c r="T2800" s="10">
        <f t="shared" si="17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 s="6">
        <f t="shared" si="175"/>
        <v>44.859538461538463</v>
      </c>
      <c r="Q2801" t="s">
        <v>8321</v>
      </c>
      <c r="R2801" t="s">
        <v>8322</v>
      </c>
      <c r="S2801" s="10">
        <f t="shared" si="176"/>
        <v>42507.264699074076</v>
      </c>
      <c r="T2801" s="10">
        <f t="shared" si="17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 s="6">
        <f t="shared" si="175"/>
        <v>42.903225806451616</v>
      </c>
      <c r="Q2802" t="s">
        <v>8321</v>
      </c>
      <c r="R2802" t="s">
        <v>8322</v>
      </c>
      <c r="S2802" s="10">
        <f t="shared" si="176"/>
        <v>41948.552847222221</v>
      </c>
      <c r="T2802" s="10">
        <f t="shared" si="17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 s="6">
        <f t="shared" si="175"/>
        <v>51.230769230769234</v>
      </c>
      <c r="Q2803" t="s">
        <v>8321</v>
      </c>
      <c r="R2803" t="s">
        <v>8322</v>
      </c>
      <c r="S2803" s="10">
        <f t="shared" si="176"/>
        <v>41900.243159722224</v>
      </c>
      <c r="T2803" s="10">
        <f t="shared" si="17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 s="6">
        <f t="shared" si="175"/>
        <v>33.944444444444443</v>
      </c>
      <c r="Q2804" t="s">
        <v>8321</v>
      </c>
      <c r="R2804" t="s">
        <v>8322</v>
      </c>
      <c r="S2804" s="10">
        <f t="shared" si="176"/>
        <v>42192.64707175926</v>
      </c>
      <c r="T2804" s="10">
        <f t="shared" si="17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 s="6">
        <f t="shared" si="175"/>
        <v>90.744680851063833</v>
      </c>
      <c r="Q2805" t="s">
        <v>8321</v>
      </c>
      <c r="R2805" t="s">
        <v>8322</v>
      </c>
      <c r="S2805" s="10">
        <f t="shared" si="176"/>
        <v>42158.065694444449</v>
      </c>
      <c r="T2805" s="10">
        <f t="shared" si="17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 s="6">
        <f t="shared" si="175"/>
        <v>50</v>
      </c>
      <c r="Q2806" t="s">
        <v>8321</v>
      </c>
      <c r="R2806" t="s">
        <v>8322</v>
      </c>
      <c r="S2806" s="10">
        <f t="shared" si="176"/>
        <v>41881.453587962962</v>
      </c>
      <c r="T2806" s="10">
        <f t="shared" si="17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 s="6">
        <f t="shared" si="175"/>
        <v>24.444444444444443</v>
      </c>
      <c r="Q2807" t="s">
        <v>8321</v>
      </c>
      <c r="R2807" t="s">
        <v>8322</v>
      </c>
      <c r="S2807" s="10">
        <f t="shared" si="176"/>
        <v>42213.505474537036</v>
      </c>
      <c r="T2807" s="10">
        <f t="shared" si="17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 s="6">
        <f t="shared" si="175"/>
        <v>44.25</v>
      </c>
      <c r="Q2808" t="s">
        <v>8321</v>
      </c>
      <c r="R2808" t="s">
        <v>8322</v>
      </c>
      <c r="S2808" s="10">
        <f t="shared" si="176"/>
        <v>42185.267245370371</v>
      </c>
      <c r="T2808" s="10">
        <f t="shared" si="17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 s="6">
        <f t="shared" si="175"/>
        <v>67.741935483870961</v>
      </c>
      <c r="Q2809" t="s">
        <v>8321</v>
      </c>
      <c r="R2809" t="s">
        <v>8322</v>
      </c>
      <c r="S2809" s="10">
        <f t="shared" si="176"/>
        <v>42154.873124999998</v>
      </c>
      <c r="T2809" s="10">
        <f t="shared" si="17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 s="6">
        <f t="shared" si="175"/>
        <v>65.376811594202906</v>
      </c>
      <c r="Q2810" t="s">
        <v>8321</v>
      </c>
      <c r="R2810" t="s">
        <v>8322</v>
      </c>
      <c r="S2810" s="10">
        <f t="shared" si="176"/>
        <v>42208.84646990741</v>
      </c>
      <c r="T2810" s="10">
        <f t="shared" si="17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 s="6">
        <f t="shared" si="175"/>
        <v>121.9047619047619</v>
      </c>
      <c r="Q2811" t="s">
        <v>8321</v>
      </c>
      <c r="R2811" t="s">
        <v>8322</v>
      </c>
      <c r="S2811" s="10">
        <f t="shared" si="176"/>
        <v>42451.496817129635</v>
      </c>
      <c r="T2811" s="10">
        <f t="shared" si="17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 s="6">
        <f t="shared" si="175"/>
        <v>47.456140350877192</v>
      </c>
      <c r="Q2812" t="s">
        <v>8321</v>
      </c>
      <c r="R2812" t="s">
        <v>8322</v>
      </c>
      <c r="S2812" s="10">
        <f t="shared" si="176"/>
        <v>41759.13962962963</v>
      </c>
      <c r="T2812" s="10">
        <f t="shared" si="17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 s="6">
        <f t="shared" si="175"/>
        <v>92.842592592592595</v>
      </c>
      <c r="Q2813" t="s">
        <v>8321</v>
      </c>
      <c r="R2813" t="s">
        <v>8322</v>
      </c>
      <c r="S2813" s="10">
        <f t="shared" si="176"/>
        <v>42028.496562500004</v>
      </c>
      <c r="T2813" s="10">
        <f t="shared" si="17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 s="6">
        <f t="shared" si="175"/>
        <v>68.253012048192772</v>
      </c>
      <c r="Q2814" t="s">
        <v>8321</v>
      </c>
      <c r="R2814" t="s">
        <v>8322</v>
      </c>
      <c r="S2814" s="10">
        <f t="shared" si="176"/>
        <v>42054.74418981481</v>
      </c>
      <c r="T2814" s="10">
        <f t="shared" si="17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 s="6">
        <f t="shared" si="175"/>
        <v>37.209583333333335</v>
      </c>
      <c r="Q2815" t="s">
        <v>8321</v>
      </c>
      <c r="R2815" t="s">
        <v>8322</v>
      </c>
      <c r="S2815" s="10">
        <f t="shared" si="176"/>
        <v>42693.742604166662</v>
      </c>
      <c r="T2815" s="10">
        <f t="shared" si="17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 s="6">
        <f t="shared" si="175"/>
        <v>25.25</v>
      </c>
      <c r="Q2816" t="s">
        <v>8321</v>
      </c>
      <c r="R2816" t="s">
        <v>8322</v>
      </c>
      <c r="S2816" s="10">
        <f t="shared" si="176"/>
        <v>42103.399479166663</v>
      </c>
      <c r="T2816" s="10">
        <f t="shared" si="17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 s="6">
        <f t="shared" si="175"/>
        <v>43.214285714285715</v>
      </c>
      <c r="Q2817" t="s">
        <v>8321</v>
      </c>
      <c r="R2817" t="s">
        <v>8322</v>
      </c>
      <c r="S2817" s="10">
        <f t="shared" si="176"/>
        <v>42559.776724537034</v>
      </c>
      <c r="T2817" s="10">
        <f t="shared" si="17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 s="6">
        <f t="shared" si="175"/>
        <v>25.130177514792898</v>
      </c>
      <c r="Q2818" t="s">
        <v>8321</v>
      </c>
      <c r="R2818" t="s">
        <v>8322</v>
      </c>
      <c r="S2818" s="10">
        <f t="shared" si="176"/>
        <v>42188.467499999999</v>
      </c>
      <c r="T2818" s="10">
        <f t="shared" si="17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E2819/D2819</f>
        <v>1.3</v>
      </c>
      <c r="P2819" s="6">
        <f t="shared" ref="P2819:P2882" si="179">E2819/L2819</f>
        <v>23.636363636363637</v>
      </c>
      <c r="Q2819" t="s">
        <v>8321</v>
      </c>
      <c r="R2819" t="s">
        <v>8322</v>
      </c>
      <c r="S2819" s="10">
        <f t="shared" si="176"/>
        <v>42023.634976851856</v>
      </c>
      <c r="T2819" s="10">
        <f t="shared" si="177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 s="6">
        <f t="shared" si="179"/>
        <v>103.95098039215686</v>
      </c>
      <c r="Q2820" t="s">
        <v>8321</v>
      </c>
      <c r="R2820" t="s">
        <v>8322</v>
      </c>
      <c r="S2820" s="10">
        <f t="shared" si="176"/>
        <v>42250.598217592589</v>
      </c>
      <c r="T2820" s="10">
        <f t="shared" si="17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 s="6">
        <f t="shared" si="179"/>
        <v>50.384615384615387</v>
      </c>
      <c r="Q2821" t="s">
        <v>8321</v>
      </c>
      <c r="R2821" t="s">
        <v>8322</v>
      </c>
      <c r="S2821" s="10">
        <f t="shared" si="176"/>
        <v>42139.525567129633</v>
      </c>
      <c r="T2821" s="10">
        <f t="shared" si="17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 s="6">
        <f t="shared" si="179"/>
        <v>13.6</v>
      </c>
      <c r="Q2822" t="s">
        <v>8321</v>
      </c>
      <c r="R2822" t="s">
        <v>8322</v>
      </c>
      <c r="S2822" s="10">
        <f t="shared" si="176"/>
        <v>42401.610983796301</v>
      </c>
      <c r="T2822" s="10">
        <f t="shared" si="17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 s="6">
        <f t="shared" si="179"/>
        <v>28.571428571428573</v>
      </c>
      <c r="Q2823" t="s">
        <v>8321</v>
      </c>
      <c r="R2823" t="s">
        <v>8322</v>
      </c>
      <c r="S2823" s="10">
        <f t="shared" si="176"/>
        <v>41875.922858796301</v>
      </c>
      <c r="T2823" s="10">
        <f t="shared" si="17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 s="6">
        <f t="shared" si="179"/>
        <v>63.829787234042556</v>
      </c>
      <c r="Q2824" t="s">
        <v>8321</v>
      </c>
      <c r="R2824" t="s">
        <v>8322</v>
      </c>
      <c r="S2824" s="10">
        <f t="shared" si="176"/>
        <v>42060.683935185181</v>
      </c>
      <c r="T2824" s="10">
        <f t="shared" si="177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 s="6">
        <f t="shared" si="179"/>
        <v>8.8571428571428577</v>
      </c>
      <c r="Q2825" t="s">
        <v>8321</v>
      </c>
      <c r="R2825" t="s">
        <v>8322</v>
      </c>
      <c r="S2825" s="10">
        <f t="shared" si="176"/>
        <v>42067.011643518519</v>
      </c>
      <c r="T2825" s="10">
        <f t="shared" si="177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 s="6">
        <f t="shared" si="179"/>
        <v>50.666666666666664</v>
      </c>
      <c r="Q2826" t="s">
        <v>8321</v>
      </c>
      <c r="R2826" t="s">
        <v>8322</v>
      </c>
      <c r="S2826" s="10">
        <f t="shared" si="176"/>
        <v>42136.270787037036</v>
      </c>
      <c r="T2826" s="10">
        <f t="shared" si="177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 s="6">
        <f t="shared" si="179"/>
        <v>60.784313725490193</v>
      </c>
      <c r="Q2827" t="s">
        <v>8321</v>
      </c>
      <c r="R2827" t="s">
        <v>8322</v>
      </c>
      <c r="S2827" s="10">
        <f t="shared" ref="S2827:S2890" si="180">(((J2827/60)/60)/24)+DATE(1970,1,1)</f>
        <v>42312.792662037042</v>
      </c>
      <c r="T2827" s="10">
        <f t="shared" ref="T2827:T2890" si="181">(((I2827/60)/60)/24)+DATE(1970,1,1)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 s="6">
        <f t="shared" si="179"/>
        <v>113.42105263157895</v>
      </c>
      <c r="Q2828" t="s">
        <v>8321</v>
      </c>
      <c r="R2828" t="s">
        <v>8322</v>
      </c>
      <c r="S2828" s="10">
        <f t="shared" si="180"/>
        <v>42171.034861111111</v>
      </c>
      <c r="T2828" s="10">
        <f t="shared" si="181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 s="6">
        <f t="shared" si="179"/>
        <v>104.56521739130434</v>
      </c>
      <c r="Q2829" t="s">
        <v>8321</v>
      </c>
      <c r="R2829" t="s">
        <v>8322</v>
      </c>
      <c r="S2829" s="10">
        <f t="shared" si="180"/>
        <v>42494.683634259258</v>
      </c>
      <c r="T2829" s="10">
        <f t="shared" si="181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 s="6">
        <f t="shared" si="179"/>
        <v>98.30927835051547</v>
      </c>
      <c r="Q2830" t="s">
        <v>8321</v>
      </c>
      <c r="R2830" t="s">
        <v>8322</v>
      </c>
      <c r="S2830" s="10">
        <f t="shared" si="180"/>
        <v>42254.264687499999</v>
      </c>
      <c r="T2830" s="10">
        <f t="shared" si="181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 s="6">
        <f t="shared" si="179"/>
        <v>35.039473684210527</v>
      </c>
      <c r="Q2831" t="s">
        <v>8321</v>
      </c>
      <c r="R2831" t="s">
        <v>8322</v>
      </c>
      <c r="S2831" s="10">
        <f t="shared" si="180"/>
        <v>42495.434236111112</v>
      </c>
      <c r="T2831" s="10">
        <f t="shared" si="181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 s="6">
        <f t="shared" si="179"/>
        <v>272.72727272727275</v>
      </c>
      <c r="Q2832" t="s">
        <v>8321</v>
      </c>
      <c r="R2832" t="s">
        <v>8322</v>
      </c>
      <c r="S2832" s="10">
        <f t="shared" si="180"/>
        <v>41758.839675925927</v>
      </c>
      <c r="T2832" s="10">
        <f t="shared" si="181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 s="6">
        <f t="shared" si="179"/>
        <v>63.846153846153847</v>
      </c>
      <c r="Q2833" t="s">
        <v>8321</v>
      </c>
      <c r="R2833" t="s">
        <v>8322</v>
      </c>
      <c r="S2833" s="10">
        <f t="shared" si="180"/>
        <v>42171.824884259258</v>
      </c>
      <c r="T2833" s="10">
        <f t="shared" si="181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 s="6">
        <f t="shared" si="179"/>
        <v>30.189368421052631</v>
      </c>
      <c r="Q2834" t="s">
        <v>8321</v>
      </c>
      <c r="R2834" t="s">
        <v>8322</v>
      </c>
      <c r="S2834" s="10">
        <f t="shared" si="180"/>
        <v>41938.709421296298</v>
      </c>
      <c r="T2834" s="10">
        <f t="shared" si="181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 s="6">
        <f t="shared" si="179"/>
        <v>83.51428571428572</v>
      </c>
      <c r="Q2835" t="s">
        <v>8321</v>
      </c>
      <c r="R2835" t="s">
        <v>8322</v>
      </c>
      <c r="S2835" s="10">
        <f t="shared" si="180"/>
        <v>42268.127696759257</v>
      </c>
      <c r="T2835" s="10">
        <f t="shared" si="181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 s="6">
        <f t="shared" si="179"/>
        <v>64.761904761904759</v>
      </c>
      <c r="Q2836" t="s">
        <v>8321</v>
      </c>
      <c r="R2836" t="s">
        <v>8322</v>
      </c>
      <c r="S2836" s="10">
        <f t="shared" si="180"/>
        <v>42019.959837962961</v>
      </c>
      <c r="T2836" s="10">
        <f t="shared" si="181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 s="6">
        <f t="shared" si="179"/>
        <v>20.118172043010752</v>
      </c>
      <c r="Q2837" t="s">
        <v>8321</v>
      </c>
      <c r="R2837" t="s">
        <v>8322</v>
      </c>
      <c r="S2837" s="10">
        <f t="shared" si="180"/>
        <v>42313.703900462962</v>
      </c>
      <c r="T2837" s="10">
        <f t="shared" si="181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 s="6">
        <f t="shared" si="179"/>
        <v>44.090909090909093</v>
      </c>
      <c r="Q2838" t="s">
        <v>8321</v>
      </c>
      <c r="R2838" t="s">
        <v>8322</v>
      </c>
      <c r="S2838" s="10">
        <f t="shared" si="180"/>
        <v>42746.261782407411</v>
      </c>
      <c r="T2838" s="10">
        <f t="shared" si="181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 s="6">
        <f t="shared" si="179"/>
        <v>40.476190476190474</v>
      </c>
      <c r="Q2839" t="s">
        <v>8321</v>
      </c>
      <c r="R2839" t="s">
        <v>8322</v>
      </c>
      <c r="S2839" s="10">
        <f t="shared" si="180"/>
        <v>42307.908379629633</v>
      </c>
      <c r="T2839" s="10">
        <f t="shared" si="181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 s="6">
        <f t="shared" si="179"/>
        <v>44.537037037037038</v>
      </c>
      <c r="Q2840" t="s">
        <v>8321</v>
      </c>
      <c r="R2840" t="s">
        <v>8322</v>
      </c>
      <c r="S2840" s="10">
        <f t="shared" si="180"/>
        <v>41842.607592592591</v>
      </c>
      <c r="T2840" s="10">
        <f t="shared" si="181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 s="6">
        <f t="shared" si="179"/>
        <v>125.80645161290323</v>
      </c>
      <c r="Q2841" t="s">
        <v>8321</v>
      </c>
      <c r="R2841" t="s">
        <v>8322</v>
      </c>
      <c r="S2841" s="10">
        <f t="shared" si="180"/>
        <v>41853.240208333329</v>
      </c>
      <c r="T2841" s="10">
        <f t="shared" si="181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 s="6">
        <f t="shared" si="179"/>
        <v>19.696969696969695</v>
      </c>
      <c r="Q2842" t="s">
        <v>8321</v>
      </c>
      <c r="R2842" t="s">
        <v>8322</v>
      </c>
      <c r="S2842" s="10">
        <f t="shared" si="180"/>
        <v>42060.035636574074</v>
      </c>
      <c r="T2842" s="10">
        <f t="shared" si="181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 s="6">
        <f t="shared" si="179"/>
        <v>10</v>
      </c>
      <c r="Q2843" t="s">
        <v>8321</v>
      </c>
      <c r="R2843" t="s">
        <v>8322</v>
      </c>
      <c r="S2843" s="10">
        <f t="shared" si="180"/>
        <v>42291.739548611105</v>
      </c>
      <c r="T2843" s="10">
        <f t="shared" si="181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6" t="e">
        <f t="shared" si="179"/>
        <v>#DIV/0!</v>
      </c>
      <c r="Q2844" t="s">
        <v>8321</v>
      </c>
      <c r="R2844" t="s">
        <v>8322</v>
      </c>
      <c r="S2844" s="10">
        <f t="shared" si="180"/>
        <v>41784.952488425923</v>
      </c>
      <c r="T2844" s="10">
        <f t="shared" si="181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6" t="e">
        <f t="shared" si="179"/>
        <v>#DIV/0!</v>
      </c>
      <c r="Q2845" t="s">
        <v>8321</v>
      </c>
      <c r="R2845" t="s">
        <v>8322</v>
      </c>
      <c r="S2845" s="10">
        <f t="shared" si="180"/>
        <v>42492.737847222219</v>
      </c>
      <c r="T2845" s="10">
        <f t="shared" si="181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 s="6">
        <f t="shared" si="179"/>
        <v>30</v>
      </c>
      <c r="Q2846" t="s">
        <v>8321</v>
      </c>
      <c r="R2846" t="s">
        <v>8322</v>
      </c>
      <c r="S2846" s="10">
        <f t="shared" si="180"/>
        <v>42709.546064814815</v>
      </c>
      <c r="T2846" s="10">
        <f t="shared" si="181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 s="6">
        <f t="shared" si="179"/>
        <v>60.666666666666664</v>
      </c>
      <c r="Q2847" t="s">
        <v>8321</v>
      </c>
      <c r="R2847" t="s">
        <v>8322</v>
      </c>
      <c r="S2847" s="10">
        <f t="shared" si="180"/>
        <v>42103.016585648147</v>
      </c>
      <c r="T2847" s="10">
        <f t="shared" si="181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6" t="e">
        <f t="shared" si="179"/>
        <v>#DIV/0!</v>
      </c>
      <c r="Q2848" t="s">
        <v>8321</v>
      </c>
      <c r="R2848" t="s">
        <v>8322</v>
      </c>
      <c r="S2848" s="10">
        <f t="shared" si="180"/>
        <v>42108.692060185189</v>
      </c>
      <c r="T2848" s="10">
        <f t="shared" si="181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6" t="e">
        <f t="shared" si="179"/>
        <v>#DIV/0!</v>
      </c>
      <c r="Q2849" t="s">
        <v>8321</v>
      </c>
      <c r="R2849" t="s">
        <v>8322</v>
      </c>
      <c r="S2849" s="10">
        <f t="shared" si="180"/>
        <v>42453.806307870371</v>
      </c>
      <c r="T2849" s="10">
        <f t="shared" si="181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 s="6">
        <f t="shared" si="179"/>
        <v>23.333333333333332</v>
      </c>
      <c r="Q2850" t="s">
        <v>8321</v>
      </c>
      <c r="R2850" t="s">
        <v>8322</v>
      </c>
      <c r="S2850" s="10">
        <f t="shared" si="180"/>
        <v>42123.648831018523</v>
      </c>
      <c r="T2850" s="10">
        <f t="shared" si="181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 s="6">
        <f t="shared" si="179"/>
        <v>5</v>
      </c>
      <c r="Q2851" t="s">
        <v>8321</v>
      </c>
      <c r="R2851" t="s">
        <v>8322</v>
      </c>
      <c r="S2851" s="10">
        <f t="shared" si="180"/>
        <v>42453.428240740745</v>
      </c>
      <c r="T2851" s="10">
        <f t="shared" si="181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 s="6">
        <f t="shared" si="179"/>
        <v>23.923076923076923</v>
      </c>
      <c r="Q2852" t="s">
        <v>8321</v>
      </c>
      <c r="R2852" t="s">
        <v>8322</v>
      </c>
      <c r="S2852" s="10">
        <f t="shared" si="180"/>
        <v>41858.007071759261</v>
      </c>
      <c r="T2852" s="10">
        <f t="shared" si="181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6" t="e">
        <f t="shared" si="179"/>
        <v>#DIV/0!</v>
      </c>
      <c r="Q2853" t="s">
        <v>8321</v>
      </c>
      <c r="R2853" t="s">
        <v>8322</v>
      </c>
      <c r="S2853" s="10">
        <f t="shared" si="180"/>
        <v>42390.002650462964</v>
      </c>
      <c r="T2853" s="10">
        <f t="shared" si="181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 s="6">
        <f t="shared" si="179"/>
        <v>15.833333333333334</v>
      </c>
      <c r="Q2854" t="s">
        <v>8321</v>
      </c>
      <c r="R2854" t="s">
        <v>8322</v>
      </c>
      <c r="S2854" s="10">
        <f t="shared" si="180"/>
        <v>41781.045173611114</v>
      </c>
      <c r="T2854" s="10">
        <f t="shared" si="181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6" t="e">
        <f t="shared" si="179"/>
        <v>#DIV/0!</v>
      </c>
      <c r="Q2855" t="s">
        <v>8321</v>
      </c>
      <c r="R2855" t="s">
        <v>8322</v>
      </c>
      <c r="S2855" s="10">
        <f t="shared" si="180"/>
        <v>41836.190937499996</v>
      </c>
      <c r="T2855" s="10">
        <f t="shared" si="181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 s="6">
        <f t="shared" si="179"/>
        <v>29.785714285714285</v>
      </c>
      <c r="Q2856" t="s">
        <v>8321</v>
      </c>
      <c r="R2856" t="s">
        <v>8322</v>
      </c>
      <c r="S2856" s="10">
        <f t="shared" si="180"/>
        <v>42111.71665509259</v>
      </c>
      <c r="T2856" s="10">
        <f t="shared" si="181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 s="6">
        <f t="shared" si="179"/>
        <v>60</v>
      </c>
      <c r="Q2857" t="s">
        <v>8321</v>
      </c>
      <c r="R2857" t="s">
        <v>8322</v>
      </c>
      <c r="S2857" s="10">
        <f t="shared" si="180"/>
        <v>42370.007766203707</v>
      </c>
      <c r="T2857" s="10">
        <f t="shared" si="181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 s="6">
        <f t="shared" si="179"/>
        <v>24.333333333333332</v>
      </c>
      <c r="Q2858" t="s">
        <v>8321</v>
      </c>
      <c r="R2858" t="s">
        <v>8322</v>
      </c>
      <c r="S2858" s="10">
        <f t="shared" si="180"/>
        <v>42165.037581018521</v>
      </c>
      <c r="T2858" s="10">
        <f t="shared" si="181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 s="6">
        <f t="shared" si="179"/>
        <v>500</v>
      </c>
      <c r="Q2859" t="s">
        <v>8321</v>
      </c>
      <c r="R2859" t="s">
        <v>8322</v>
      </c>
      <c r="S2859" s="10">
        <f t="shared" si="180"/>
        <v>42726.920081018514</v>
      </c>
      <c r="T2859" s="10">
        <f t="shared" si="181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6" t="e">
        <f t="shared" si="179"/>
        <v>#DIV/0!</v>
      </c>
      <c r="Q2860" t="s">
        <v>8321</v>
      </c>
      <c r="R2860" t="s">
        <v>8322</v>
      </c>
      <c r="S2860" s="10">
        <f t="shared" si="180"/>
        <v>41954.545081018514</v>
      </c>
      <c r="T2860" s="10">
        <f t="shared" si="181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 s="6">
        <f t="shared" si="179"/>
        <v>35</v>
      </c>
      <c r="Q2861" t="s">
        <v>8321</v>
      </c>
      <c r="R2861" t="s">
        <v>8322</v>
      </c>
      <c r="S2861" s="10">
        <f t="shared" si="180"/>
        <v>42233.362314814818</v>
      </c>
      <c r="T2861" s="10">
        <f t="shared" si="181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 s="6">
        <f t="shared" si="179"/>
        <v>29.555555555555557</v>
      </c>
      <c r="Q2862" t="s">
        <v>8321</v>
      </c>
      <c r="R2862" t="s">
        <v>8322</v>
      </c>
      <c r="S2862" s="10">
        <f t="shared" si="180"/>
        <v>42480.800648148142</v>
      </c>
      <c r="T2862" s="10">
        <f t="shared" si="181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 s="6">
        <f t="shared" si="179"/>
        <v>26.666666666666668</v>
      </c>
      <c r="Q2863" t="s">
        <v>8321</v>
      </c>
      <c r="R2863" t="s">
        <v>8322</v>
      </c>
      <c r="S2863" s="10">
        <f t="shared" si="180"/>
        <v>42257.590833333335</v>
      </c>
      <c r="T2863" s="10">
        <f t="shared" si="181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 s="6">
        <f t="shared" si="179"/>
        <v>18.333333333333332</v>
      </c>
      <c r="Q2864" t="s">
        <v>8321</v>
      </c>
      <c r="R2864" t="s">
        <v>8322</v>
      </c>
      <c r="S2864" s="10">
        <f t="shared" si="180"/>
        <v>41784.789687500001</v>
      </c>
      <c r="T2864" s="10">
        <f t="shared" si="181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 s="6">
        <f t="shared" si="179"/>
        <v>20</v>
      </c>
      <c r="Q2865" t="s">
        <v>8321</v>
      </c>
      <c r="R2865" t="s">
        <v>8322</v>
      </c>
      <c r="S2865" s="10">
        <f t="shared" si="180"/>
        <v>41831.675034722226</v>
      </c>
      <c r="T2865" s="10">
        <f t="shared" si="181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 s="6">
        <f t="shared" si="179"/>
        <v>13.333333333333334</v>
      </c>
      <c r="Q2866" t="s">
        <v>8321</v>
      </c>
      <c r="R2866" t="s">
        <v>8322</v>
      </c>
      <c r="S2866" s="10">
        <f t="shared" si="180"/>
        <v>42172.613506944443</v>
      </c>
      <c r="T2866" s="10">
        <f t="shared" si="181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6" t="e">
        <f t="shared" si="179"/>
        <v>#DIV/0!</v>
      </c>
      <c r="Q2867" t="s">
        <v>8321</v>
      </c>
      <c r="R2867" t="s">
        <v>8322</v>
      </c>
      <c r="S2867" s="10">
        <f t="shared" si="180"/>
        <v>41950.114108796297</v>
      </c>
      <c r="T2867" s="10">
        <f t="shared" si="181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 s="6">
        <f t="shared" si="179"/>
        <v>22.5</v>
      </c>
      <c r="Q2868" t="s">
        <v>8321</v>
      </c>
      <c r="R2868" t="s">
        <v>8322</v>
      </c>
      <c r="S2868" s="10">
        <f t="shared" si="180"/>
        <v>42627.955104166671</v>
      </c>
      <c r="T2868" s="10">
        <f t="shared" si="181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 s="6">
        <f t="shared" si="179"/>
        <v>50.4</v>
      </c>
      <c r="Q2869" t="s">
        <v>8321</v>
      </c>
      <c r="R2869" t="s">
        <v>8322</v>
      </c>
      <c r="S2869" s="10">
        <f t="shared" si="180"/>
        <v>42531.195277777777</v>
      </c>
      <c r="T2869" s="10">
        <f t="shared" si="181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 s="6">
        <f t="shared" si="179"/>
        <v>105.02933333333334</v>
      </c>
      <c r="Q2870" t="s">
        <v>8321</v>
      </c>
      <c r="R2870" t="s">
        <v>8322</v>
      </c>
      <c r="S2870" s="10">
        <f t="shared" si="180"/>
        <v>42618.827013888891</v>
      </c>
      <c r="T2870" s="10">
        <f t="shared" si="181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 s="6">
        <f t="shared" si="179"/>
        <v>35.4</v>
      </c>
      <c r="Q2871" t="s">
        <v>8321</v>
      </c>
      <c r="R2871" t="s">
        <v>8322</v>
      </c>
      <c r="S2871" s="10">
        <f t="shared" si="180"/>
        <v>42540.593530092592</v>
      </c>
      <c r="T2871" s="10">
        <f t="shared" si="181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 s="6">
        <f t="shared" si="179"/>
        <v>83.333333333333329</v>
      </c>
      <c r="Q2872" t="s">
        <v>8321</v>
      </c>
      <c r="R2872" t="s">
        <v>8322</v>
      </c>
      <c r="S2872" s="10">
        <f t="shared" si="180"/>
        <v>41746.189409722225</v>
      </c>
      <c r="T2872" s="10">
        <f t="shared" si="181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 s="6">
        <f t="shared" si="179"/>
        <v>35.92307692307692</v>
      </c>
      <c r="Q2873" t="s">
        <v>8321</v>
      </c>
      <c r="R2873" t="s">
        <v>8322</v>
      </c>
      <c r="S2873" s="10">
        <f t="shared" si="180"/>
        <v>41974.738576388889</v>
      </c>
      <c r="T2873" s="10">
        <f t="shared" si="181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6" t="e">
        <f t="shared" si="179"/>
        <v>#DIV/0!</v>
      </c>
      <c r="Q2874" t="s">
        <v>8321</v>
      </c>
      <c r="R2874" t="s">
        <v>8322</v>
      </c>
      <c r="S2874" s="10">
        <f t="shared" si="180"/>
        <v>42115.11618055556</v>
      </c>
      <c r="T2874" s="10">
        <f t="shared" si="181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 s="6">
        <f t="shared" si="179"/>
        <v>119.125</v>
      </c>
      <c r="Q2875" t="s">
        <v>8321</v>
      </c>
      <c r="R2875" t="s">
        <v>8322</v>
      </c>
      <c r="S2875" s="10">
        <f t="shared" si="180"/>
        <v>42002.817488425921</v>
      </c>
      <c r="T2875" s="10">
        <f t="shared" si="181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 s="6">
        <f t="shared" si="179"/>
        <v>90.333333333333329</v>
      </c>
      <c r="Q2876" t="s">
        <v>8321</v>
      </c>
      <c r="R2876" t="s">
        <v>8322</v>
      </c>
      <c r="S2876" s="10">
        <f t="shared" si="180"/>
        <v>42722.84474537037</v>
      </c>
      <c r="T2876" s="10">
        <f t="shared" si="181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 s="6">
        <f t="shared" si="179"/>
        <v>2.3333333333333335</v>
      </c>
      <c r="Q2877" t="s">
        <v>8321</v>
      </c>
      <c r="R2877" t="s">
        <v>8322</v>
      </c>
      <c r="S2877" s="10">
        <f t="shared" si="180"/>
        <v>42465.128391203703</v>
      </c>
      <c r="T2877" s="10">
        <f t="shared" si="181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6" t="e">
        <f t="shared" si="179"/>
        <v>#DIV/0!</v>
      </c>
      <c r="Q2878" t="s">
        <v>8321</v>
      </c>
      <c r="R2878" t="s">
        <v>8322</v>
      </c>
      <c r="S2878" s="10">
        <f t="shared" si="180"/>
        <v>42171.743969907402</v>
      </c>
      <c r="T2878" s="10">
        <f t="shared" si="181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 s="6">
        <f t="shared" si="179"/>
        <v>108.33333333333333</v>
      </c>
      <c r="Q2879" t="s">
        <v>8321</v>
      </c>
      <c r="R2879" t="s">
        <v>8322</v>
      </c>
      <c r="S2879" s="10">
        <f t="shared" si="180"/>
        <v>42672.955138888887</v>
      </c>
      <c r="T2879" s="10">
        <f t="shared" si="181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 s="6">
        <f t="shared" si="179"/>
        <v>15.75</v>
      </c>
      <c r="Q2880" t="s">
        <v>8321</v>
      </c>
      <c r="R2880" t="s">
        <v>8322</v>
      </c>
      <c r="S2880" s="10">
        <f t="shared" si="180"/>
        <v>42128.615682870368</v>
      </c>
      <c r="T2880" s="10">
        <f t="shared" si="181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 s="6">
        <f t="shared" si="179"/>
        <v>29</v>
      </c>
      <c r="Q2881" t="s">
        <v>8321</v>
      </c>
      <c r="R2881" t="s">
        <v>8322</v>
      </c>
      <c r="S2881" s="10">
        <f t="shared" si="180"/>
        <v>42359.725243055553</v>
      </c>
      <c r="T2881" s="10">
        <f t="shared" si="181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 s="6">
        <f t="shared" si="179"/>
        <v>96.551724137931032</v>
      </c>
      <c r="Q2882" t="s">
        <v>8321</v>
      </c>
      <c r="R2882" t="s">
        <v>8322</v>
      </c>
      <c r="S2882" s="10">
        <f t="shared" si="180"/>
        <v>42192.905694444446</v>
      </c>
      <c r="T2882" s="10">
        <f t="shared" si="181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E2883/D2883</f>
        <v>0</v>
      </c>
      <c r="P2883" s="6" t="e">
        <f t="shared" ref="P2883:P2946" si="183">E2883/L2883</f>
        <v>#DIV/0!</v>
      </c>
      <c r="Q2883" t="s">
        <v>8321</v>
      </c>
      <c r="R2883" t="s">
        <v>8322</v>
      </c>
      <c r="S2883" s="10">
        <f t="shared" si="180"/>
        <v>41916.597638888888</v>
      </c>
      <c r="T2883" s="10">
        <f t="shared" si="18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 s="6">
        <f t="shared" si="183"/>
        <v>63</v>
      </c>
      <c r="Q2884" t="s">
        <v>8321</v>
      </c>
      <c r="R2884" t="s">
        <v>8322</v>
      </c>
      <c r="S2884" s="10">
        <f t="shared" si="180"/>
        <v>42461.596273148149</v>
      </c>
      <c r="T2884" s="10">
        <f t="shared" si="18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 s="6">
        <f t="shared" si="183"/>
        <v>381.6</v>
      </c>
      <c r="Q2885" t="s">
        <v>8321</v>
      </c>
      <c r="R2885" t="s">
        <v>8322</v>
      </c>
      <c r="S2885" s="10">
        <f t="shared" si="180"/>
        <v>42370.90320601852</v>
      </c>
      <c r="T2885" s="10">
        <f t="shared" si="18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 s="6">
        <f t="shared" si="183"/>
        <v>46.25</v>
      </c>
      <c r="Q2886" t="s">
        <v>8321</v>
      </c>
      <c r="R2886" t="s">
        <v>8322</v>
      </c>
      <c r="S2886" s="10">
        <f t="shared" si="180"/>
        <v>41948.727256944447</v>
      </c>
      <c r="T2886" s="10">
        <f t="shared" si="18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 s="6">
        <f t="shared" si="183"/>
        <v>26</v>
      </c>
      <c r="Q2887" t="s">
        <v>8321</v>
      </c>
      <c r="R2887" t="s">
        <v>8322</v>
      </c>
      <c r="S2887" s="10">
        <f t="shared" si="180"/>
        <v>42047.07640046296</v>
      </c>
      <c r="T2887" s="10">
        <f t="shared" si="18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 s="6">
        <f t="shared" si="183"/>
        <v>10</v>
      </c>
      <c r="Q2888" t="s">
        <v>8321</v>
      </c>
      <c r="R2888" t="s">
        <v>8322</v>
      </c>
      <c r="S2888" s="10">
        <f t="shared" si="180"/>
        <v>42261.632916666669</v>
      </c>
      <c r="T2888" s="10">
        <f t="shared" si="18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 s="6">
        <f t="shared" si="183"/>
        <v>5</v>
      </c>
      <c r="Q2889" t="s">
        <v>8321</v>
      </c>
      <c r="R2889" t="s">
        <v>8322</v>
      </c>
      <c r="S2889" s="10">
        <f t="shared" si="180"/>
        <v>41985.427361111113</v>
      </c>
      <c r="T2889" s="10">
        <f t="shared" si="18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6" t="e">
        <f t="shared" si="183"/>
        <v>#DIV/0!</v>
      </c>
      <c r="Q2890" t="s">
        <v>8321</v>
      </c>
      <c r="R2890" t="s">
        <v>8322</v>
      </c>
      <c r="S2890" s="10">
        <f t="shared" si="180"/>
        <v>41922.535185185188</v>
      </c>
      <c r="T2890" s="10">
        <f t="shared" si="18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 s="6">
        <f t="shared" si="183"/>
        <v>81.571428571428569</v>
      </c>
      <c r="Q2891" t="s">
        <v>8321</v>
      </c>
      <c r="R2891" t="s">
        <v>8322</v>
      </c>
      <c r="S2891" s="10">
        <f t="shared" ref="S2891:S2954" si="184">(((J2891/60)/60)/24)+DATE(1970,1,1)</f>
        <v>41850.863252314812</v>
      </c>
      <c r="T2891" s="10">
        <f t="shared" ref="T2891:T2954" si="185"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 s="6">
        <f t="shared" si="183"/>
        <v>7</v>
      </c>
      <c r="Q2892" t="s">
        <v>8321</v>
      </c>
      <c r="R2892" t="s">
        <v>8322</v>
      </c>
      <c r="S2892" s="10">
        <f t="shared" si="184"/>
        <v>41831.742962962962</v>
      </c>
      <c r="T2892" s="10">
        <f t="shared" si="18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 s="6">
        <f t="shared" si="183"/>
        <v>27.3</v>
      </c>
      <c r="Q2893" t="s">
        <v>8321</v>
      </c>
      <c r="R2893" t="s">
        <v>8322</v>
      </c>
      <c r="S2893" s="10">
        <f t="shared" si="184"/>
        <v>42415.883425925931</v>
      </c>
      <c r="T2893" s="10">
        <f t="shared" si="18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 s="6">
        <f t="shared" si="183"/>
        <v>29.411764705882351</v>
      </c>
      <c r="Q2894" t="s">
        <v>8321</v>
      </c>
      <c r="R2894" t="s">
        <v>8322</v>
      </c>
      <c r="S2894" s="10">
        <f t="shared" si="184"/>
        <v>41869.714166666665</v>
      </c>
      <c r="T2894" s="10">
        <f t="shared" si="18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 s="6">
        <f t="shared" si="183"/>
        <v>12.5</v>
      </c>
      <c r="Q2895" t="s">
        <v>8321</v>
      </c>
      <c r="R2895" t="s">
        <v>8322</v>
      </c>
      <c r="S2895" s="10">
        <f t="shared" si="184"/>
        <v>41953.773090277777</v>
      </c>
      <c r="T2895" s="10">
        <f t="shared" si="18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6" t="e">
        <f t="shared" si="183"/>
        <v>#DIV/0!</v>
      </c>
      <c r="Q2896" t="s">
        <v>8321</v>
      </c>
      <c r="R2896" t="s">
        <v>8322</v>
      </c>
      <c r="S2896" s="10">
        <f t="shared" si="184"/>
        <v>42037.986284722225</v>
      </c>
      <c r="T2896" s="10">
        <f t="shared" si="18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 s="6">
        <f t="shared" si="183"/>
        <v>5.75</v>
      </c>
      <c r="Q2897" t="s">
        <v>8321</v>
      </c>
      <c r="R2897" t="s">
        <v>8322</v>
      </c>
      <c r="S2897" s="10">
        <f t="shared" si="184"/>
        <v>41811.555462962962</v>
      </c>
      <c r="T2897" s="10">
        <f t="shared" si="18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 s="6">
        <f t="shared" si="183"/>
        <v>52.083333333333336</v>
      </c>
      <c r="Q2898" t="s">
        <v>8321</v>
      </c>
      <c r="R2898" t="s">
        <v>8322</v>
      </c>
      <c r="S2898" s="10">
        <f t="shared" si="184"/>
        <v>42701.908807870372</v>
      </c>
      <c r="T2898" s="10">
        <f t="shared" si="18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 s="6">
        <f t="shared" si="183"/>
        <v>183.33333333333334</v>
      </c>
      <c r="Q2899" t="s">
        <v>8321</v>
      </c>
      <c r="R2899" t="s">
        <v>8322</v>
      </c>
      <c r="S2899" s="10">
        <f t="shared" si="184"/>
        <v>42258.646504629629</v>
      </c>
      <c r="T2899" s="10">
        <f t="shared" si="18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 s="6">
        <f t="shared" si="183"/>
        <v>26.333333333333332</v>
      </c>
      <c r="Q2900" t="s">
        <v>8321</v>
      </c>
      <c r="R2900" t="s">
        <v>8322</v>
      </c>
      <c r="S2900" s="10">
        <f t="shared" si="184"/>
        <v>42278.664965277778</v>
      </c>
      <c r="T2900" s="10">
        <f t="shared" si="18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6" t="e">
        <f t="shared" si="183"/>
        <v>#DIV/0!</v>
      </c>
      <c r="Q2901" t="s">
        <v>8321</v>
      </c>
      <c r="R2901" t="s">
        <v>8322</v>
      </c>
      <c r="S2901" s="10">
        <f t="shared" si="184"/>
        <v>42515.078217592592</v>
      </c>
      <c r="T2901" s="10">
        <f t="shared" si="18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 s="6">
        <f t="shared" si="183"/>
        <v>486.42857142857144</v>
      </c>
      <c r="Q2902" t="s">
        <v>8321</v>
      </c>
      <c r="R2902" t="s">
        <v>8322</v>
      </c>
      <c r="S2902" s="10">
        <f t="shared" si="184"/>
        <v>41830.234166666669</v>
      </c>
      <c r="T2902" s="10">
        <f t="shared" si="18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 s="6">
        <f t="shared" si="183"/>
        <v>3</v>
      </c>
      <c r="Q2903" t="s">
        <v>8321</v>
      </c>
      <c r="R2903" t="s">
        <v>8322</v>
      </c>
      <c r="S2903" s="10">
        <f t="shared" si="184"/>
        <v>41982.904386574075</v>
      </c>
      <c r="T2903" s="10">
        <f t="shared" si="18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 s="6">
        <f t="shared" si="183"/>
        <v>25</v>
      </c>
      <c r="Q2904" t="s">
        <v>8321</v>
      </c>
      <c r="R2904" t="s">
        <v>8322</v>
      </c>
      <c r="S2904" s="10">
        <f t="shared" si="184"/>
        <v>42210.439768518518</v>
      </c>
      <c r="T2904" s="10">
        <f t="shared" si="18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 s="6">
        <f t="shared" si="183"/>
        <v>9.75</v>
      </c>
      <c r="Q2905" t="s">
        <v>8321</v>
      </c>
      <c r="R2905" t="s">
        <v>8322</v>
      </c>
      <c r="S2905" s="10">
        <f t="shared" si="184"/>
        <v>42196.166874999995</v>
      </c>
      <c r="T2905" s="10">
        <f t="shared" si="18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 s="6">
        <f t="shared" si="183"/>
        <v>18.75</v>
      </c>
      <c r="Q2906" t="s">
        <v>8321</v>
      </c>
      <c r="R2906" t="s">
        <v>8322</v>
      </c>
      <c r="S2906" s="10">
        <f t="shared" si="184"/>
        <v>41940.967951388891</v>
      </c>
      <c r="T2906" s="10">
        <f t="shared" si="18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 s="6">
        <f t="shared" si="183"/>
        <v>36.588235294117645</v>
      </c>
      <c r="Q2907" t="s">
        <v>8321</v>
      </c>
      <c r="R2907" t="s">
        <v>8322</v>
      </c>
      <c r="S2907" s="10">
        <f t="shared" si="184"/>
        <v>42606.056863425925</v>
      </c>
      <c r="T2907" s="10">
        <f t="shared" si="18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 s="6">
        <f t="shared" si="183"/>
        <v>80.714285714285708</v>
      </c>
      <c r="Q2908" t="s">
        <v>8321</v>
      </c>
      <c r="R2908" t="s">
        <v>8322</v>
      </c>
      <c r="S2908" s="10">
        <f t="shared" si="184"/>
        <v>42199.648912037039</v>
      </c>
      <c r="T2908" s="10">
        <f t="shared" si="18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 s="6">
        <f t="shared" si="183"/>
        <v>1</v>
      </c>
      <c r="Q2909" t="s">
        <v>8321</v>
      </c>
      <c r="R2909" t="s">
        <v>8322</v>
      </c>
      <c r="S2909" s="10">
        <f t="shared" si="184"/>
        <v>42444.877743055549</v>
      </c>
      <c r="T2909" s="10">
        <f t="shared" si="18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 s="6">
        <f t="shared" si="183"/>
        <v>52.8</v>
      </c>
      <c r="Q2910" t="s">
        <v>8321</v>
      </c>
      <c r="R2910" t="s">
        <v>8322</v>
      </c>
      <c r="S2910" s="10">
        <f t="shared" si="184"/>
        <v>42499.731701388882</v>
      </c>
      <c r="T2910" s="10">
        <f t="shared" si="18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 s="6">
        <f t="shared" si="183"/>
        <v>20</v>
      </c>
      <c r="Q2911" t="s">
        <v>8321</v>
      </c>
      <c r="R2911" t="s">
        <v>8322</v>
      </c>
      <c r="S2911" s="10">
        <f t="shared" si="184"/>
        <v>41929.266215277778</v>
      </c>
      <c r="T2911" s="10">
        <f t="shared" si="18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 s="6">
        <f t="shared" si="183"/>
        <v>1</v>
      </c>
      <c r="Q2912" t="s">
        <v>8321</v>
      </c>
      <c r="R2912" t="s">
        <v>8322</v>
      </c>
      <c r="S2912" s="10">
        <f t="shared" si="184"/>
        <v>42107.841284722221</v>
      </c>
      <c r="T2912" s="10">
        <f t="shared" si="18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 s="6">
        <f t="shared" si="183"/>
        <v>46.928571428571431</v>
      </c>
      <c r="Q2913" t="s">
        <v>8321</v>
      </c>
      <c r="R2913" t="s">
        <v>8322</v>
      </c>
      <c r="S2913" s="10">
        <f t="shared" si="184"/>
        <v>42142.768819444449</v>
      </c>
      <c r="T2913" s="10">
        <f t="shared" si="18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 s="6">
        <f t="shared" si="183"/>
        <v>78.07692307692308</v>
      </c>
      <c r="Q2914" t="s">
        <v>8321</v>
      </c>
      <c r="R2914" t="s">
        <v>8322</v>
      </c>
      <c r="S2914" s="10">
        <f t="shared" si="184"/>
        <v>42354.131643518514</v>
      </c>
      <c r="T2914" s="10">
        <f t="shared" si="18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 s="6">
        <f t="shared" si="183"/>
        <v>1</v>
      </c>
      <c r="Q2915" t="s">
        <v>8321</v>
      </c>
      <c r="R2915" t="s">
        <v>8322</v>
      </c>
      <c r="S2915" s="10">
        <f t="shared" si="184"/>
        <v>41828.922905092593</v>
      </c>
      <c r="T2915" s="10">
        <f t="shared" si="18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 s="6">
        <f t="shared" si="183"/>
        <v>1</v>
      </c>
      <c r="Q2916" t="s">
        <v>8321</v>
      </c>
      <c r="R2916" t="s">
        <v>8322</v>
      </c>
      <c r="S2916" s="10">
        <f t="shared" si="184"/>
        <v>42017.907337962963</v>
      </c>
      <c r="T2916" s="10">
        <f t="shared" si="18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 s="6">
        <f t="shared" si="183"/>
        <v>203.66666666666666</v>
      </c>
      <c r="Q2917" t="s">
        <v>8321</v>
      </c>
      <c r="R2917" t="s">
        <v>8322</v>
      </c>
      <c r="S2917" s="10">
        <f t="shared" si="184"/>
        <v>42415.398032407407</v>
      </c>
      <c r="T2917" s="10">
        <f t="shared" si="18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 s="6">
        <f t="shared" si="183"/>
        <v>20.714285714285715</v>
      </c>
      <c r="Q2918" t="s">
        <v>8321</v>
      </c>
      <c r="R2918" t="s">
        <v>8322</v>
      </c>
      <c r="S2918" s="10">
        <f t="shared" si="184"/>
        <v>41755.476724537039</v>
      </c>
      <c r="T2918" s="10">
        <f t="shared" si="18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 s="6">
        <f t="shared" si="183"/>
        <v>48.555555555555557</v>
      </c>
      <c r="Q2919" t="s">
        <v>8321</v>
      </c>
      <c r="R2919" t="s">
        <v>8322</v>
      </c>
      <c r="S2919" s="10">
        <f t="shared" si="184"/>
        <v>42245.234340277777</v>
      </c>
      <c r="T2919" s="10">
        <f t="shared" si="18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 s="6">
        <f t="shared" si="183"/>
        <v>68.099999999999994</v>
      </c>
      <c r="Q2920" t="s">
        <v>8321</v>
      </c>
      <c r="R2920" t="s">
        <v>8322</v>
      </c>
      <c r="S2920" s="10">
        <f t="shared" si="184"/>
        <v>42278.629710648151</v>
      </c>
      <c r="T2920" s="10">
        <f t="shared" si="18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 s="6">
        <f t="shared" si="183"/>
        <v>8.5</v>
      </c>
      <c r="Q2921" t="s">
        <v>8321</v>
      </c>
      <c r="R2921" t="s">
        <v>8322</v>
      </c>
      <c r="S2921" s="10">
        <f t="shared" si="184"/>
        <v>41826.61954861111</v>
      </c>
      <c r="T2921" s="10">
        <f t="shared" si="18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 s="6">
        <f t="shared" si="183"/>
        <v>51.615384615384613</v>
      </c>
      <c r="Q2922" t="s">
        <v>8321</v>
      </c>
      <c r="R2922" t="s">
        <v>8322</v>
      </c>
      <c r="S2922" s="10">
        <f t="shared" si="184"/>
        <v>42058.792476851857</v>
      </c>
      <c r="T2922" s="10">
        <f t="shared" si="18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 s="6">
        <f t="shared" si="183"/>
        <v>43</v>
      </c>
      <c r="Q2923" t="s">
        <v>8321</v>
      </c>
      <c r="R2923" t="s">
        <v>8359</v>
      </c>
      <c r="S2923" s="10">
        <f t="shared" si="184"/>
        <v>41877.886620370373</v>
      </c>
      <c r="T2923" s="10">
        <f t="shared" si="18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 s="6">
        <f t="shared" si="183"/>
        <v>83.333333333333329</v>
      </c>
      <c r="Q2924" t="s">
        <v>8321</v>
      </c>
      <c r="R2924" t="s">
        <v>8359</v>
      </c>
      <c r="S2924" s="10">
        <f t="shared" si="184"/>
        <v>42097.874155092592</v>
      </c>
      <c r="T2924" s="10">
        <f t="shared" si="18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 s="6">
        <f t="shared" si="183"/>
        <v>30</v>
      </c>
      <c r="Q2925" t="s">
        <v>8321</v>
      </c>
      <c r="R2925" t="s">
        <v>8359</v>
      </c>
      <c r="S2925" s="10">
        <f t="shared" si="184"/>
        <v>42013.15253472222</v>
      </c>
      <c r="T2925" s="10">
        <f t="shared" si="18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 s="6">
        <f t="shared" si="183"/>
        <v>175.51020408163265</v>
      </c>
      <c r="Q2926" t="s">
        <v>8321</v>
      </c>
      <c r="R2926" t="s">
        <v>8359</v>
      </c>
      <c r="S2926" s="10">
        <f t="shared" si="184"/>
        <v>42103.556828703702</v>
      </c>
      <c r="T2926" s="10">
        <f t="shared" si="18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 s="6">
        <f t="shared" si="183"/>
        <v>231.66175879396985</v>
      </c>
      <c r="Q2927" t="s">
        <v>8321</v>
      </c>
      <c r="R2927" t="s">
        <v>8359</v>
      </c>
      <c r="S2927" s="10">
        <f t="shared" si="184"/>
        <v>41863.584120370368</v>
      </c>
      <c r="T2927" s="10">
        <f t="shared" si="18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 s="6">
        <f t="shared" si="183"/>
        <v>75</v>
      </c>
      <c r="Q2928" t="s">
        <v>8321</v>
      </c>
      <c r="R2928" t="s">
        <v>8359</v>
      </c>
      <c r="S2928" s="10">
        <f t="shared" si="184"/>
        <v>42044.765960648147</v>
      </c>
      <c r="T2928" s="10">
        <f t="shared" si="18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 s="6">
        <f t="shared" si="183"/>
        <v>112.14285714285714</v>
      </c>
      <c r="Q2929" t="s">
        <v>8321</v>
      </c>
      <c r="R2929" t="s">
        <v>8359</v>
      </c>
      <c r="S2929" s="10">
        <f t="shared" si="184"/>
        <v>41806.669317129628</v>
      </c>
      <c r="T2929" s="10">
        <f t="shared" si="18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 s="6">
        <f t="shared" si="183"/>
        <v>41.666666666666664</v>
      </c>
      <c r="Q2930" t="s">
        <v>8321</v>
      </c>
      <c r="R2930" t="s">
        <v>8359</v>
      </c>
      <c r="S2930" s="10">
        <f t="shared" si="184"/>
        <v>42403.998217592598</v>
      </c>
      <c r="T2930" s="10">
        <f t="shared" si="18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 s="6">
        <f t="shared" si="183"/>
        <v>255.17343750000001</v>
      </c>
      <c r="Q2931" t="s">
        <v>8321</v>
      </c>
      <c r="R2931" t="s">
        <v>8359</v>
      </c>
      <c r="S2931" s="10">
        <f t="shared" si="184"/>
        <v>41754.564328703702</v>
      </c>
      <c r="T2931" s="10">
        <f t="shared" si="18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 s="6">
        <f t="shared" si="183"/>
        <v>162.7741935483871</v>
      </c>
      <c r="Q2932" t="s">
        <v>8321</v>
      </c>
      <c r="R2932" t="s">
        <v>8359</v>
      </c>
      <c r="S2932" s="10">
        <f t="shared" si="184"/>
        <v>42101.584074074075</v>
      </c>
      <c r="T2932" s="10">
        <f t="shared" si="18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 s="6">
        <f t="shared" si="183"/>
        <v>88.333333333333329</v>
      </c>
      <c r="Q2933" t="s">
        <v>8321</v>
      </c>
      <c r="R2933" t="s">
        <v>8359</v>
      </c>
      <c r="S2933" s="10">
        <f t="shared" si="184"/>
        <v>41872.291238425925</v>
      </c>
      <c r="T2933" s="10">
        <f t="shared" si="18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 s="6">
        <f t="shared" si="183"/>
        <v>85.736842105263165</v>
      </c>
      <c r="Q2934" t="s">
        <v>8321</v>
      </c>
      <c r="R2934" t="s">
        <v>8359</v>
      </c>
      <c r="S2934" s="10">
        <f t="shared" si="184"/>
        <v>42025.164780092593</v>
      </c>
      <c r="T2934" s="10">
        <f t="shared" si="18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 s="6">
        <f t="shared" si="183"/>
        <v>47.574074074074076</v>
      </c>
      <c r="Q2935" t="s">
        <v>8321</v>
      </c>
      <c r="R2935" t="s">
        <v>8359</v>
      </c>
      <c r="S2935" s="10">
        <f t="shared" si="184"/>
        <v>42495.956631944442</v>
      </c>
      <c r="T2935" s="10">
        <f t="shared" si="18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 s="6">
        <f t="shared" si="183"/>
        <v>72.972972972972968</v>
      </c>
      <c r="Q2936" t="s">
        <v>8321</v>
      </c>
      <c r="R2936" t="s">
        <v>8359</v>
      </c>
      <c r="S2936" s="10">
        <f t="shared" si="184"/>
        <v>41775.636157407411</v>
      </c>
      <c r="T2936" s="10">
        <f t="shared" si="18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 s="6">
        <f t="shared" si="183"/>
        <v>90.538461538461533</v>
      </c>
      <c r="Q2937" t="s">
        <v>8321</v>
      </c>
      <c r="R2937" t="s">
        <v>8359</v>
      </c>
      <c r="S2937" s="10">
        <f t="shared" si="184"/>
        <v>42553.583425925928</v>
      </c>
      <c r="T2937" s="10">
        <f t="shared" si="18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 s="6">
        <f t="shared" si="183"/>
        <v>37.647058823529413</v>
      </c>
      <c r="Q2938" t="s">
        <v>8321</v>
      </c>
      <c r="R2938" t="s">
        <v>8359</v>
      </c>
      <c r="S2938" s="10">
        <f t="shared" si="184"/>
        <v>41912.650729166664</v>
      </c>
      <c r="T2938" s="10">
        <f t="shared" si="18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 s="6">
        <f t="shared" si="183"/>
        <v>36.363636363636367</v>
      </c>
      <c r="Q2939" t="s">
        <v>8321</v>
      </c>
      <c r="R2939" t="s">
        <v>8359</v>
      </c>
      <c r="S2939" s="10">
        <f t="shared" si="184"/>
        <v>41803.457326388889</v>
      </c>
      <c r="T2939" s="10">
        <f t="shared" si="18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 s="6">
        <f t="shared" si="183"/>
        <v>126.71875</v>
      </c>
      <c r="Q2940" t="s">
        <v>8321</v>
      </c>
      <c r="R2940" t="s">
        <v>8359</v>
      </c>
      <c r="S2940" s="10">
        <f t="shared" si="184"/>
        <v>42004.703865740739</v>
      </c>
      <c r="T2940" s="10">
        <f t="shared" si="18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 s="6">
        <f t="shared" si="183"/>
        <v>329.2</v>
      </c>
      <c r="Q2941" t="s">
        <v>8321</v>
      </c>
      <c r="R2941" t="s">
        <v>8359</v>
      </c>
      <c r="S2941" s="10">
        <f t="shared" si="184"/>
        <v>41845.809166666666</v>
      </c>
      <c r="T2941" s="10">
        <f t="shared" si="18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 s="6">
        <f t="shared" si="183"/>
        <v>81.242424242424249</v>
      </c>
      <c r="Q2942" t="s">
        <v>8321</v>
      </c>
      <c r="R2942" t="s">
        <v>8359</v>
      </c>
      <c r="S2942" s="10">
        <f t="shared" si="184"/>
        <v>41982.773356481484</v>
      </c>
      <c r="T2942" s="10">
        <f t="shared" si="18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 s="6">
        <f t="shared" si="183"/>
        <v>1</v>
      </c>
      <c r="Q2943" t="s">
        <v>8321</v>
      </c>
      <c r="R2943" t="s">
        <v>8357</v>
      </c>
      <c r="S2943" s="10">
        <f t="shared" si="184"/>
        <v>42034.960127314815</v>
      </c>
      <c r="T2943" s="10">
        <f t="shared" si="18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 s="6">
        <f t="shared" si="183"/>
        <v>202.22772277227722</v>
      </c>
      <c r="Q2944" t="s">
        <v>8321</v>
      </c>
      <c r="R2944" t="s">
        <v>8357</v>
      </c>
      <c r="S2944" s="10">
        <f t="shared" si="184"/>
        <v>42334.803923611107</v>
      </c>
      <c r="T2944" s="10">
        <f t="shared" si="18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6" t="e">
        <f t="shared" si="183"/>
        <v>#DIV/0!</v>
      </c>
      <c r="Q2945" t="s">
        <v>8321</v>
      </c>
      <c r="R2945" t="s">
        <v>8357</v>
      </c>
      <c r="S2945" s="10">
        <f t="shared" si="184"/>
        <v>42077.129398148143</v>
      </c>
      <c r="T2945" s="10">
        <f t="shared" si="18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 s="6">
        <f t="shared" si="183"/>
        <v>100</v>
      </c>
      <c r="Q2946" t="s">
        <v>8321</v>
      </c>
      <c r="R2946" t="s">
        <v>8357</v>
      </c>
      <c r="S2946" s="10">
        <f t="shared" si="184"/>
        <v>42132.9143287037</v>
      </c>
      <c r="T2946" s="10">
        <f t="shared" si="18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E2947/D2947</f>
        <v>0</v>
      </c>
      <c r="P2947" s="6" t="e">
        <f t="shared" ref="P2947:P3010" si="187">E2947/L2947</f>
        <v>#DIV/0!</v>
      </c>
      <c r="Q2947" t="s">
        <v>8321</v>
      </c>
      <c r="R2947" t="s">
        <v>8357</v>
      </c>
      <c r="S2947" s="10">
        <f t="shared" si="184"/>
        <v>42118.139583333337</v>
      </c>
      <c r="T2947" s="10">
        <f t="shared" si="185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 s="6">
        <f t="shared" si="187"/>
        <v>1</v>
      </c>
      <c r="Q2948" t="s">
        <v>8321</v>
      </c>
      <c r="R2948" t="s">
        <v>8357</v>
      </c>
      <c r="S2948" s="10">
        <f t="shared" si="184"/>
        <v>42567.531157407408</v>
      </c>
      <c r="T2948" s="10">
        <f t="shared" si="185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 s="6">
        <f t="shared" si="187"/>
        <v>82.461538461538467</v>
      </c>
      <c r="Q2949" t="s">
        <v>8321</v>
      </c>
      <c r="R2949" t="s">
        <v>8357</v>
      </c>
      <c r="S2949" s="10">
        <f t="shared" si="184"/>
        <v>42649.562118055561</v>
      </c>
      <c r="T2949" s="10">
        <f t="shared" si="185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 s="6">
        <f t="shared" si="187"/>
        <v>2.6666666666666665</v>
      </c>
      <c r="Q2950" t="s">
        <v>8321</v>
      </c>
      <c r="R2950" t="s">
        <v>8357</v>
      </c>
      <c r="S2950" s="10">
        <f t="shared" si="184"/>
        <v>42097.649224537032</v>
      </c>
      <c r="T2950" s="10">
        <f t="shared" si="185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 s="6">
        <f t="shared" si="187"/>
        <v>12.5</v>
      </c>
      <c r="Q2951" t="s">
        <v>8321</v>
      </c>
      <c r="R2951" t="s">
        <v>8357</v>
      </c>
      <c r="S2951" s="10">
        <f t="shared" si="184"/>
        <v>42297.823113425926</v>
      </c>
      <c r="T2951" s="10">
        <f t="shared" si="185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6" t="e">
        <f t="shared" si="187"/>
        <v>#DIV/0!</v>
      </c>
      <c r="Q2952" t="s">
        <v>8321</v>
      </c>
      <c r="R2952" t="s">
        <v>8357</v>
      </c>
      <c r="S2952" s="10">
        <f t="shared" si="184"/>
        <v>42362.36518518519</v>
      </c>
      <c r="T2952" s="10">
        <f t="shared" si="185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 s="6">
        <f t="shared" si="187"/>
        <v>18.896551724137932</v>
      </c>
      <c r="Q2953" t="s">
        <v>8321</v>
      </c>
      <c r="R2953" t="s">
        <v>8357</v>
      </c>
      <c r="S2953" s="10">
        <f t="shared" si="184"/>
        <v>41872.802928240737</v>
      </c>
      <c r="T2953" s="10">
        <f t="shared" si="185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 s="6">
        <f t="shared" si="187"/>
        <v>200.625</v>
      </c>
      <c r="Q2954" t="s">
        <v>8321</v>
      </c>
      <c r="R2954" t="s">
        <v>8357</v>
      </c>
      <c r="S2954" s="10">
        <f t="shared" si="184"/>
        <v>42628.690266203703</v>
      </c>
      <c r="T2954" s="10">
        <f t="shared" si="185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 s="6">
        <f t="shared" si="187"/>
        <v>201.66666666666666</v>
      </c>
      <c r="Q2955" t="s">
        <v>8321</v>
      </c>
      <c r="R2955" t="s">
        <v>8357</v>
      </c>
      <c r="S2955" s="10">
        <f t="shared" ref="S2955:S3018" si="188">(((J2955/60)/60)/24)+DATE(1970,1,1)</f>
        <v>42255.791909722218</v>
      </c>
      <c r="T2955" s="10">
        <f t="shared" ref="T2955:T3018" si="189"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6" t="e">
        <f t="shared" si="187"/>
        <v>#DIV/0!</v>
      </c>
      <c r="Q2956" t="s">
        <v>8321</v>
      </c>
      <c r="R2956" t="s">
        <v>8357</v>
      </c>
      <c r="S2956" s="10">
        <f t="shared" si="188"/>
        <v>42790.583368055552</v>
      </c>
      <c r="T2956" s="10">
        <f t="shared" si="18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 s="6">
        <f t="shared" si="187"/>
        <v>65</v>
      </c>
      <c r="Q2957" t="s">
        <v>8321</v>
      </c>
      <c r="R2957" t="s">
        <v>8357</v>
      </c>
      <c r="S2957" s="10">
        <f t="shared" si="188"/>
        <v>42141.741307870368</v>
      </c>
      <c r="T2957" s="10">
        <f t="shared" si="18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 s="6">
        <f t="shared" si="187"/>
        <v>66.099999999999994</v>
      </c>
      <c r="Q2958" t="s">
        <v>8321</v>
      </c>
      <c r="R2958" t="s">
        <v>8357</v>
      </c>
      <c r="S2958" s="10">
        <f t="shared" si="188"/>
        <v>42464.958912037036</v>
      </c>
      <c r="T2958" s="10">
        <f t="shared" si="18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 s="6">
        <f t="shared" si="187"/>
        <v>93.333333333333329</v>
      </c>
      <c r="Q2959" t="s">
        <v>8321</v>
      </c>
      <c r="R2959" t="s">
        <v>8357</v>
      </c>
      <c r="S2959" s="10">
        <f t="shared" si="188"/>
        <v>42031.011249999996</v>
      </c>
      <c r="T2959" s="10">
        <f t="shared" si="18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6" t="e">
        <f t="shared" si="187"/>
        <v>#DIV/0!</v>
      </c>
      <c r="Q2960" t="s">
        <v>8321</v>
      </c>
      <c r="R2960" t="s">
        <v>8357</v>
      </c>
      <c r="S2960" s="10">
        <f t="shared" si="188"/>
        <v>42438.779131944444</v>
      </c>
      <c r="T2960" s="10">
        <f t="shared" si="18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6" t="e">
        <f t="shared" si="187"/>
        <v>#DIV/0!</v>
      </c>
      <c r="Q2961" t="s">
        <v>8321</v>
      </c>
      <c r="R2961" t="s">
        <v>8357</v>
      </c>
      <c r="S2961" s="10">
        <f t="shared" si="188"/>
        <v>42498.008391203708</v>
      </c>
      <c r="T2961" s="10">
        <f t="shared" si="18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6" t="e">
        <f t="shared" si="187"/>
        <v>#DIV/0!</v>
      </c>
      <c r="Q2962" t="s">
        <v>8321</v>
      </c>
      <c r="R2962" t="s">
        <v>8357</v>
      </c>
      <c r="S2962" s="10">
        <f t="shared" si="188"/>
        <v>41863.757210648146</v>
      </c>
      <c r="T2962" s="10">
        <f t="shared" si="18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 s="6">
        <f t="shared" si="187"/>
        <v>50.75</v>
      </c>
      <c r="Q2963" t="s">
        <v>8321</v>
      </c>
      <c r="R2963" t="s">
        <v>8322</v>
      </c>
      <c r="S2963" s="10">
        <f t="shared" si="188"/>
        <v>42061.212488425925</v>
      </c>
      <c r="T2963" s="10">
        <f t="shared" si="18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 s="6">
        <f t="shared" si="187"/>
        <v>60.9</v>
      </c>
      <c r="Q2964" t="s">
        <v>8321</v>
      </c>
      <c r="R2964" t="s">
        <v>8322</v>
      </c>
      <c r="S2964" s="10">
        <f t="shared" si="188"/>
        <v>42036.24428240741</v>
      </c>
      <c r="T2964" s="10">
        <f t="shared" si="18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 s="6">
        <f t="shared" si="187"/>
        <v>109.03061224489795</v>
      </c>
      <c r="Q2965" t="s">
        <v>8321</v>
      </c>
      <c r="R2965" t="s">
        <v>8322</v>
      </c>
      <c r="S2965" s="10">
        <f t="shared" si="188"/>
        <v>42157.470185185186</v>
      </c>
      <c r="T2965" s="10">
        <f t="shared" si="18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 s="6">
        <f t="shared" si="187"/>
        <v>25.692295918367346</v>
      </c>
      <c r="Q2966" t="s">
        <v>8321</v>
      </c>
      <c r="R2966" t="s">
        <v>8322</v>
      </c>
      <c r="S2966" s="10">
        <f t="shared" si="188"/>
        <v>41827.909942129627</v>
      </c>
      <c r="T2966" s="10">
        <f t="shared" si="18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 s="6">
        <f t="shared" si="187"/>
        <v>41.92307692307692</v>
      </c>
      <c r="Q2967" t="s">
        <v>8321</v>
      </c>
      <c r="R2967" t="s">
        <v>8322</v>
      </c>
      <c r="S2967" s="10">
        <f t="shared" si="188"/>
        <v>42162.729548611111</v>
      </c>
      <c r="T2967" s="10">
        <f t="shared" si="18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 s="6">
        <f t="shared" si="187"/>
        <v>88.7734375</v>
      </c>
      <c r="Q2968" t="s">
        <v>8321</v>
      </c>
      <c r="R2968" t="s">
        <v>8322</v>
      </c>
      <c r="S2968" s="10">
        <f t="shared" si="188"/>
        <v>42233.738564814819</v>
      </c>
      <c r="T2968" s="10">
        <f t="shared" si="18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 s="6">
        <f t="shared" si="187"/>
        <v>80.225352112676063</v>
      </c>
      <c r="Q2969" t="s">
        <v>8321</v>
      </c>
      <c r="R2969" t="s">
        <v>8322</v>
      </c>
      <c r="S2969" s="10">
        <f t="shared" si="188"/>
        <v>42042.197824074072</v>
      </c>
      <c r="T2969" s="10">
        <f t="shared" si="18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 s="6">
        <f t="shared" si="187"/>
        <v>78.936170212765958</v>
      </c>
      <c r="Q2970" t="s">
        <v>8321</v>
      </c>
      <c r="R2970" t="s">
        <v>8322</v>
      </c>
      <c r="S2970" s="10">
        <f t="shared" si="188"/>
        <v>42585.523842592593</v>
      </c>
      <c r="T2970" s="10">
        <f t="shared" si="18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 s="6">
        <f t="shared" si="187"/>
        <v>95.588235294117652</v>
      </c>
      <c r="Q2971" t="s">
        <v>8321</v>
      </c>
      <c r="R2971" t="s">
        <v>8322</v>
      </c>
      <c r="S2971" s="10">
        <f t="shared" si="188"/>
        <v>42097.786493055552</v>
      </c>
      <c r="T2971" s="10">
        <f t="shared" si="18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 s="6">
        <f t="shared" si="187"/>
        <v>69.890109890109883</v>
      </c>
      <c r="Q2972" t="s">
        <v>8321</v>
      </c>
      <c r="R2972" t="s">
        <v>8322</v>
      </c>
      <c r="S2972" s="10">
        <f t="shared" si="188"/>
        <v>41808.669571759259</v>
      </c>
      <c r="T2972" s="10">
        <f t="shared" si="18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 s="6">
        <f t="shared" si="187"/>
        <v>74.534883720930239</v>
      </c>
      <c r="Q2973" t="s">
        <v>8321</v>
      </c>
      <c r="R2973" t="s">
        <v>8322</v>
      </c>
      <c r="S2973" s="10">
        <f t="shared" si="188"/>
        <v>41852.658310185187</v>
      </c>
      <c r="T2973" s="10">
        <f t="shared" si="18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 s="6">
        <f t="shared" si="187"/>
        <v>123.94117647058823</v>
      </c>
      <c r="Q2974" t="s">
        <v>8321</v>
      </c>
      <c r="R2974" t="s">
        <v>8322</v>
      </c>
      <c r="S2974" s="10">
        <f t="shared" si="188"/>
        <v>42694.110185185185</v>
      </c>
      <c r="T2974" s="10">
        <f t="shared" si="18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 s="6">
        <f t="shared" si="187"/>
        <v>264.84848484848487</v>
      </c>
      <c r="Q2975" t="s">
        <v>8321</v>
      </c>
      <c r="R2975" t="s">
        <v>8322</v>
      </c>
      <c r="S2975" s="10">
        <f t="shared" si="188"/>
        <v>42341.818379629629</v>
      </c>
      <c r="T2975" s="10">
        <f t="shared" si="18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 s="6">
        <f t="shared" si="187"/>
        <v>58.620689655172413</v>
      </c>
      <c r="Q2976" t="s">
        <v>8321</v>
      </c>
      <c r="R2976" t="s">
        <v>8322</v>
      </c>
      <c r="S2976" s="10">
        <f t="shared" si="188"/>
        <v>41880.061006944445</v>
      </c>
      <c r="T2976" s="10">
        <f t="shared" si="18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 s="6">
        <f t="shared" si="187"/>
        <v>70.884955752212392</v>
      </c>
      <c r="Q2977" t="s">
        <v>8321</v>
      </c>
      <c r="R2977" t="s">
        <v>8322</v>
      </c>
      <c r="S2977" s="10">
        <f t="shared" si="188"/>
        <v>41941.683865740742</v>
      </c>
      <c r="T2977" s="10">
        <f t="shared" si="18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 s="6">
        <f t="shared" si="187"/>
        <v>8.5714285714285712</v>
      </c>
      <c r="Q2978" t="s">
        <v>8321</v>
      </c>
      <c r="R2978" t="s">
        <v>8322</v>
      </c>
      <c r="S2978" s="10">
        <f t="shared" si="188"/>
        <v>42425.730671296296</v>
      </c>
      <c r="T2978" s="10">
        <f t="shared" si="18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 s="6">
        <f t="shared" si="187"/>
        <v>113.56666666666666</v>
      </c>
      <c r="Q2979" t="s">
        <v>8321</v>
      </c>
      <c r="R2979" t="s">
        <v>8322</v>
      </c>
      <c r="S2979" s="10">
        <f t="shared" si="188"/>
        <v>42026.88118055556</v>
      </c>
      <c r="T2979" s="10">
        <f t="shared" si="18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 s="6">
        <f t="shared" si="187"/>
        <v>60.6875</v>
      </c>
      <c r="Q2980" t="s">
        <v>8321</v>
      </c>
      <c r="R2980" t="s">
        <v>8322</v>
      </c>
      <c r="S2980" s="10">
        <f t="shared" si="188"/>
        <v>41922.640590277777</v>
      </c>
      <c r="T2980" s="10">
        <f t="shared" si="18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 s="6">
        <f t="shared" si="187"/>
        <v>110.21739130434783</v>
      </c>
      <c r="Q2981" t="s">
        <v>8321</v>
      </c>
      <c r="R2981" t="s">
        <v>8322</v>
      </c>
      <c r="S2981" s="10">
        <f t="shared" si="188"/>
        <v>41993.824340277773</v>
      </c>
      <c r="T2981" s="10">
        <f t="shared" si="18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 s="6">
        <f t="shared" si="187"/>
        <v>136.45833333333334</v>
      </c>
      <c r="Q2982" t="s">
        <v>8321</v>
      </c>
      <c r="R2982" t="s">
        <v>8322</v>
      </c>
      <c r="S2982" s="10">
        <f t="shared" si="188"/>
        <v>42219.915856481486</v>
      </c>
      <c r="T2982" s="10">
        <f t="shared" si="18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 s="6">
        <f t="shared" si="187"/>
        <v>53.164948453608247</v>
      </c>
      <c r="Q2983" t="s">
        <v>8321</v>
      </c>
      <c r="R2983" t="s">
        <v>8357</v>
      </c>
      <c r="S2983" s="10">
        <f t="shared" si="188"/>
        <v>42225.559675925921</v>
      </c>
      <c r="T2983" s="10">
        <f t="shared" si="18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 s="6">
        <f t="shared" si="187"/>
        <v>86.491525423728817</v>
      </c>
      <c r="Q2984" t="s">
        <v>8321</v>
      </c>
      <c r="R2984" t="s">
        <v>8357</v>
      </c>
      <c r="S2984" s="10">
        <f t="shared" si="188"/>
        <v>42381.686840277776</v>
      </c>
      <c r="T2984" s="10">
        <f t="shared" si="18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 s="6">
        <f t="shared" si="187"/>
        <v>155.23827397260274</v>
      </c>
      <c r="Q2985" t="s">
        <v>8321</v>
      </c>
      <c r="R2985" t="s">
        <v>8357</v>
      </c>
      <c r="S2985" s="10">
        <f t="shared" si="188"/>
        <v>41894.632361111115</v>
      </c>
      <c r="T2985" s="10">
        <f t="shared" si="18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 s="6">
        <f t="shared" si="187"/>
        <v>115.08256880733946</v>
      </c>
      <c r="Q2986" t="s">
        <v>8321</v>
      </c>
      <c r="R2986" t="s">
        <v>8357</v>
      </c>
      <c r="S2986" s="10">
        <f t="shared" si="188"/>
        <v>42576.278715277775</v>
      </c>
      <c r="T2986" s="10">
        <f t="shared" si="18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 s="6">
        <f t="shared" si="187"/>
        <v>109.5945945945946</v>
      </c>
      <c r="Q2987" t="s">
        <v>8321</v>
      </c>
      <c r="R2987" t="s">
        <v>8357</v>
      </c>
      <c r="S2987" s="10">
        <f t="shared" si="188"/>
        <v>42654.973703703698</v>
      </c>
      <c r="T2987" s="10">
        <f t="shared" si="18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 s="6">
        <f t="shared" si="187"/>
        <v>45.214285714285715</v>
      </c>
      <c r="Q2988" t="s">
        <v>8321</v>
      </c>
      <c r="R2988" t="s">
        <v>8357</v>
      </c>
      <c r="S2988" s="10">
        <f t="shared" si="188"/>
        <v>42431.500069444446</v>
      </c>
      <c r="T2988" s="10">
        <f t="shared" si="18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 s="6">
        <f t="shared" si="187"/>
        <v>104.15169811320754</v>
      </c>
      <c r="Q2989" t="s">
        <v>8321</v>
      </c>
      <c r="R2989" t="s">
        <v>8357</v>
      </c>
      <c r="S2989" s="10">
        <f t="shared" si="188"/>
        <v>42627.307303240741</v>
      </c>
      <c r="T2989" s="10">
        <f t="shared" si="18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 s="6">
        <f t="shared" si="187"/>
        <v>35.714285714285715</v>
      </c>
      <c r="Q2990" t="s">
        <v>8321</v>
      </c>
      <c r="R2990" t="s">
        <v>8357</v>
      </c>
      <c r="S2990" s="10">
        <f t="shared" si="188"/>
        <v>42511.362048611118</v>
      </c>
      <c r="T2990" s="10">
        <f t="shared" si="189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 s="6">
        <f t="shared" si="187"/>
        <v>96.997252747252745</v>
      </c>
      <c r="Q2991" t="s">
        <v>8321</v>
      </c>
      <c r="R2991" t="s">
        <v>8357</v>
      </c>
      <c r="S2991" s="10">
        <f t="shared" si="188"/>
        <v>42337.02039351852</v>
      </c>
      <c r="T2991" s="10">
        <f t="shared" si="18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 s="6">
        <f t="shared" si="187"/>
        <v>370.37037037037038</v>
      </c>
      <c r="Q2992" t="s">
        <v>8321</v>
      </c>
      <c r="R2992" t="s">
        <v>8357</v>
      </c>
      <c r="S2992" s="10">
        <f t="shared" si="188"/>
        <v>42341.57430555555</v>
      </c>
      <c r="T2992" s="10">
        <f t="shared" si="18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 s="6">
        <f t="shared" si="187"/>
        <v>94.408602150537632</v>
      </c>
      <c r="Q2993" t="s">
        <v>8321</v>
      </c>
      <c r="R2993" t="s">
        <v>8357</v>
      </c>
      <c r="S2993" s="10">
        <f t="shared" si="188"/>
        <v>42740.837152777778</v>
      </c>
      <c r="T2993" s="10">
        <f t="shared" si="18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 s="6">
        <f t="shared" si="187"/>
        <v>48.984375</v>
      </c>
      <c r="Q2994" t="s">
        <v>8321</v>
      </c>
      <c r="R2994" t="s">
        <v>8357</v>
      </c>
      <c r="S2994" s="10">
        <f t="shared" si="188"/>
        <v>42622.767476851848</v>
      </c>
      <c r="T2994" s="10">
        <f t="shared" si="189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 s="6">
        <f t="shared" si="187"/>
        <v>45.590909090909093</v>
      </c>
      <c r="Q2995" t="s">
        <v>8321</v>
      </c>
      <c r="R2995" t="s">
        <v>8357</v>
      </c>
      <c r="S2995" s="10">
        <f t="shared" si="188"/>
        <v>42390.838738425926</v>
      </c>
      <c r="T2995" s="10">
        <f t="shared" si="18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 s="6">
        <f t="shared" si="187"/>
        <v>23.275254237288134</v>
      </c>
      <c r="Q2996" t="s">
        <v>8321</v>
      </c>
      <c r="R2996" t="s">
        <v>8357</v>
      </c>
      <c r="S2996" s="10">
        <f t="shared" si="188"/>
        <v>41885.478842592594</v>
      </c>
      <c r="T2996" s="10">
        <f t="shared" si="18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 s="6">
        <f t="shared" si="187"/>
        <v>63.2289156626506</v>
      </c>
      <c r="Q2997" t="s">
        <v>8321</v>
      </c>
      <c r="R2997" t="s">
        <v>8357</v>
      </c>
      <c r="S2997" s="10">
        <f t="shared" si="188"/>
        <v>42724.665173611109</v>
      </c>
      <c r="T2997" s="10">
        <f t="shared" si="18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 s="6">
        <f t="shared" si="187"/>
        <v>153.5204081632653</v>
      </c>
      <c r="Q2998" t="s">
        <v>8321</v>
      </c>
      <c r="R2998" t="s">
        <v>8357</v>
      </c>
      <c r="S2998" s="10">
        <f t="shared" si="188"/>
        <v>42090.912500000006</v>
      </c>
      <c r="T2998" s="10">
        <f t="shared" si="18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 s="6">
        <f t="shared" si="187"/>
        <v>90.2</v>
      </c>
      <c r="Q2999" t="s">
        <v>8321</v>
      </c>
      <c r="R2999" t="s">
        <v>8357</v>
      </c>
      <c r="S2999" s="10">
        <f t="shared" si="188"/>
        <v>42775.733715277776</v>
      </c>
      <c r="T2999" s="10">
        <f t="shared" si="18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 s="6">
        <f t="shared" si="187"/>
        <v>118.97113163972287</v>
      </c>
      <c r="Q3000" t="s">
        <v>8321</v>
      </c>
      <c r="R3000" t="s">
        <v>8357</v>
      </c>
      <c r="S3000" s="10">
        <f t="shared" si="188"/>
        <v>41778.193622685183</v>
      </c>
      <c r="T3000" s="10">
        <f t="shared" si="18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 s="6">
        <f t="shared" si="187"/>
        <v>80.25</v>
      </c>
      <c r="Q3001" t="s">
        <v>8321</v>
      </c>
      <c r="R3001" t="s">
        <v>8357</v>
      </c>
      <c r="S3001" s="10">
        <f t="shared" si="188"/>
        <v>42780.740277777775</v>
      </c>
      <c r="T3001" s="10">
        <f t="shared" si="18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 s="6">
        <f t="shared" si="187"/>
        <v>62.5</v>
      </c>
      <c r="Q3002" t="s">
        <v>8321</v>
      </c>
      <c r="R3002" t="s">
        <v>8357</v>
      </c>
      <c r="S3002" s="10">
        <f t="shared" si="188"/>
        <v>42752.827199074076</v>
      </c>
      <c r="T3002" s="10">
        <f t="shared" si="18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 s="6">
        <f t="shared" si="187"/>
        <v>131.37719999999999</v>
      </c>
      <c r="Q3003" t="s">
        <v>8321</v>
      </c>
      <c r="R3003" t="s">
        <v>8357</v>
      </c>
      <c r="S3003" s="10">
        <f t="shared" si="188"/>
        <v>42534.895625000005</v>
      </c>
      <c r="T3003" s="10">
        <f t="shared" si="18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 s="6">
        <f t="shared" si="187"/>
        <v>73.032980769230775</v>
      </c>
      <c r="Q3004" t="s">
        <v>8321</v>
      </c>
      <c r="R3004" t="s">
        <v>8357</v>
      </c>
      <c r="S3004" s="10">
        <f t="shared" si="188"/>
        <v>41239.83625</v>
      </c>
      <c r="T3004" s="10">
        <f t="shared" si="18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 s="6">
        <f t="shared" si="187"/>
        <v>178.52941176470588</v>
      </c>
      <c r="Q3005" t="s">
        <v>8321</v>
      </c>
      <c r="R3005" t="s">
        <v>8357</v>
      </c>
      <c r="S3005" s="10">
        <f t="shared" si="188"/>
        <v>42398.849259259259</v>
      </c>
      <c r="T3005" s="10">
        <f t="shared" si="18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 s="6">
        <f t="shared" si="187"/>
        <v>162.90974729241879</v>
      </c>
      <c r="Q3006" t="s">
        <v>8321</v>
      </c>
      <c r="R3006" t="s">
        <v>8357</v>
      </c>
      <c r="S3006" s="10">
        <f t="shared" si="188"/>
        <v>41928.881064814814</v>
      </c>
      <c r="T3006" s="10">
        <f t="shared" si="18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 s="6">
        <f t="shared" si="187"/>
        <v>108.24237288135593</v>
      </c>
      <c r="Q3007" t="s">
        <v>8321</v>
      </c>
      <c r="R3007" t="s">
        <v>8357</v>
      </c>
      <c r="S3007" s="10">
        <f t="shared" si="188"/>
        <v>41888.674826388888</v>
      </c>
      <c r="T3007" s="10">
        <f t="shared" si="18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 s="6">
        <f t="shared" si="187"/>
        <v>88.865979381443296</v>
      </c>
      <c r="Q3008" t="s">
        <v>8321</v>
      </c>
      <c r="R3008" t="s">
        <v>8357</v>
      </c>
      <c r="S3008" s="10">
        <f t="shared" si="188"/>
        <v>41957.756840277783</v>
      </c>
      <c r="T3008" s="10">
        <f t="shared" si="18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 s="6">
        <f t="shared" si="187"/>
        <v>54</v>
      </c>
      <c r="Q3009" t="s">
        <v>8321</v>
      </c>
      <c r="R3009" t="s">
        <v>8357</v>
      </c>
      <c r="S3009" s="10">
        <f t="shared" si="188"/>
        <v>42098.216238425928</v>
      </c>
      <c r="T3009" s="10">
        <f t="shared" si="18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 s="6">
        <f t="shared" si="187"/>
        <v>116.73076923076923</v>
      </c>
      <c r="Q3010" t="s">
        <v>8321</v>
      </c>
      <c r="R3010" t="s">
        <v>8357</v>
      </c>
      <c r="S3010" s="10">
        <f t="shared" si="188"/>
        <v>42360.212025462963</v>
      </c>
      <c r="T3010" s="10">
        <f t="shared" si="18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E3011/D3011</f>
        <v>1.19756</v>
      </c>
      <c r="P3011" s="6">
        <f t="shared" ref="P3011:P3074" si="191">E3011/L3011</f>
        <v>233.8984375</v>
      </c>
      <c r="Q3011" t="s">
        <v>8321</v>
      </c>
      <c r="R3011" t="s">
        <v>8357</v>
      </c>
      <c r="S3011" s="10">
        <f t="shared" si="188"/>
        <v>41939.569907407407</v>
      </c>
      <c r="T3011" s="10">
        <f t="shared" si="189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 s="6">
        <f t="shared" si="191"/>
        <v>158</v>
      </c>
      <c r="Q3012" t="s">
        <v>8321</v>
      </c>
      <c r="R3012" t="s">
        <v>8357</v>
      </c>
      <c r="S3012" s="10">
        <f t="shared" si="188"/>
        <v>41996.832395833335</v>
      </c>
      <c r="T3012" s="10">
        <f t="shared" si="18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 s="6">
        <f t="shared" si="191"/>
        <v>14.84</v>
      </c>
      <c r="Q3013" t="s">
        <v>8321</v>
      </c>
      <c r="R3013" t="s">
        <v>8357</v>
      </c>
      <c r="S3013" s="10">
        <f t="shared" si="188"/>
        <v>42334.468935185185</v>
      </c>
      <c r="T3013" s="10">
        <f t="shared" si="18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 s="6">
        <f t="shared" si="191"/>
        <v>85.181818181818187</v>
      </c>
      <c r="Q3014" t="s">
        <v>8321</v>
      </c>
      <c r="R3014" t="s">
        <v>8357</v>
      </c>
      <c r="S3014" s="10">
        <f t="shared" si="188"/>
        <v>42024.702893518523</v>
      </c>
      <c r="T3014" s="10">
        <f t="shared" si="18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 s="6">
        <f t="shared" si="191"/>
        <v>146.69158878504672</v>
      </c>
      <c r="Q3015" t="s">
        <v>8321</v>
      </c>
      <c r="R3015" t="s">
        <v>8357</v>
      </c>
      <c r="S3015" s="10">
        <f t="shared" si="188"/>
        <v>42146.836215277777</v>
      </c>
      <c r="T3015" s="10">
        <f t="shared" si="18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 s="6">
        <f t="shared" si="191"/>
        <v>50.764811490125673</v>
      </c>
      <c r="Q3016" t="s">
        <v>8321</v>
      </c>
      <c r="R3016" t="s">
        <v>8357</v>
      </c>
      <c r="S3016" s="10">
        <f t="shared" si="188"/>
        <v>41920.123611111114</v>
      </c>
      <c r="T3016" s="10">
        <f t="shared" si="18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 s="6">
        <f t="shared" si="191"/>
        <v>87.7</v>
      </c>
      <c r="Q3017" t="s">
        <v>8321</v>
      </c>
      <c r="R3017" t="s">
        <v>8357</v>
      </c>
      <c r="S3017" s="10">
        <f t="shared" si="188"/>
        <v>41785.72729166667</v>
      </c>
      <c r="T3017" s="10">
        <f t="shared" si="18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 s="6">
        <f t="shared" si="191"/>
        <v>242.27777777777777</v>
      </c>
      <c r="Q3018" t="s">
        <v>8321</v>
      </c>
      <c r="R3018" t="s">
        <v>8357</v>
      </c>
      <c r="S3018" s="10">
        <f t="shared" si="188"/>
        <v>41778.548055555555</v>
      </c>
      <c r="T3018" s="10">
        <f t="shared" si="18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 s="6">
        <f t="shared" si="191"/>
        <v>146.44654088050314</v>
      </c>
      <c r="Q3019" t="s">
        <v>8321</v>
      </c>
      <c r="R3019" t="s">
        <v>8357</v>
      </c>
      <c r="S3019" s="10">
        <f t="shared" ref="S3019:S3082" si="192">(((J3019/60)/60)/24)+DATE(1970,1,1)</f>
        <v>41841.850034722222</v>
      </c>
      <c r="T3019" s="10">
        <f t="shared" ref="T3019:T3082" si="193"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 s="6">
        <f t="shared" si="191"/>
        <v>103.17073170731707</v>
      </c>
      <c r="Q3020" t="s">
        <v>8321</v>
      </c>
      <c r="R3020" t="s">
        <v>8357</v>
      </c>
      <c r="S3020" s="10">
        <f t="shared" si="192"/>
        <v>42163.29833333334</v>
      </c>
      <c r="T3020" s="10">
        <f t="shared" si="19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 s="6">
        <f t="shared" si="191"/>
        <v>80.464601769911511</v>
      </c>
      <c r="Q3021" t="s">
        <v>8321</v>
      </c>
      <c r="R3021" t="s">
        <v>8357</v>
      </c>
      <c r="S3021" s="10">
        <f t="shared" si="192"/>
        <v>41758.833564814813</v>
      </c>
      <c r="T3021" s="10">
        <f t="shared" si="19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 s="6">
        <f t="shared" si="191"/>
        <v>234.66666666666666</v>
      </c>
      <c r="Q3022" t="s">
        <v>8321</v>
      </c>
      <c r="R3022" t="s">
        <v>8357</v>
      </c>
      <c r="S3022" s="10">
        <f t="shared" si="192"/>
        <v>42170.846446759257</v>
      </c>
      <c r="T3022" s="10">
        <f t="shared" si="19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 s="6">
        <f t="shared" si="191"/>
        <v>50.689320388349515</v>
      </c>
      <c r="Q3023" t="s">
        <v>8321</v>
      </c>
      <c r="R3023" t="s">
        <v>8357</v>
      </c>
      <c r="S3023" s="10">
        <f t="shared" si="192"/>
        <v>42660.618854166663</v>
      </c>
      <c r="T3023" s="10">
        <f t="shared" si="19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 s="6">
        <f t="shared" si="191"/>
        <v>162.70967741935485</v>
      </c>
      <c r="Q3024" t="s">
        <v>8321</v>
      </c>
      <c r="R3024" t="s">
        <v>8357</v>
      </c>
      <c r="S3024" s="10">
        <f t="shared" si="192"/>
        <v>42564.95380787037</v>
      </c>
      <c r="T3024" s="10">
        <f t="shared" si="19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 s="6">
        <f t="shared" si="191"/>
        <v>120.16666666666667</v>
      </c>
      <c r="Q3025" t="s">
        <v>8321</v>
      </c>
      <c r="R3025" t="s">
        <v>8357</v>
      </c>
      <c r="S3025" s="10">
        <f t="shared" si="192"/>
        <v>42121.675763888896</v>
      </c>
      <c r="T3025" s="10">
        <f t="shared" si="19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 s="6">
        <f t="shared" si="191"/>
        <v>67.697802197802204</v>
      </c>
      <c r="Q3026" t="s">
        <v>8321</v>
      </c>
      <c r="R3026" t="s">
        <v>8357</v>
      </c>
      <c r="S3026" s="10">
        <f t="shared" si="192"/>
        <v>41158.993923611109</v>
      </c>
      <c r="T3026" s="10">
        <f t="shared" si="19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 s="6">
        <f t="shared" si="191"/>
        <v>52.103448275862071</v>
      </c>
      <c r="Q3027" t="s">
        <v>8321</v>
      </c>
      <c r="R3027" t="s">
        <v>8357</v>
      </c>
      <c r="S3027" s="10">
        <f t="shared" si="192"/>
        <v>41761.509409722225</v>
      </c>
      <c r="T3027" s="10">
        <f t="shared" si="19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 s="6">
        <f t="shared" si="191"/>
        <v>51.6</v>
      </c>
      <c r="Q3028" t="s">
        <v>8321</v>
      </c>
      <c r="R3028" t="s">
        <v>8357</v>
      </c>
      <c r="S3028" s="10">
        <f t="shared" si="192"/>
        <v>42783.459398148145</v>
      </c>
      <c r="T3028" s="10">
        <f t="shared" si="19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 s="6">
        <f t="shared" si="191"/>
        <v>164.3</v>
      </c>
      <c r="Q3029" t="s">
        <v>8321</v>
      </c>
      <c r="R3029" t="s">
        <v>8357</v>
      </c>
      <c r="S3029" s="10">
        <f t="shared" si="192"/>
        <v>42053.704293981486</v>
      </c>
      <c r="T3029" s="10">
        <f t="shared" si="19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 s="6">
        <f t="shared" si="191"/>
        <v>84.858585858585855</v>
      </c>
      <c r="Q3030" t="s">
        <v>8321</v>
      </c>
      <c r="R3030" t="s">
        <v>8357</v>
      </c>
      <c r="S3030" s="10">
        <f t="shared" si="192"/>
        <v>42567.264178240745</v>
      </c>
      <c r="T3030" s="10">
        <f t="shared" si="19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 s="6">
        <f t="shared" si="191"/>
        <v>94.548850574712645</v>
      </c>
      <c r="Q3031" t="s">
        <v>8321</v>
      </c>
      <c r="R3031" t="s">
        <v>8357</v>
      </c>
      <c r="S3031" s="10">
        <f t="shared" si="192"/>
        <v>41932.708877314813</v>
      </c>
      <c r="T3031" s="10">
        <f t="shared" si="19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 s="6">
        <f t="shared" si="191"/>
        <v>45.536585365853661</v>
      </c>
      <c r="Q3032" t="s">
        <v>8321</v>
      </c>
      <c r="R3032" t="s">
        <v>8357</v>
      </c>
      <c r="S3032" s="10">
        <f t="shared" si="192"/>
        <v>42233.747349537036</v>
      </c>
      <c r="T3032" s="10">
        <f t="shared" si="19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 s="6">
        <f t="shared" si="191"/>
        <v>51.724137931034484</v>
      </c>
      <c r="Q3033" t="s">
        <v>8321</v>
      </c>
      <c r="R3033" t="s">
        <v>8357</v>
      </c>
      <c r="S3033" s="10">
        <f t="shared" si="192"/>
        <v>42597.882488425923</v>
      </c>
      <c r="T3033" s="10">
        <f t="shared" si="19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 s="6">
        <f t="shared" si="191"/>
        <v>50.88</v>
      </c>
      <c r="Q3034" t="s">
        <v>8321</v>
      </c>
      <c r="R3034" t="s">
        <v>8357</v>
      </c>
      <c r="S3034" s="10">
        <f t="shared" si="192"/>
        <v>42228.044664351852</v>
      </c>
      <c r="T3034" s="10">
        <f t="shared" si="19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 s="6">
        <f t="shared" si="191"/>
        <v>191.13043478260869</v>
      </c>
      <c r="Q3035" t="s">
        <v>8321</v>
      </c>
      <c r="R3035" t="s">
        <v>8357</v>
      </c>
      <c r="S3035" s="10">
        <f t="shared" si="192"/>
        <v>42570.110243055555</v>
      </c>
      <c r="T3035" s="10">
        <f t="shared" si="19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 s="6">
        <f t="shared" si="191"/>
        <v>89.314285714285717</v>
      </c>
      <c r="Q3036" t="s">
        <v>8321</v>
      </c>
      <c r="R3036" t="s">
        <v>8357</v>
      </c>
      <c r="S3036" s="10">
        <f t="shared" si="192"/>
        <v>42644.535358796296</v>
      </c>
      <c r="T3036" s="10">
        <f t="shared" si="19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 s="6">
        <f t="shared" si="191"/>
        <v>88.588631921824103</v>
      </c>
      <c r="Q3037" t="s">
        <v>8321</v>
      </c>
      <c r="R3037" t="s">
        <v>8357</v>
      </c>
      <c r="S3037" s="10">
        <f t="shared" si="192"/>
        <v>41368.560289351852</v>
      </c>
      <c r="T3037" s="10">
        <f t="shared" si="19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 s="6">
        <f t="shared" si="191"/>
        <v>96.300911854103347</v>
      </c>
      <c r="Q3038" t="s">
        <v>8321</v>
      </c>
      <c r="R3038" t="s">
        <v>8357</v>
      </c>
      <c r="S3038" s="10">
        <f t="shared" si="192"/>
        <v>41466.785231481481</v>
      </c>
      <c r="T3038" s="10">
        <f t="shared" si="19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 s="6">
        <f t="shared" si="191"/>
        <v>33.3125</v>
      </c>
      <c r="Q3039" t="s">
        <v>8321</v>
      </c>
      <c r="R3039" t="s">
        <v>8357</v>
      </c>
      <c r="S3039" s="10">
        <f t="shared" si="192"/>
        <v>40378.893206018518</v>
      </c>
      <c r="T3039" s="10">
        <f t="shared" si="19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 s="6">
        <f t="shared" si="191"/>
        <v>37.222222222222221</v>
      </c>
      <c r="Q3040" t="s">
        <v>8321</v>
      </c>
      <c r="R3040" t="s">
        <v>8357</v>
      </c>
      <c r="S3040" s="10">
        <f t="shared" si="192"/>
        <v>42373.252280092594</v>
      </c>
      <c r="T3040" s="10">
        <f t="shared" si="19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 s="6">
        <f t="shared" si="191"/>
        <v>92.130423728813554</v>
      </c>
      <c r="Q3041" t="s">
        <v>8321</v>
      </c>
      <c r="R3041" t="s">
        <v>8357</v>
      </c>
      <c r="S3041" s="10">
        <f t="shared" si="192"/>
        <v>41610.794421296298</v>
      </c>
      <c r="T3041" s="10">
        <f t="shared" si="19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 s="6">
        <f t="shared" si="191"/>
        <v>76.785714285714292</v>
      </c>
      <c r="Q3042" t="s">
        <v>8321</v>
      </c>
      <c r="R3042" t="s">
        <v>8357</v>
      </c>
      <c r="S3042" s="10">
        <f t="shared" si="192"/>
        <v>42177.791909722218</v>
      </c>
      <c r="T3042" s="10">
        <f t="shared" si="19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 s="6">
        <f t="shared" si="191"/>
        <v>96.526315789473685</v>
      </c>
      <c r="Q3043" t="s">
        <v>8321</v>
      </c>
      <c r="R3043" t="s">
        <v>8357</v>
      </c>
      <c r="S3043" s="10">
        <f t="shared" si="192"/>
        <v>42359.868611111116</v>
      </c>
      <c r="T3043" s="10">
        <f t="shared" si="19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 s="6">
        <f t="shared" si="191"/>
        <v>51.891891891891895</v>
      </c>
      <c r="Q3044" t="s">
        <v>8321</v>
      </c>
      <c r="R3044" t="s">
        <v>8357</v>
      </c>
      <c r="S3044" s="10">
        <f t="shared" si="192"/>
        <v>42253.688043981485</v>
      </c>
      <c r="T3044" s="10">
        <f t="shared" si="19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 s="6">
        <f t="shared" si="191"/>
        <v>128.9140625</v>
      </c>
      <c r="Q3045" t="s">
        <v>8321</v>
      </c>
      <c r="R3045" t="s">
        <v>8357</v>
      </c>
      <c r="S3045" s="10">
        <f t="shared" si="192"/>
        <v>42083.070590277777</v>
      </c>
      <c r="T3045" s="10">
        <f t="shared" si="19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 s="6">
        <f t="shared" si="191"/>
        <v>84.108974358974365</v>
      </c>
      <c r="Q3046" t="s">
        <v>8321</v>
      </c>
      <c r="R3046" t="s">
        <v>8357</v>
      </c>
      <c r="S3046" s="10">
        <f t="shared" si="192"/>
        <v>42387.7268287037</v>
      </c>
      <c r="T3046" s="10">
        <f t="shared" si="19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 s="6">
        <f t="shared" si="191"/>
        <v>82.941562500000003</v>
      </c>
      <c r="Q3047" t="s">
        <v>8321</v>
      </c>
      <c r="R3047" t="s">
        <v>8357</v>
      </c>
      <c r="S3047" s="10">
        <f t="shared" si="192"/>
        <v>41843.155729166669</v>
      </c>
      <c r="T3047" s="10">
        <f t="shared" si="19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 s="6">
        <f t="shared" si="191"/>
        <v>259.94827586206895</v>
      </c>
      <c r="Q3048" t="s">
        <v>8321</v>
      </c>
      <c r="R3048" t="s">
        <v>8357</v>
      </c>
      <c r="S3048" s="10">
        <f t="shared" si="192"/>
        <v>41862.803078703706</v>
      </c>
      <c r="T3048" s="10">
        <f t="shared" si="19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 s="6">
        <f t="shared" si="191"/>
        <v>37.25</v>
      </c>
      <c r="Q3049" t="s">
        <v>8321</v>
      </c>
      <c r="R3049" t="s">
        <v>8357</v>
      </c>
      <c r="S3049" s="10">
        <f t="shared" si="192"/>
        <v>42443.989050925928</v>
      </c>
      <c r="T3049" s="10">
        <f t="shared" si="19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 s="6">
        <f t="shared" si="191"/>
        <v>177.02127659574469</v>
      </c>
      <c r="Q3050" t="s">
        <v>8321</v>
      </c>
      <c r="R3050" t="s">
        <v>8357</v>
      </c>
      <c r="S3050" s="10">
        <f t="shared" si="192"/>
        <v>41975.901180555549</v>
      </c>
      <c r="T3050" s="10">
        <f t="shared" si="19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 s="6">
        <f t="shared" si="191"/>
        <v>74.074074074074076</v>
      </c>
      <c r="Q3051" t="s">
        <v>8321</v>
      </c>
      <c r="R3051" t="s">
        <v>8357</v>
      </c>
      <c r="S3051" s="10">
        <f t="shared" si="192"/>
        <v>42139.014525462961</v>
      </c>
      <c r="T3051" s="10">
        <f t="shared" si="19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 s="6">
        <f t="shared" si="191"/>
        <v>70.666666666666671</v>
      </c>
      <c r="Q3052" t="s">
        <v>8321</v>
      </c>
      <c r="R3052" t="s">
        <v>8357</v>
      </c>
      <c r="S3052" s="10">
        <f t="shared" si="192"/>
        <v>42465.16851851852</v>
      </c>
      <c r="T3052" s="10">
        <f t="shared" si="19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 s="6">
        <f t="shared" si="191"/>
        <v>23.62857142857143</v>
      </c>
      <c r="Q3053" t="s">
        <v>8321</v>
      </c>
      <c r="R3053" t="s">
        <v>8357</v>
      </c>
      <c r="S3053" s="10">
        <f t="shared" si="192"/>
        <v>42744.416030092587</v>
      </c>
      <c r="T3053" s="10">
        <f t="shared" si="19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 s="6">
        <f t="shared" si="191"/>
        <v>37.5</v>
      </c>
      <c r="Q3054" t="s">
        <v>8321</v>
      </c>
      <c r="R3054" t="s">
        <v>8357</v>
      </c>
      <c r="S3054" s="10">
        <f t="shared" si="192"/>
        <v>42122.670069444444</v>
      </c>
      <c r="T3054" s="10">
        <f t="shared" si="19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 s="6">
        <f t="shared" si="191"/>
        <v>13.333333333333334</v>
      </c>
      <c r="Q3055" t="s">
        <v>8321</v>
      </c>
      <c r="R3055" t="s">
        <v>8357</v>
      </c>
      <c r="S3055" s="10">
        <f t="shared" si="192"/>
        <v>41862.761724537035</v>
      </c>
      <c r="T3055" s="10">
        <f t="shared" si="19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6" t="e">
        <f t="shared" si="191"/>
        <v>#DIV/0!</v>
      </c>
      <c r="Q3056" t="s">
        <v>8321</v>
      </c>
      <c r="R3056" t="s">
        <v>8357</v>
      </c>
      <c r="S3056" s="10">
        <f t="shared" si="192"/>
        <v>42027.832800925928</v>
      </c>
      <c r="T3056" s="10">
        <f t="shared" si="19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 s="6">
        <f t="shared" si="191"/>
        <v>1</v>
      </c>
      <c r="Q3057" t="s">
        <v>8321</v>
      </c>
      <c r="R3057" t="s">
        <v>8357</v>
      </c>
      <c r="S3057" s="10">
        <f t="shared" si="192"/>
        <v>41953.95821759259</v>
      </c>
      <c r="T3057" s="10">
        <f t="shared" si="19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6" t="e">
        <f t="shared" si="191"/>
        <v>#DIV/0!</v>
      </c>
      <c r="Q3058" t="s">
        <v>8321</v>
      </c>
      <c r="R3058" t="s">
        <v>8357</v>
      </c>
      <c r="S3058" s="10">
        <f t="shared" si="192"/>
        <v>41851.636388888888</v>
      </c>
      <c r="T3058" s="10">
        <f t="shared" si="19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6" t="e">
        <f t="shared" si="191"/>
        <v>#DIV/0!</v>
      </c>
      <c r="Q3059" t="s">
        <v>8321</v>
      </c>
      <c r="R3059" t="s">
        <v>8357</v>
      </c>
      <c r="S3059" s="10">
        <f t="shared" si="192"/>
        <v>42433.650590277779</v>
      </c>
      <c r="T3059" s="10">
        <f t="shared" si="19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 s="6">
        <f t="shared" si="191"/>
        <v>1</v>
      </c>
      <c r="Q3060" t="s">
        <v>8321</v>
      </c>
      <c r="R3060" t="s">
        <v>8357</v>
      </c>
      <c r="S3060" s="10">
        <f t="shared" si="192"/>
        <v>42460.374305555553</v>
      </c>
      <c r="T3060" s="10">
        <f t="shared" si="19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 s="6">
        <f t="shared" si="191"/>
        <v>41</v>
      </c>
      <c r="Q3061" t="s">
        <v>8321</v>
      </c>
      <c r="R3061" t="s">
        <v>8357</v>
      </c>
      <c r="S3061" s="10">
        <f t="shared" si="192"/>
        <v>41829.935717592591</v>
      </c>
      <c r="T3061" s="10">
        <f t="shared" si="19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 s="6">
        <f t="shared" si="191"/>
        <v>55.833333333333336</v>
      </c>
      <c r="Q3062" t="s">
        <v>8321</v>
      </c>
      <c r="R3062" t="s">
        <v>8357</v>
      </c>
      <c r="S3062" s="10">
        <f t="shared" si="192"/>
        <v>42245.274699074071</v>
      </c>
      <c r="T3062" s="10">
        <f t="shared" si="193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6" t="e">
        <f t="shared" si="191"/>
        <v>#DIV/0!</v>
      </c>
      <c r="Q3063" t="s">
        <v>8321</v>
      </c>
      <c r="R3063" t="s">
        <v>8357</v>
      </c>
      <c r="S3063" s="10">
        <f t="shared" si="192"/>
        <v>41834.784120370372</v>
      </c>
      <c r="T3063" s="10">
        <f t="shared" si="19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 s="6">
        <f t="shared" si="191"/>
        <v>99.761194029850742</v>
      </c>
      <c r="Q3064" t="s">
        <v>8321</v>
      </c>
      <c r="R3064" t="s">
        <v>8357</v>
      </c>
      <c r="S3064" s="10">
        <f t="shared" si="192"/>
        <v>42248.535787037035</v>
      </c>
      <c r="T3064" s="10">
        <f t="shared" si="19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 s="6">
        <f t="shared" si="191"/>
        <v>25.521739130434781</v>
      </c>
      <c r="Q3065" t="s">
        <v>8321</v>
      </c>
      <c r="R3065" t="s">
        <v>8357</v>
      </c>
      <c r="S3065" s="10">
        <f t="shared" si="192"/>
        <v>42630.922893518517</v>
      </c>
      <c r="T3065" s="10">
        <f t="shared" si="19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 s="6">
        <f t="shared" si="191"/>
        <v>117.65277777777777</v>
      </c>
      <c r="Q3066" t="s">
        <v>8321</v>
      </c>
      <c r="R3066" t="s">
        <v>8357</v>
      </c>
      <c r="S3066" s="10">
        <f t="shared" si="192"/>
        <v>42299.130162037036</v>
      </c>
      <c r="T3066" s="10">
        <f t="shared" si="19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 s="6">
        <f t="shared" si="191"/>
        <v>5</v>
      </c>
      <c r="Q3067" t="s">
        <v>8321</v>
      </c>
      <c r="R3067" t="s">
        <v>8357</v>
      </c>
      <c r="S3067" s="10">
        <f t="shared" si="192"/>
        <v>41825.055231481485</v>
      </c>
      <c r="T3067" s="10">
        <f t="shared" si="19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 s="6">
        <f t="shared" si="191"/>
        <v>2796.6666666666665</v>
      </c>
      <c r="Q3068" t="s">
        <v>8321</v>
      </c>
      <c r="R3068" t="s">
        <v>8357</v>
      </c>
      <c r="S3068" s="10">
        <f t="shared" si="192"/>
        <v>42531.228437500002</v>
      </c>
      <c r="T3068" s="10">
        <f t="shared" si="19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 s="6">
        <f t="shared" si="191"/>
        <v>200</v>
      </c>
      <c r="Q3069" t="s">
        <v>8321</v>
      </c>
      <c r="R3069" t="s">
        <v>8357</v>
      </c>
      <c r="S3069" s="10">
        <f t="shared" si="192"/>
        <v>42226.938414351855</v>
      </c>
      <c r="T3069" s="10">
        <f t="shared" si="19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 s="6">
        <f t="shared" si="191"/>
        <v>87.5</v>
      </c>
      <c r="Q3070" t="s">
        <v>8321</v>
      </c>
      <c r="R3070" t="s">
        <v>8357</v>
      </c>
      <c r="S3070" s="10">
        <f t="shared" si="192"/>
        <v>42263.691574074073</v>
      </c>
      <c r="T3070" s="10">
        <f t="shared" si="19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 s="6">
        <f t="shared" si="191"/>
        <v>20.142857142857142</v>
      </c>
      <c r="Q3071" t="s">
        <v>8321</v>
      </c>
      <c r="R3071" t="s">
        <v>8357</v>
      </c>
      <c r="S3071" s="10">
        <f t="shared" si="192"/>
        <v>41957.833726851852</v>
      </c>
      <c r="T3071" s="10">
        <f t="shared" si="19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 s="6">
        <f t="shared" si="191"/>
        <v>20.875</v>
      </c>
      <c r="Q3072" t="s">
        <v>8321</v>
      </c>
      <c r="R3072" t="s">
        <v>8357</v>
      </c>
      <c r="S3072" s="10">
        <f t="shared" si="192"/>
        <v>42690.733437499999</v>
      </c>
      <c r="T3072" s="10">
        <f t="shared" si="19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 s="6">
        <f t="shared" si="191"/>
        <v>61.307692307692307</v>
      </c>
      <c r="Q3073" t="s">
        <v>8321</v>
      </c>
      <c r="R3073" t="s">
        <v>8357</v>
      </c>
      <c r="S3073" s="10">
        <f t="shared" si="192"/>
        <v>42097.732418981483</v>
      </c>
      <c r="T3073" s="10">
        <f t="shared" si="19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 s="6">
        <f t="shared" si="191"/>
        <v>1</v>
      </c>
      <c r="Q3074" t="s">
        <v>8321</v>
      </c>
      <c r="R3074" t="s">
        <v>8357</v>
      </c>
      <c r="S3074" s="10">
        <f t="shared" si="192"/>
        <v>42658.690532407403</v>
      </c>
      <c r="T3074" s="10">
        <f t="shared" si="19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E3075/D3075</f>
        <v>2.3035714285714285E-4</v>
      </c>
      <c r="P3075" s="6">
        <f t="shared" ref="P3075:P3138" si="195">E3075/L3075</f>
        <v>92.142857142857139</v>
      </c>
      <c r="Q3075" t="s">
        <v>8321</v>
      </c>
      <c r="R3075" t="s">
        <v>8357</v>
      </c>
      <c r="S3075" s="10">
        <f t="shared" si="192"/>
        <v>42111.684027777781</v>
      </c>
      <c r="T3075" s="10">
        <f t="shared" si="1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 s="6">
        <f t="shared" si="195"/>
        <v>7.333333333333333</v>
      </c>
      <c r="Q3076" t="s">
        <v>8321</v>
      </c>
      <c r="R3076" t="s">
        <v>8357</v>
      </c>
      <c r="S3076" s="10">
        <f t="shared" si="192"/>
        <v>42409.571284722217</v>
      </c>
      <c r="T3076" s="10">
        <f t="shared" si="1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 s="6">
        <f t="shared" si="195"/>
        <v>64.8</v>
      </c>
      <c r="Q3077" t="s">
        <v>8321</v>
      </c>
      <c r="R3077" t="s">
        <v>8357</v>
      </c>
      <c r="S3077" s="10">
        <f t="shared" si="192"/>
        <v>42551.102314814809</v>
      </c>
      <c r="T3077" s="10">
        <f t="shared" si="1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 s="6">
        <f t="shared" si="195"/>
        <v>30.12</v>
      </c>
      <c r="Q3078" t="s">
        <v>8321</v>
      </c>
      <c r="R3078" t="s">
        <v>8357</v>
      </c>
      <c r="S3078" s="10">
        <f t="shared" si="192"/>
        <v>42226.651886574073</v>
      </c>
      <c r="T3078" s="10">
        <f t="shared" si="1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 s="6">
        <f t="shared" si="195"/>
        <v>52.5</v>
      </c>
      <c r="Q3079" t="s">
        <v>8321</v>
      </c>
      <c r="R3079" t="s">
        <v>8357</v>
      </c>
      <c r="S3079" s="10">
        <f t="shared" si="192"/>
        <v>42766.956921296296</v>
      </c>
      <c r="T3079" s="10">
        <f t="shared" si="1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 s="6">
        <f t="shared" si="195"/>
        <v>23.666666666666668</v>
      </c>
      <c r="Q3080" t="s">
        <v>8321</v>
      </c>
      <c r="R3080" t="s">
        <v>8357</v>
      </c>
      <c r="S3080" s="10">
        <f t="shared" si="192"/>
        <v>42031.138831018514</v>
      </c>
      <c r="T3080" s="10">
        <f t="shared" si="1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 s="6">
        <f t="shared" si="195"/>
        <v>415.77777777777777</v>
      </c>
      <c r="Q3081" t="s">
        <v>8321</v>
      </c>
      <c r="R3081" t="s">
        <v>8357</v>
      </c>
      <c r="S3081" s="10">
        <f t="shared" si="192"/>
        <v>42055.713368055556</v>
      </c>
      <c r="T3081" s="10">
        <f t="shared" si="1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 s="6">
        <f t="shared" si="195"/>
        <v>53.714285714285715</v>
      </c>
      <c r="Q3082" t="s">
        <v>8321</v>
      </c>
      <c r="R3082" t="s">
        <v>8357</v>
      </c>
      <c r="S3082" s="10">
        <f t="shared" si="192"/>
        <v>41940.028287037036</v>
      </c>
      <c r="T3082" s="10">
        <f t="shared" si="1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 s="6">
        <f t="shared" si="195"/>
        <v>420.6</v>
      </c>
      <c r="Q3083" t="s">
        <v>8321</v>
      </c>
      <c r="R3083" t="s">
        <v>8357</v>
      </c>
      <c r="S3083" s="10">
        <f t="shared" ref="S3083:S3146" si="196">(((J3083/60)/60)/24)+DATE(1970,1,1)</f>
        <v>42237.181608796294</v>
      </c>
      <c r="T3083" s="10">
        <f t="shared" ref="T3083:T3146" si="197"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6" t="e">
        <f t="shared" si="195"/>
        <v>#DIV/0!</v>
      </c>
      <c r="Q3084" t="s">
        <v>8321</v>
      </c>
      <c r="R3084" t="s">
        <v>8357</v>
      </c>
      <c r="S3084" s="10">
        <f t="shared" si="196"/>
        <v>42293.922986111109</v>
      </c>
      <c r="T3084" s="10">
        <f t="shared" si="1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 s="6">
        <f t="shared" si="195"/>
        <v>18.666666666666668</v>
      </c>
      <c r="Q3085" t="s">
        <v>8321</v>
      </c>
      <c r="R3085" t="s">
        <v>8357</v>
      </c>
      <c r="S3085" s="10">
        <f t="shared" si="196"/>
        <v>41853.563402777778</v>
      </c>
      <c r="T3085" s="10">
        <f t="shared" si="1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 s="6">
        <f t="shared" si="195"/>
        <v>78.333333333333329</v>
      </c>
      <c r="Q3086" t="s">
        <v>8321</v>
      </c>
      <c r="R3086" t="s">
        <v>8357</v>
      </c>
      <c r="S3086" s="10">
        <f t="shared" si="196"/>
        <v>42100.723738425921</v>
      </c>
      <c r="T3086" s="10">
        <f t="shared" si="1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 s="6">
        <f t="shared" si="195"/>
        <v>67.777777777777771</v>
      </c>
      <c r="Q3087" t="s">
        <v>8321</v>
      </c>
      <c r="R3087" t="s">
        <v>8357</v>
      </c>
      <c r="S3087" s="10">
        <f t="shared" si="196"/>
        <v>42246.883784722217</v>
      </c>
      <c r="T3087" s="10">
        <f t="shared" si="1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 s="6">
        <f t="shared" si="195"/>
        <v>16.666666666666668</v>
      </c>
      <c r="Q3088" t="s">
        <v>8321</v>
      </c>
      <c r="R3088" t="s">
        <v>8357</v>
      </c>
      <c r="S3088" s="10">
        <f t="shared" si="196"/>
        <v>42173.67082175926</v>
      </c>
      <c r="T3088" s="10">
        <f t="shared" si="1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 s="6">
        <f t="shared" si="195"/>
        <v>62.5</v>
      </c>
      <c r="Q3089" t="s">
        <v>8321</v>
      </c>
      <c r="R3089" t="s">
        <v>8357</v>
      </c>
      <c r="S3089" s="10">
        <f t="shared" si="196"/>
        <v>42665.150347222225</v>
      </c>
      <c r="T3089" s="10">
        <f t="shared" si="1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 s="6">
        <f t="shared" si="195"/>
        <v>42</v>
      </c>
      <c r="Q3090" t="s">
        <v>8321</v>
      </c>
      <c r="R3090" t="s">
        <v>8357</v>
      </c>
      <c r="S3090" s="10">
        <f t="shared" si="196"/>
        <v>41981.57230324074</v>
      </c>
      <c r="T3090" s="10">
        <f t="shared" si="1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 s="6">
        <f t="shared" si="195"/>
        <v>130.0888888888889</v>
      </c>
      <c r="Q3091" t="s">
        <v>8321</v>
      </c>
      <c r="R3091" t="s">
        <v>8357</v>
      </c>
      <c r="S3091" s="10">
        <f t="shared" si="196"/>
        <v>42528.542627314819</v>
      </c>
      <c r="T3091" s="10">
        <f t="shared" si="1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 s="6">
        <f t="shared" si="195"/>
        <v>1270.2222222222222</v>
      </c>
      <c r="Q3092" t="s">
        <v>8321</v>
      </c>
      <c r="R3092" t="s">
        <v>8357</v>
      </c>
      <c r="S3092" s="10">
        <f t="shared" si="196"/>
        <v>42065.818807870368</v>
      </c>
      <c r="T3092" s="10">
        <f t="shared" si="1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 s="6">
        <f t="shared" si="195"/>
        <v>88.444444444444443</v>
      </c>
      <c r="Q3093" t="s">
        <v>8321</v>
      </c>
      <c r="R3093" t="s">
        <v>8357</v>
      </c>
      <c r="S3093" s="10">
        <f t="shared" si="196"/>
        <v>42566.948414351849</v>
      </c>
      <c r="T3093" s="10">
        <f t="shared" si="1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 s="6">
        <f t="shared" si="195"/>
        <v>56.342380952380957</v>
      </c>
      <c r="Q3094" t="s">
        <v>8321</v>
      </c>
      <c r="R3094" t="s">
        <v>8357</v>
      </c>
      <c r="S3094" s="10">
        <f t="shared" si="196"/>
        <v>42255.619351851856</v>
      </c>
      <c r="T3094" s="10">
        <f t="shared" si="1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 s="6">
        <f t="shared" si="195"/>
        <v>53.529411764705884</v>
      </c>
      <c r="Q3095" t="s">
        <v>8321</v>
      </c>
      <c r="R3095" t="s">
        <v>8357</v>
      </c>
      <c r="S3095" s="10">
        <f t="shared" si="196"/>
        <v>41760.909039351849</v>
      </c>
      <c r="T3095" s="10">
        <f t="shared" si="1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 s="6">
        <f t="shared" si="195"/>
        <v>25</v>
      </c>
      <c r="Q3096" t="s">
        <v>8321</v>
      </c>
      <c r="R3096" t="s">
        <v>8357</v>
      </c>
      <c r="S3096" s="10">
        <f t="shared" si="196"/>
        <v>42207.795787037037</v>
      </c>
      <c r="T3096" s="10">
        <f t="shared" si="1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 s="6">
        <f t="shared" si="195"/>
        <v>50</v>
      </c>
      <c r="Q3097" t="s">
        <v>8321</v>
      </c>
      <c r="R3097" t="s">
        <v>8357</v>
      </c>
      <c r="S3097" s="10">
        <f t="shared" si="196"/>
        <v>42523.025231481486</v>
      </c>
      <c r="T3097" s="10">
        <f t="shared" si="1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 s="6">
        <f t="shared" si="195"/>
        <v>56.785714285714285</v>
      </c>
      <c r="Q3098" t="s">
        <v>8321</v>
      </c>
      <c r="R3098" t="s">
        <v>8357</v>
      </c>
      <c r="S3098" s="10">
        <f t="shared" si="196"/>
        <v>42114.825532407413</v>
      </c>
      <c r="T3098" s="10">
        <f t="shared" si="1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 s="6">
        <f t="shared" si="195"/>
        <v>40.833333333333336</v>
      </c>
      <c r="Q3099" t="s">
        <v>8321</v>
      </c>
      <c r="R3099" t="s">
        <v>8357</v>
      </c>
      <c r="S3099" s="10">
        <f t="shared" si="196"/>
        <v>42629.503483796296</v>
      </c>
      <c r="T3099" s="10">
        <f t="shared" si="1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 s="6">
        <f t="shared" si="195"/>
        <v>65.111111111111114</v>
      </c>
      <c r="Q3100" t="s">
        <v>8321</v>
      </c>
      <c r="R3100" t="s">
        <v>8357</v>
      </c>
      <c r="S3100" s="10">
        <f t="shared" si="196"/>
        <v>42359.792233796295</v>
      </c>
      <c r="T3100" s="10">
        <f t="shared" si="1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 s="6">
        <f t="shared" si="195"/>
        <v>55.6</v>
      </c>
      <c r="Q3101" t="s">
        <v>8321</v>
      </c>
      <c r="R3101" t="s">
        <v>8357</v>
      </c>
      <c r="S3101" s="10">
        <f t="shared" si="196"/>
        <v>42382.189710648148</v>
      </c>
      <c r="T3101" s="10">
        <f t="shared" si="1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 s="6">
        <f t="shared" si="195"/>
        <v>140.53846153846155</v>
      </c>
      <c r="Q3102" t="s">
        <v>8321</v>
      </c>
      <c r="R3102" t="s">
        <v>8357</v>
      </c>
      <c r="S3102" s="10">
        <f t="shared" si="196"/>
        <v>41902.622395833336</v>
      </c>
      <c r="T3102" s="10">
        <f t="shared" si="1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 s="6">
        <f t="shared" si="195"/>
        <v>25</v>
      </c>
      <c r="Q3103" t="s">
        <v>8321</v>
      </c>
      <c r="R3103" t="s">
        <v>8357</v>
      </c>
      <c r="S3103" s="10">
        <f t="shared" si="196"/>
        <v>42171.383530092593</v>
      </c>
      <c r="T3103" s="10">
        <f t="shared" si="1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 s="6">
        <f t="shared" si="195"/>
        <v>69.533333333333331</v>
      </c>
      <c r="Q3104" t="s">
        <v>8321</v>
      </c>
      <c r="R3104" t="s">
        <v>8357</v>
      </c>
      <c r="S3104" s="10">
        <f t="shared" si="196"/>
        <v>42555.340486111112</v>
      </c>
      <c r="T3104" s="10">
        <f t="shared" si="1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 s="6">
        <f t="shared" si="195"/>
        <v>5.5</v>
      </c>
      <c r="Q3105" t="s">
        <v>8321</v>
      </c>
      <c r="R3105" t="s">
        <v>8357</v>
      </c>
      <c r="S3105" s="10">
        <f t="shared" si="196"/>
        <v>42107.156319444446</v>
      </c>
      <c r="T3105" s="10">
        <f t="shared" si="1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 s="6">
        <f t="shared" si="195"/>
        <v>237</v>
      </c>
      <c r="Q3106" t="s">
        <v>8321</v>
      </c>
      <c r="R3106" t="s">
        <v>8357</v>
      </c>
      <c r="S3106" s="10">
        <f t="shared" si="196"/>
        <v>42006.908692129626</v>
      </c>
      <c r="T3106" s="10">
        <f t="shared" si="1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 s="6">
        <f t="shared" si="195"/>
        <v>79.870967741935488</v>
      </c>
      <c r="Q3107" t="s">
        <v>8321</v>
      </c>
      <c r="R3107" t="s">
        <v>8357</v>
      </c>
      <c r="S3107" s="10">
        <f t="shared" si="196"/>
        <v>41876.718935185185</v>
      </c>
      <c r="T3107" s="10">
        <f t="shared" si="1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 s="6">
        <f t="shared" si="195"/>
        <v>10.25</v>
      </c>
      <c r="Q3108" t="s">
        <v>8321</v>
      </c>
      <c r="R3108" t="s">
        <v>8357</v>
      </c>
      <c r="S3108" s="10">
        <f t="shared" si="196"/>
        <v>42241.429120370376</v>
      </c>
      <c r="T3108" s="10">
        <f t="shared" si="1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 s="6">
        <f t="shared" si="195"/>
        <v>272.58620689655174</v>
      </c>
      <c r="Q3109" t="s">
        <v>8321</v>
      </c>
      <c r="R3109" t="s">
        <v>8357</v>
      </c>
      <c r="S3109" s="10">
        <f t="shared" si="196"/>
        <v>42128.814247685179</v>
      </c>
      <c r="T3109" s="10">
        <f t="shared" si="1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 s="6">
        <f t="shared" si="195"/>
        <v>13</v>
      </c>
      <c r="Q3110" t="s">
        <v>8321</v>
      </c>
      <c r="R3110" t="s">
        <v>8357</v>
      </c>
      <c r="S3110" s="10">
        <f t="shared" si="196"/>
        <v>42062.680486111116</v>
      </c>
      <c r="T3110" s="10">
        <f t="shared" si="1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 s="6">
        <f t="shared" si="195"/>
        <v>58.184210526315788</v>
      </c>
      <c r="Q3111" t="s">
        <v>8321</v>
      </c>
      <c r="R3111" t="s">
        <v>8357</v>
      </c>
      <c r="S3111" s="10">
        <f t="shared" si="196"/>
        <v>41844.125115740739</v>
      </c>
      <c r="T3111" s="10">
        <f t="shared" si="1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 s="6">
        <f t="shared" si="195"/>
        <v>10</v>
      </c>
      <c r="Q3112" t="s">
        <v>8321</v>
      </c>
      <c r="R3112" t="s">
        <v>8357</v>
      </c>
      <c r="S3112" s="10">
        <f t="shared" si="196"/>
        <v>42745.031469907408</v>
      </c>
      <c r="T3112" s="10">
        <f t="shared" si="1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 s="6">
        <f t="shared" si="195"/>
        <v>70.10526315789474</v>
      </c>
      <c r="Q3113" t="s">
        <v>8321</v>
      </c>
      <c r="R3113" t="s">
        <v>8357</v>
      </c>
      <c r="S3113" s="10">
        <f t="shared" si="196"/>
        <v>41885.595138888886</v>
      </c>
      <c r="T3113" s="10">
        <f t="shared" si="1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 s="6">
        <f t="shared" si="195"/>
        <v>57.888888888888886</v>
      </c>
      <c r="Q3114" t="s">
        <v>8321</v>
      </c>
      <c r="R3114" t="s">
        <v>8357</v>
      </c>
      <c r="S3114" s="10">
        <f t="shared" si="196"/>
        <v>42615.121921296297</v>
      </c>
      <c r="T3114" s="10">
        <f t="shared" si="1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 s="6">
        <f t="shared" si="195"/>
        <v>125.27027027027027</v>
      </c>
      <c r="Q3115" t="s">
        <v>8321</v>
      </c>
      <c r="R3115" t="s">
        <v>8357</v>
      </c>
      <c r="S3115" s="10">
        <f t="shared" si="196"/>
        <v>42081.731273148151</v>
      </c>
      <c r="T3115" s="10">
        <f t="shared" si="1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6" t="e">
        <f t="shared" si="195"/>
        <v>#DIV/0!</v>
      </c>
      <c r="Q3116" t="s">
        <v>8321</v>
      </c>
      <c r="R3116" t="s">
        <v>8357</v>
      </c>
      <c r="S3116" s="10">
        <f t="shared" si="196"/>
        <v>41843.632523148146</v>
      </c>
      <c r="T3116" s="10">
        <f t="shared" si="1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 s="6">
        <f t="shared" si="195"/>
        <v>300</v>
      </c>
      <c r="Q3117" t="s">
        <v>8321</v>
      </c>
      <c r="R3117" t="s">
        <v>8357</v>
      </c>
      <c r="S3117" s="10">
        <f t="shared" si="196"/>
        <v>42496.447071759263</v>
      </c>
      <c r="T3117" s="10">
        <f t="shared" si="1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 s="6">
        <f t="shared" si="195"/>
        <v>43</v>
      </c>
      <c r="Q3118" t="s">
        <v>8321</v>
      </c>
      <c r="R3118" t="s">
        <v>8357</v>
      </c>
      <c r="S3118" s="10">
        <f t="shared" si="196"/>
        <v>42081.515335648146</v>
      </c>
      <c r="T3118" s="10">
        <f t="shared" si="1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 s="6">
        <f t="shared" si="195"/>
        <v>1</v>
      </c>
      <c r="Q3119" t="s">
        <v>8321</v>
      </c>
      <c r="R3119" t="s">
        <v>8357</v>
      </c>
      <c r="S3119" s="10">
        <f t="shared" si="196"/>
        <v>42509.374537037031</v>
      </c>
      <c r="T3119" s="10">
        <f t="shared" si="1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 s="6">
        <f t="shared" si="195"/>
        <v>775</v>
      </c>
      <c r="Q3120" t="s">
        <v>8321</v>
      </c>
      <c r="R3120" t="s">
        <v>8357</v>
      </c>
      <c r="S3120" s="10">
        <f t="shared" si="196"/>
        <v>42534.649571759262</v>
      </c>
      <c r="T3120" s="10">
        <f t="shared" si="1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 s="6">
        <f t="shared" si="195"/>
        <v>5</v>
      </c>
      <c r="Q3121" t="s">
        <v>8321</v>
      </c>
      <c r="R3121" t="s">
        <v>8357</v>
      </c>
      <c r="S3121" s="10">
        <f t="shared" si="196"/>
        <v>42060.04550925926</v>
      </c>
      <c r="T3121" s="10">
        <f t="shared" si="1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 s="6">
        <f t="shared" si="195"/>
        <v>12.8</v>
      </c>
      <c r="Q3122" t="s">
        <v>8321</v>
      </c>
      <c r="R3122" t="s">
        <v>8357</v>
      </c>
      <c r="S3122" s="10">
        <f t="shared" si="196"/>
        <v>42435.942083333335</v>
      </c>
      <c r="T3122" s="10">
        <f t="shared" si="1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 s="6">
        <f t="shared" si="195"/>
        <v>10</v>
      </c>
      <c r="Q3123" t="s">
        <v>8321</v>
      </c>
      <c r="R3123" t="s">
        <v>8357</v>
      </c>
      <c r="S3123" s="10">
        <f t="shared" si="196"/>
        <v>41848.679803240739</v>
      </c>
      <c r="T3123" s="10">
        <f t="shared" si="197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 s="6">
        <f t="shared" si="195"/>
        <v>58</v>
      </c>
      <c r="Q3124" t="s">
        <v>8321</v>
      </c>
      <c r="R3124" t="s">
        <v>8357</v>
      </c>
      <c r="S3124" s="10">
        <f t="shared" si="196"/>
        <v>42678.932083333333</v>
      </c>
      <c r="T3124" s="10">
        <f t="shared" si="1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 s="6">
        <f t="shared" si="195"/>
        <v>244.80459770114942</v>
      </c>
      <c r="Q3125" t="s">
        <v>8321</v>
      </c>
      <c r="R3125" t="s">
        <v>8357</v>
      </c>
      <c r="S3125" s="10">
        <f t="shared" si="196"/>
        <v>42530.993032407408</v>
      </c>
      <c r="T3125" s="10">
        <f t="shared" si="1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 s="6">
        <f t="shared" si="195"/>
        <v>6.5</v>
      </c>
      <c r="Q3126" t="s">
        <v>8321</v>
      </c>
      <c r="R3126" t="s">
        <v>8357</v>
      </c>
      <c r="S3126" s="10">
        <f t="shared" si="196"/>
        <v>41977.780104166668</v>
      </c>
      <c r="T3126" s="10">
        <f t="shared" si="197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6" t="e">
        <f t="shared" si="195"/>
        <v>#DIV/0!</v>
      </c>
      <c r="Q3127" t="s">
        <v>8321</v>
      </c>
      <c r="R3127" t="s">
        <v>8357</v>
      </c>
      <c r="S3127" s="10">
        <f t="shared" si="196"/>
        <v>42346.20685185185</v>
      </c>
      <c r="T3127" s="10">
        <f t="shared" si="1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 s="6">
        <f t="shared" si="195"/>
        <v>61.176470588235297</v>
      </c>
      <c r="Q3128" t="s">
        <v>8321</v>
      </c>
      <c r="R3128" t="s">
        <v>8357</v>
      </c>
      <c r="S3128" s="10">
        <f t="shared" si="196"/>
        <v>42427.01807870371</v>
      </c>
      <c r="T3128" s="10">
        <f t="shared" si="1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6" t="e">
        <f t="shared" si="195"/>
        <v>#DIV/0!</v>
      </c>
      <c r="Q3129" t="s">
        <v>8321</v>
      </c>
      <c r="R3129" t="s">
        <v>8357</v>
      </c>
      <c r="S3129" s="10">
        <f t="shared" si="196"/>
        <v>42034.856817129628</v>
      </c>
      <c r="T3129" s="10">
        <f t="shared" si="1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 s="6">
        <f t="shared" si="195"/>
        <v>139.23931623931625</v>
      </c>
      <c r="Q3130" t="s">
        <v>8321</v>
      </c>
      <c r="R3130" t="s">
        <v>8322</v>
      </c>
      <c r="S3130" s="10">
        <f t="shared" si="196"/>
        <v>42780.825706018513</v>
      </c>
      <c r="T3130" s="10">
        <f t="shared" si="1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 s="6">
        <f t="shared" si="195"/>
        <v>10</v>
      </c>
      <c r="Q3131" t="s">
        <v>8321</v>
      </c>
      <c r="R3131" t="s">
        <v>8322</v>
      </c>
      <c r="S3131" s="10">
        <f t="shared" si="196"/>
        <v>42803.842812499999</v>
      </c>
      <c r="T3131" s="10">
        <f t="shared" si="1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 s="6">
        <f t="shared" si="195"/>
        <v>93.75</v>
      </c>
      <c r="Q3132" t="s">
        <v>8321</v>
      </c>
      <c r="R3132" t="s">
        <v>8322</v>
      </c>
      <c r="S3132" s="10">
        <f t="shared" si="196"/>
        <v>42808.640231481477</v>
      </c>
      <c r="T3132" s="10">
        <f t="shared" si="1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 s="6">
        <f t="shared" si="195"/>
        <v>53.75</v>
      </c>
      <c r="Q3133" t="s">
        <v>8321</v>
      </c>
      <c r="R3133" t="s">
        <v>8322</v>
      </c>
      <c r="S3133" s="10">
        <f t="shared" si="196"/>
        <v>42803.579224537039</v>
      </c>
      <c r="T3133" s="10">
        <f t="shared" si="1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 s="6">
        <f t="shared" si="195"/>
        <v>10</v>
      </c>
      <c r="Q3134" t="s">
        <v>8321</v>
      </c>
      <c r="R3134" t="s">
        <v>8322</v>
      </c>
      <c r="S3134" s="10">
        <f t="shared" si="196"/>
        <v>42786.350231481483</v>
      </c>
      <c r="T3134" s="10">
        <f t="shared" si="1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 s="6">
        <f t="shared" si="195"/>
        <v>33.75</v>
      </c>
      <c r="Q3135" t="s">
        <v>8321</v>
      </c>
      <c r="R3135" t="s">
        <v>8322</v>
      </c>
      <c r="S3135" s="10">
        <f t="shared" si="196"/>
        <v>42788.565208333333</v>
      </c>
      <c r="T3135" s="10">
        <f t="shared" si="1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 s="6">
        <f t="shared" si="195"/>
        <v>18.75</v>
      </c>
      <c r="Q3136" t="s">
        <v>8321</v>
      </c>
      <c r="R3136" t="s">
        <v>8322</v>
      </c>
      <c r="S3136" s="10">
        <f t="shared" si="196"/>
        <v>42800.720127314817</v>
      </c>
      <c r="T3136" s="10">
        <f t="shared" si="1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 s="6">
        <f t="shared" si="195"/>
        <v>23.142857142857142</v>
      </c>
      <c r="Q3137" t="s">
        <v>8321</v>
      </c>
      <c r="R3137" t="s">
        <v>8322</v>
      </c>
      <c r="S3137" s="10">
        <f t="shared" si="196"/>
        <v>42807.151863425926</v>
      </c>
      <c r="T3137" s="10">
        <f t="shared" si="1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 s="6">
        <f t="shared" si="195"/>
        <v>29.045454545454547</v>
      </c>
      <c r="Q3138" t="s">
        <v>8321</v>
      </c>
      <c r="R3138" t="s">
        <v>8322</v>
      </c>
      <c r="S3138" s="10">
        <f t="shared" si="196"/>
        <v>42789.462430555555</v>
      </c>
      <c r="T3138" s="10">
        <f t="shared" si="1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E3139/D3139</f>
        <v>3.3333333333333333E-2</v>
      </c>
      <c r="P3139" s="6">
        <f t="shared" ref="P3139:P3202" si="199">E3139/L3139</f>
        <v>50</v>
      </c>
      <c r="Q3139" t="s">
        <v>8321</v>
      </c>
      <c r="R3139" t="s">
        <v>8322</v>
      </c>
      <c r="S3139" s="10">
        <f t="shared" si="196"/>
        <v>42807.885057870371</v>
      </c>
      <c r="T3139" s="10">
        <f t="shared" si="197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6" t="e">
        <f t="shared" si="199"/>
        <v>#DIV/0!</v>
      </c>
      <c r="Q3140" t="s">
        <v>8321</v>
      </c>
      <c r="R3140" t="s">
        <v>8322</v>
      </c>
      <c r="S3140" s="10">
        <f t="shared" si="196"/>
        <v>42809.645914351851</v>
      </c>
      <c r="T3140" s="10">
        <f t="shared" si="1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 s="6">
        <f t="shared" si="199"/>
        <v>450</v>
      </c>
      <c r="Q3141" t="s">
        <v>8321</v>
      </c>
      <c r="R3141" t="s">
        <v>8322</v>
      </c>
      <c r="S3141" s="10">
        <f t="shared" si="196"/>
        <v>42785.270370370374</v>
      </c>
      <c r="T3141" s="10">
        <f t="shared" si="1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 s="6">
        <f t="shared" si="199"/>
        <v>24</v>
      </c>
      <c r="Q3142" t="s">
        <v>8321</v>
      </c>
      <c r="R3142" t="s">
        <v>8322</v>
      </c>
      <c r="S3142" s="10">
        <f t="shared" si="196"/>
        <v>42802.718784722223</v>
      </c>
      <c r="T3142" s="10">
        <f t="shared" si="1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 s="6">
        <f t="shared" si="199"/>
        <v>32.25</v>
      </c>
      <c r="Q3143" t="s">
        <v>8321</v>
      </c>
      <c r="R3143" t="s">
        <v>8322</v>
      </c>
      <c r="S3143" s="10">
        <f t="shared" si="196"/>
        <v>42800.753333333334</v>
      </c>
      <c r="T3143" s="10">
        <f t="shared" si="1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 s="6">
        <f t="shared" si="199"/>
        <v>15</v>
      </c>
      <c r="Q3144" t="s">
        <v>8321</v>
      </c>
      <c r="R3144" t="s">
        <v>8322</v>
      </c>
      <c r="S3144" s="10">
        <f t="shared" si="196"/>
        <v>42783.513182870374</v>
      </c>
      <c r="T3144" s="10">
        <f t="shared" si="1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6" t="e">
        <f t="shared" si="199"/>
        <v>#DIV/0!</v>
      </c>
      <c r="Q3145" t="s">
        <v>8321</v>
      </c>
      <c r="R3145" t="s">
        <v>8322</v>
      </c>
      <c r="S3145" s="10">
        <f t="shared" si="196"/>
        <v>42808.358287037037</v>
      </c>
      <c r="T3145" s="10">
        <f t="shared" si="197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 s="6">
        <f t="shared" si="199"/>
        <v>251.33333333333334</v>
      </c>
      <c r="Q3146" t="s">
        <v>8321</v>
      </c>
      <c r="R3146" t="s">
        <v>8322</v>
      </c>
      <c r="S3146" s="10">
        <f t="shared" si="196"/>
        <v>42796.538275462968</v>
      </c>
      <c r="T3146" s="10">
        <f t="shared" si="197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6" t="e">
        <f t="shared" si="199"/>
        <v>#DIV/0!</v>
      </c>
      <c r="Q3147" t="s">
        <v>8321</v>
      </c>
      <c r="R3147" t="s">
        <v>8322</v>
      </c>
      <c r="S3147" s="10">
        <f t="shared" ref="S3147:S3210" si="200">(((J3147/60)/60)/24)+DATE(1970,1,1)</f>
        <v>42762.040902777779</v>
      </c>
      <c r="T3147" s="10">
        <f t="shared" ref="T3147:T3210" si="201"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 s="6">
        <f t="shared" si="199"/>
        <v>437.5</v>
      </c>
      <c r="Q3148" t="s">
        <v>8321</v>
      </c>
      <c r="R3148" t="s">
        <v>8322</v>
      </c>
      <c r="S3148" s="10">
        <f t="shared" si="200"/>
        <v>42796.682476851856</v>
      </c>
      <c r="T3148" s="10">
        <f t="shared" si="201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 s="6">
        <f t="shared" si="199"/>
        <v>110.35211267605634</v>
      </c>
      <c r="Q3149" t="s">
        <v>8321</v>
      </c>
      <c r="R3149" t="s">
        <v>8322</v>
      </c>
      <c r="S3149" s="10">
        <f t="shared" si="200"/>
        <v>41909.969386574077</v>
      </c>
      <c r="T3149" s="10">
        <f t="shared" si="201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 s="6">
        <f t="shared" si="199"/>
        <v>41.421052631578945</v>
      </c>
      <c r="Q3150" t="s">
        <v>8321</v>
      </c>
      <c r="R3150" t="s">
        <v>8322</v>
      </c>
      <c r="S3150" s="10">
        <f t="shared" si="200"/>
        <v>41891.665324074071</v>
      </c>
      <c r="T3150" s="10">
        <f t="shared" si="201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 s="6">
        <f t="shared" si="199"/>
        <v>52</v>
      </c>
      <c r="Q3151" t="s">
        <v>8321</v>
      </c>
      <c r="R3151" t="s">
        <v>8322</v>
      </c>
      <c r="S3151" s="10">
        <f t="shared" si="200"/>
        <v>41226.017361111109</v>
      </c>
      <c r="T3151" s="10">
        <f t="shared" si="201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 s="6">
        <f t="shared" si="199"/>
        <v>33.990384615384613</v>
      </c>
      <c r="Q3152" t="s">
        <v>8321</v>
      </c>
      <c r="R3152" t="s">
        <v>8322</v>
      </c>
      <c r="S3152" s="10">
        <f t="shared" si="200"/>
        <v>40478.263923611114</v>
      </c>
      <c r="T3152" s="10">
        <f t="shared" si="201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 s="6">
        <f t="shared" si="199"/>
        <v>103.35294117647059</v>
      </c>
      <c r="Q3153" t="s">
        <v>8321</v>
      </c>
      <c r="R3153" t="s">
        <v>8322</v>
      </c>
      <c r="S3153" s="10">
        <f t="shared" si="200"/>
        <v>41862.83997685185</v>
      </c>
      <c r="T3153" s="10">
        <f t="shared" si="20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 s="6">
        <f t="shared" si="199"/>
        <v>34.791044776119406</v>
      </c>
      <c r="Q3154" t="s">
        <v>8321</v>
      </c>
      <c r="R3154" t="s">
        <v>8322</v>
      </c>
      <c r="S3154" s="10">
        <f t="shared" si="200"/>
        <v>41550.867673611108</v>
      </c>
      <c r="T3154" s="10">
        <f t="shared" si="201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 s="6">
        <f t="shared" si="199"/>
        <v>41.773858921161825</v>
      </c>
      <c r="Q3155" t="s">
        <v>8321</v>
      </c>
      <c r="R3155" t="s">
        <v>8322</v>
      </c>
      <c r="S3155" s="10">
        <f t="shared" si="200"/>
        <v>40633.154363425929</v>
      </c>
      <c r="T3155" s="10">
        <f t="shared" si="201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 s="6">
        <f t="shared" si="199"/>
        <v>64.268292682926827</v>
      </c>
      <c r="Q3156" t="s">
        <v>8321</v>
      </c>
      <c r="R3156" t="s">
        <v>8322</v>
      </c>
      <c r="S3156" s="10">
        <f t="shared" si="200"/>
        <v>40970.875671296293</v>
      </c>
      <c r="T3156" s="10">
        <f t="shared" si="20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 s="6">
        <f t="shared" si="199"/>
        <v>31.209370860927152</v>
      </c>
      <c r="Q3157" t="s">
        <v>8321</v>
      </c>
      <c r="R3157" t="s">
        <v>8322</v>
      </c>
      <c r="S3157" s="10">
        <f t="shared" si="200"/>
        <v>41233.499131944445</v>
      </c>
      <c r="T3157" s="10">
        <f t="shared" si="201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 s="6">
        <f t="shared" si="199"/>
        <v>62.921348314606739</v>
      </c>
      <c r="Q3158" t="s">
        <v>8321</v>
      </c>
      <c r="R3158" t="s">
        <v>8322</v>
      </c>
      <c r="S3158" s="10">
        <f t="shared" si="200"/>
        <v>41026.953055555554</v>
      </c>
      <c r="T3158" s="10">
        <f t="shared" si="201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 s="6">
        <f t="shared" si="199"/>
        <v>98.536585365853654</v>
      </c>
      <c r="Q3159" t="s">
        <v>8321</v>
      </c>
      <c r="R3159" t="s">
        <v>8322</v>
      </c>
      <c r="S3159" s="10">
        <f t="shared" si="200"/>
        <v>41829.788252314815</v>
      </c>
      <c r="T3159" s="10">
        <f t="shared" si="201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 s="6">
        <f t="shared" si="199"/>
        <v>82.608695652173907</v>
      </c>
      <c r="Q3160" t="s">
        <v>8321</v>
      </c>
      <c r="R3160" t="s">
        <v>8322</v>
      </c>
      <c r="S3160" s="10">
        <f t="shared" si="200"/>
        <v>41447.839722222219</v>
      </c>
      <c r="T3160" s="10">
        <f t="shared" si="201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 s="6">
        <f t="shared" si="199"/>
        <v>38.504230769230773</v>
      </c>
      <c r="Q3161" t="s">
        <v>8321</v>
      </c>
      <c r="R3161" t="s">
        <v>8322</v>
      </c>
      <c r="S3161" s="10">
        <f t="shared" si="200"/>
        <v>40884.066678240742</v>
      </c>
      <c r="T3161" s="10">
        <f t="shared" si="201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 s="6">
        <f t="shared" si="199"/>
        <v>80.15789473684211</v>
      </c>
      <c r="Q3162" t="s">
        <v>8321</v>
      </c>
      <c r="R3162" t="s">
        <v>8322</v>
      </c>
      <c r="S3162" s="10">
        <f t="shared" si="200"/>
        <v>41841.26489583333</v>
      </c>
      <c r="T3162" s="10">
        <f t="shared" si="20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 s="6">
        <f t="shared" si="199"/>
        <v>28.405405405405407</v>
      </c>
      <c r="Q3163" t="s">
        <v>8321</v>
      </c>
      <c r="R3163" t="s">
        <v>8322</v>
      </c>
      <c r="S3163" s="10">
        <f t="shared" si="200"/>
        <v>41897.536134259259</v>
      </c>
      <c r="T3163" s="10">
        <f t="shared" si="201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 s="6">
        <f t="shared" si="199"/>
        <v>80.730158730158735</v>
      </c>
      <c r="Q3164" t="s">
        <v>8321</v>
      </c>
      <c r="R3164" t="s">
        <v>8322</v>
      </c>
      <c r="S3164" s="10">
        <f t="shared" si="200"/>
        <v>41799.685902777775</v>
      </c>
      <c r="T3164" s="10">
        <f t="shared" si="201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 s="6">
        <f t="shared" si="199"/>
        <v>200.69444444444446</v>
      </c>
      <c r="Q3165" t="s">
        <v>8321</v>
      </c>
      <c r="R3165" t="s">
        <v>8322</v>
      </c>
      <c r="S3165" s="10">
        <f t="shared" si="200"/>
        <v>41775.753761574073</v>
      </c>
      <c r="T3165" s="10">
        <f t="shared" si="201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 s="6">
        <f t="shared" si="199"/>
        <v>37.591549295774648</v>
      </c>
      <c r="Q3166" t="s">
        <v>8321</v>
      </c>
      <c r="R3166" t="s">
        <v>8322</v>
      </c>
      <c r="S3166" s="10">
        <f t="shared" si="200"/>
        <v>41766.80572916667</v>
      </c>
      <c r="T3166" s="10">
        <f t="shared" si="201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 s="6">
        <f t="shared" si="199"/>
        <v>58.095238095238095</v>
      </c>
      <c r="Q3167" t="s">
        <v>8321</v>
      </c>
      <c r="R3167" t="s">
        <v>8322</v>
      </c>
      <c r="S3167" s="10">
        <f t="shared" si="200"/>
        <v>40644.159259259257</v>
      </c>
      <c r="T3167" s="10">
        <f t="shared" si="201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 s="6">
        <f t="shared" si="199"/>
        <v>60.300892473118282</v>
      </c>
      <c r="Q3168" t="s">
        <v>8321</v>
      </c>
      <c r="R3168" t="s">
        <v>8322</v>
      </c>
      <c r="S3168" s="10">
        <f t="shared" si="200"/>
        <v>41940.69158564815</v>
      </c>
      <c r="T3168" s="10">
        <f t="shared" si="201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 s="6">
        <f t="shared" si="199"/>
        <v>63.363636363636367</v>
      </c>
      <c r="Q3169" t="s">
        <v>8321</v>
      </c>
      <c r="R3169" t="s">
        <v>8322</v>
      </c>
      <c r="S3169" s="10">
        <f t="shared" si="200"/>
        <v>41839.175706018519</v>
      </c>
      <c r="T3169" s="10">
        <f t="shared" si="201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 s="6">
        <f t="shared" si="199"/>
        <v>50.901639344262293</v>
      </c>
      <c r="Q3170" t="s">
        <v>8321</v>
      </c>
      <c r="R3170" t="s">
        <v>8322</v>
      </c>
      <c r="S3170" s="10">
        <f t="shared" si="200"/>
        <v>41772.105937500004</v>
      </c>
      <c r="T3170" s="10">
        <f t="shared" si="201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 s="6">
        <f t="shared" si="199"/>
        <v>100.5</v>
      </c>
      <c r="Q3171" t="s">
        <v>8321</v>
      </c>
      <c r="R3171" t="s">
        <v>8322</v>
      </c>
      <c r="S3171" s="10">
        <f t="shared" si="200"/>
        <v>41591.737974537034</v>
      </c>
      <c r="T3171" s="10">
        <f t="shared" si="201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 s="6">
        <f t="shared" si="199"/>
        <v>31.619718309859156</v>
      </c>
      <c r="Q3172" t="s">
        <v>8321</v>
      </c>
      <c r="R3172" t="s">
        <v>8322</v>
      </c>
      <c r="S3172" s="10">
        <f t="shared" si="200"/>
        <v>41789.080370370371</v>
      </c>
      <c r="T3172" s="10">
        <f t="shared" si="201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 s="6">
        <f t="shared" si="199"/>
        <v>65.102564102564102</v>
      </c>
      <c r="Q3173" t="s">
        <v>8321</v>
      </c>
      <c r="R3173" t="s">
        <v>8322</v>
      </c>
      <c r="S3173" s="10">
        <f t="shared" si="200"/>
        <v>42466.608310185184</v>
      </c>
      <c r="T3173" s="10">
        <f t="shared" si="201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 s="6">
        <f t="shared" si="199"/>
        <v>79.310344827586206</v>
      </c>
      <c r="Q3174" t="s">
        <v>8321</v>
      </c>
      <c r="R3174" t="s">
        <v>8322</v>
      </c>
      <c r="S3174" s="10">
        <f t="shared" si="200"/>
        <v>40923.729953703703</v>
      </c>
      <c r="T3174" s="10">
        <f t="shared" si="201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 s="6">
        <f t="shared" si="199"/>
        <v>139.18918918918919</v>
      </c>
      <c r="Q3175" t="s">
        <v>8321</v>
      </c>
      <c r="R3175" t="s">
        <v>8322</v>
      </c>
      <c r="S3175" s="10">
        <f t="shared" si="200"/>
        <v>41878.878379629627</v>
      </c>
      <c r="T3175" s="10">
        <f t="shared" si="201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 s="6">
        <f t="shared" si="199"/>
        <v>131.91304347826087</v>
      </c>
      <c r="Q3176" t="s">
        <v>8321</v>
      </c>
      <c r="R3176" t="s">
        <v>8322</v>
      </c>
      <c r="S3176" s="10">
        <f t="shared" si="200"/>
        <v>41862.864675925928</v>
      </c>
      <c r="T3176" s="10">
        <f t="shared" si="201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 s="6">
        <f t="shared" si="199"/>
        <v>91.3</v>
      </c>
      <c r="Q3177" t="s">
        <v>8321</v>
      </c>
      <c r="R3177" t="s">
        <v>8322</v>
      </c>
      <c r="S3177" s="10">
        <f t="shared" si="200"/>
        <v>40531.886886574073</v>
      </c>
      <c r="T3177" s="10">
        <f t="shared" si="201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 s="6">
        <f t="shared" si="199"/>
        <v>39.672727272727272</v>
      </c>
      <c r="Q3178" t="s">
        <v>8321</v>
      </c>
      <c r="R3178" t="s">
        <v>8322</v>
      </c>
      <c r="S3178" s="10">
        <f t="shared" si="200"/>
        <v>41477.930914351848</v>
      </c>
      <c r="T3178" s="10">
        <f t="shared" si="201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 s="6">
        <f t="shared" si="199"/>
        <v>57.549019607843135</v>
      </c>
      <c r="Q3179" t="s">
        <v>8321</v>
      </c>
      <c r="R3179" t="s">
        <v>8322</v>
      </c>
      <c r="S3179" s="10">
        <f t="shared" si="200"/>
        <v>41781.666770833333</v>
      </c>
      <c r="T3179" s="10">
        <f t="shared" si="201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 s="6">
        <f t="shared" si="199"/>
        <v>33.025641025641029</v>
      </c>
      <c r="Q3180" t="s">
        <v>8321</v>
      </c>
      <c r="R3180" t="s">
        <v>8322</v>
      </c>
      <c r="S3180" s="10">
        <f t="shared" si="200"/>
        <v>41806.605034722219</v>
      </c>
      <c r="T3180" s="10">
        <f t="shared" si="201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 s="6">
        <f t="shared" si="199"/>
        <v>77.335806451612896</v>
      </c>
      <c r="Q3181" t="s">
        <v>8321</v>
      </c>
      <c r="R3181" t="s">
        <v>8322</v>
      </c>
      <c r="S3181" s="10">
        <f t="shared" si="200"/>
        <v>41375.702210648145</v>
      </c>
      <c r="T3181" s="10">
        <f t="shared" si="201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 s="6">
        <f t="shared" si="199"/>
        <v>31.933333333333334</v>
      </c>
      <c r="Q3182" t="s">
        <v>8321</v>
      </c>
      <c r="R3182" t="s">
        <v>8322</v>
      </c>
      <c r="S3182" s="10">
        <f t="shared" si="200"/>
        <v>41780.412604166668</v>
      </c>
      <c r="T3182" s="10">
        <f t="shared" si="201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 s="6">
        <f t="shared" si="199"/>
        <v>36.333333333333336</v>
      </c>
      <c r="Q3183" t="s">
        <v>8321</v>
      </c>
      <c r="R3183" t="s">
        <v>8322</v>
      </c>
      <c r="S3183" s="10">
        <f t="shared" si="200"/>
        <v>41779.310034722221</v>
      </c>
      <c r="T3183" s="10">
        <f t="shared" si="201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 s="6">
        <f t="shared" si="199"/>
        <v>46.768211920529801</v>
      </c>
      <c r="Q3184" t="s">
        <v>8321</v>
      </c>
      <c r="R3184" t="s">
        <v>8322</v>
      </c>
      <c r="S3184" s="10">
        <f t="shared" si="200"/>
        <v>40883.949317129627</v>
      </c>
      <c r="T3184" s="10">
        <f t="shared" si="201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 s="6">
        <f t="shared" si="199"/>
        <v>40.073529411764703</v>
      </c>
      <c r="Q3185" t="s">
        <v>8321</v>
      </c>
      <c r="R3185" t="s">
        <v>8322</v>
      </c>
      <c r="S3185" s="10">
        <f t="shared" si="200"/>
        <v>41491.79478009259</v>
      </c>
      <c r="T3185" s="10">
        <f t="shared" si="201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 s="6">
        <f t="shared" si="199"/>
        <v>100.21739130434783</v>
      </c>
      <c r="Q3186" t="s">
        <v>8321</v>
      </c>
      <c r="R3186" t="s">
        <v>8322</v>
      </c>
      <c r="S3186" s="10">
        <f t="shared" si="200"/>
        <v>41791.993414351848</v>
      </c>
      <c r="T3186" s="10">
        <f t="shared" si="201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 s="6">
        <f t="shared" si="199"/>
        <v>41.666666666666664</v>
      </c>
      <c r="Q3187" t="s">
        <v>8321</v>
      </c>
      <c r="R3187" t="s">
        <v>8322</v>
      </c>
      <c r="S3187" s="10">
        <f t="shared" si="200"/>
        <v>41829.977326388893</v>
      </c>
      <c r="T3187" s="10">
        <f t="shared" si="201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 s="6">
        <f t="shared" si="199"/>
        <v>46.714285714285715</v>
      </c>
      <c r="Q3188" t="s">
        <v>8321</v>
      </c>
      <c r="R3188" t="s">
        <v>8322</v>
      </c>
      <c r="S3188" s="10">
        <f t="shared" si="200"/>
        <v>41868.924050925925</v>
      </c>
      <c r="T3188" s="10">
        <f t="shared" si="201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 s="6">
        <f t="shared" si="199"/>
        <v>71.491803278688522</v>
      </c>
      <c r="Q3189" t="s">
        <v>8321</v>
      </c>
      <c r="R3189" t="s">
        <v>8322</v>
      </c>
      <c r="S3189" s="10">
        <f t="shared" si="200"/>
        <v>41835.666354166664</v>
      </c>
      <c r="T3189" s="10">
        <f t="shared" si="201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 s="6">
        <f t="shared" si="199"/>
        <v>14.444444444444445</v>
      </c>
      <c r="Q3190" t="s">
        <v>8321</v>
      </c>
      <c r="R3190" t="s">
        <v>8359</v>
      </c>
      <c r="S3190" s="10">
        <f t="shared" si="200"/>
        <v>42144.415532407409</v>
      </c>
      <c r="T3190" s="10">
        <f t="shared" si="201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 s="6">
        <f t="shared" si="199"/>
        <v>356.84210526315792</v>
      </c>
      <c r="Q3191" t="s">
        <v>8321</v>
      </c>
      <c r="R3191" t="s">
        <v>8359</v>
      </c>
      <c r="S3191" s="10">
        <f t="shared" si="200"/>
        <v>42118.346435185187</v>
      </c>
      <c r="T3191" s="10">
        <f t="shared" si="201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6" t="e">
        <f t="shared" si="199"/>
        <v>#DIV/0!</v>
      </c>
      <c r="Q3192" t="s">
        <v>8321</v>
      </c>
      <c r="R3192" t="s">
        <v>8359</v>
      </c>
      <c r="S3192" s="10">
        <f t="shared" si="200"/>
        <v>42683.151331018518</v>
      </c>
      <c r="T3192" s="10">
        <f t="shared" si="201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 s="6">
        <f t="shared" si="199"/>
        <v>37.75</v>
      </c>
      <c r="Q3193" t="s">
        <v>8321</v>
      </c>
      <c r="R3193" t="s">
        <v>8359</v>
      </c>
      <c r="S3193" s="10">
        <f t="shared" si="200"/>
        <v>42538.755428240736</v>
      </c>
      <c r="T3193" s="10">
        <f t="shared" si="201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 s="6">
        <f t="shared" si="199"/>
        <v>12.75</v>
      </c>
      <c r="Q3194" t="s">
        <v>8321</v>
      </c>
      <c r="R3194" t="s">
        <v>8359</v>
      </c>
      <c r="S3194" s="10">
        <f t="shared" si="200"/>
        <v>42018.94049768518</v>
      </c>
      <c r="T3194" s="10">
        <f t="shared" si="201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 s="6">
        <f t="shared" si="199"/>
        <v>24.458333333333332</v>
      </c>
      <c r="Q3195" t="s">
        <v>8321</v>
      </c>
      <c r="R3195" t="s">
        <v>8359</v>
      </c>
      <c r="S3195" s="10">
        <f t="shared" si="200"/>
        <v>42010.968240740738</v>
      </c>
      <c r="T3195" s="10">
        <f t="shared" si="201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6" t="e">
        <f t="shared" si="199"/>
        <v>#DIV/0!</v>
      </c>
      <c r="Q3196" t="s">
        <v>8321</v>
      </c>
      <c r="R3196" t="s">
        <v>8359</v>
      </c>
      <c r="S3196" s="10">
        <f t="shared" si="200"/>
        <v>42182.062476851846</v>
      </c>
      <c r="T3196" s="10">
        <f t="shared" si="201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 s="6">
        <f t="shared" si="199"/>
        <v>53.07692307692308</v>
      </c>
      <c r="Q3197" t="s">
        <v>8321</v>
      </c>
      <c r="R3197" t="s">
        <v>8359</v>
      </c>
      <c r="S3197" s="10">
        <f t="shared" si="200"/>
        <v>42017.594236111108</v>
      </c>
      <c r="T3197" s="10">
        <f t="shared" si="201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 s="6">
        <f t="shared" si="199"/>
        <v>300</v>
      </c>
      <c r="Q3198" t="s">
        <v>8321</v>
      </c>
      <c r="R3198" t="s">
        <v>8359</v>
      </c>
      <c r="S3198" s="10">
        <f t="shared" si="200"/>
        <v>42157.598090277781</v>
      </c>
      <c r="T3198" s="10">
        <f t="shared" si="201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 s="6">
        <f t="shared" si="199"/>
        <v>286.25</v>
      </c>
      <c r="Q3199" t="s">
        <v>8321</v>
      </c>
      <c r="R3199" t="s">
        <v>8359</v>
      </c>
      <c r="S3199" s="10">
        <f t="shared" si="200"/>
        <v>42009.493263888886</v>
      </c>
      <c r="T3199" s="10">
        <f t="shared" si="201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 s="6">
        <f t="shared" si="199"/>
        <v>36.666666666666664</v>
      </c>
      <c r="Q3200" t="s">
        <v>8321</v>
      </c>
      <c r="R3200" t="s">
        <v>8359</v>
      </c>
      <c r="S3200" s="10">
        <f t="shared" si="200"/>
        <v>42013.424502314811</v>
      </c>
      <c r="T3200" s="10">
        <f t="shared" si="201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 s="6">
        <f t="shared" si="199"/>
        <v>49.20754716981132</v>
      </c>
      <c r="Q3201" t="s">
        <v>8321</v>
      </c>
      <c r="R3201" t="s">
        <v>8359</v>
      </c>
      <c r="S3201" s="10">
        <f t="shared" si="200"/>
        <v>41858.761782407404</v>
      </c>
      <c r="T3201" s="10">
        <f t="shared" si="201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 s="6">
        <f t="shared" si="199"/>
        <v>1</v>
      </c>
      <c r="Q3202" t="s">
        <v>8321</v>
      </c>
      <c r="R3202" t="s">
        <v>8359</v>
      </c>
      <c r="S3202" s="10">
        <f t="shared" si="200"/>
        <v>42460.320613425924</v>
      </c>
      <c r="T3202" s="10">
        <f t="shared" si="201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E3203/D3203</f>
        <v>1.2500000000000001E-2</v>
      </c>
      <c r="P3203" s="6">
        <f t="shared" ref="P3203:P3266" si="203">E3203/L3203</f>
        <v>12.5</v>
      </c>
      <c r="Q3203" t="s">
        <v>8321</v>
      </c>
      <c r="R3203" t="s">
        <v>8359</v>
      </c>
      <c r="S3203" s="10">
        <f t="shared" si="200"/>
        <v>41861.767094907409</v>
      </c>
      <c r="T3203" s="10">
        <f t="shared" si="2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 s="6">
        <f t="shared" si="203"/>
        <v>109.04</v>
      </c>
      <c r="Q3204" t="s">
        <v>8321</v>
      </c>
      <c r="R3204" t="s">
        <v>8359</v>
      </c>
      <c r="S3204" s="10">
        <f t="shared" si="200"/>
        <v>42293.853541666671</v>
      </c>
      <c r="T3204" s="10">
        <f t="shared" si="2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 s="6">
        <f t="shared" si="203"/>
        <v>41.666666666666664</v>
      </c>
      <c r="Q3205" t="s">
        <v>8321</v>
      </c>
      <c r="R3205" t="s">
        <v>8359</v>
      </c>
      <c r="S3205" s="10">
        <f t="shared" si="200"/>
        <v>42242.988680555558</v>
      </c>
      <c r="T3205" s="10">
        <f t="shared" si="2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 t="e">
        <f t="shared" si="203"/>
        <v>#DIV/0!</v>
      </c>
      <c r="Q3206" t="s">
        <v>8321</v>
      </c>
      <c r="R3206" t="s">
        <v>8359</v>
      </c>
      <c r="S3206" s="10">
        <f t="shared" si="200"/>
        <v>42172.686099537037</v>
      </c>
      <c r="T3206" s="10">
        <f t="shared" si="2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 s="6">
        <f t="shared" si="203"/>
        <v>22.75</v>
      </c>
      <c r="Q3207" t="s">
        <v>8321</v>
      </c>
      <c r="R3207" t="s">
        <v>8359</v>
      </c>
      <c r="S3207" s="10">
        <f t="shared" si="200"/>
        <v>42095.374675925923</v>
      </c>
      <c r="T3207" s="10">
        <f t="shared" si="2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 t="e">
        <f t="shared" si="203"/>
        <v>#DIV/0!</v>
      </c>
      <c r="Q3208" t="s">
        <v>8321</v>
      </c>
      <c r="R3208" t="s">
        <v>8359</v>
      </c>
      <c r="S3208" s="10">
        <f t="shared" si="200"/>
        <v>42236.276053240741</v>
      </c>
      <c r="T3208" s="10">
        <f t="shared" si="2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 s="6">
        <f t="shared" si="203"/>
        <v>70.833333333333329</v>
      </c>
      <c r="Q3209" t="s">
        <v>8321</v>
      </c>
      <c r="R3209" t="s">
        <v>8359</v>
      </c>
      <c r="S3209" s="10">
        <f t="shared" si="200"/>
        <v>42057.277858796297</v>
      </c>
      <c r="T3209" s="10">
        <f t="shared" si="2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 s="6">
        <f t="shared" si="203"/>
        <v>63.109756097560975</v>
      </c>
      <c r="Q3210" t="s">
        <v>8321</v>
      </c>
      <c r="R3210" t="s">
        <v>8322</v>
      </c>
      <c r="S3210" s="10">
        <f t="shared" si="200"/>
        <v>41827.605057870373</v>
      </c>
      <c r="T3210" s="10">
        <f t="shared" si="2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 s="6">
        <f t="shared" si="203"/>
        <v>50.157964601769912</v>
      </c>
      <c r="Q3211" t="s">
        <v>8321</v>
      </c>
      <c r="R3211" t="s">
        <v>8322</v>
      </c>
      <c r="S3211" s="10">
        <f t="shared" ref="S3211:S3274" si="204">(((J3211/60)/60)/24)+DATE(1970,1,1)</f>
        <v>41778.637245370373</v>
      </c>
      <c r="T3211" s="10">
        <f t="shared" ref="T3211:T3274" si="205">(((I3211/60)/60)/24)+DATE(1970,1,1)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 s="6">
        <f t="shared" si="203"/>
        <v>62.883333333333333</v>
      </c>
      <c r="Q3212" t="s">
        <v>8321</v>
      </c>
      <c r="R3212" t="s">
        <v>8322</v>
      </c>
      <c r="S3212" s="10">
        <f t="shared" si="204"/>
        <v>41013.936562499999</v>
      </c>
      <c r="T3212" s="10">
        <f t="shared" si="2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 s="6">
        <f t="shared" si="203"/>
        <v>85.531055900621112</v>
      </c>
      <c r="Q3213" t="s">
        <v>8321</v>
      </c>
      <c r="R3213" t="s">
        <v>8322</v>
      </c>
      <c r="S3213" s="10">
        <f t="shared" si="204"/>
        <v>41834.586574074077</v>
      </c>
      <c r="T3213" s="10">
        <f t="shared" si="2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 s="6">
        <f t="shared" si="203"/>
        <v>53.723404255319146</v>
      </c>
      <c r="Q3214" t="s">
        <v>8321</v>
      </c>
      <c r="R3214" t="s">
        <v>8322</v>
      </c>
      <c r="S3214" s="10">
        <f t="shared" si="204"/>
        <v>41829.795729166668</v>
      </c>
      <c r="T3214" s="10">
        <f t="shared" si="2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 s="6">
        <f t="shared" si="203"/>
        <v>127.80851063829788</v>
      </c>
      <c r="Q3215" t="s">
        <v>8321</v>
      </c>
      <c r="R3215" t="s">
        <v>8322</v>
      </c>
      <c r="S3215" s="10">
        <f t="shared" si="204"/>
        <v>42171.763414351852</v>
      </c>
      <c r="T3215" s="10">
        <f t="shared" si="2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 s="6">
        <f t="shared" si="203"/>
        <v>106.57391304347826</v>
      </c>
      <c r="Q3216" t="s">
        <v>8321</v>
      </c>
      <c r="R3216" t="s">
        <v>8322</v>
      </c>
      <c r="S3216" s="10">
        <f t="shared" si="204"/>
        <v>42337.792511574073</v>
      </c>
      <c r="T3216" s="10">
        <f t="shared" si="2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 s="6">
        <f t="shared" si="203"/>
        <v>262.11194029850748</v>
      </c>
      <c r="Q3217" t="s">
        <v>8321</v>
      </c>
      <c r="R3217" t="s">
        <v>8322</v>
      </c>
      <c r="S3217" s="10">
        <f t="shared" si="204"/>
        <v>42219.665173611109</v>
      </c>
      <c r="T3217" s="10">
        <f t="shared" si="2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 s="6">
        <f t="shared" si="203"/>
        <v>57.171428571428571</v>
      </c>
      <c r="Q3218" t="s">
        <v>8321</v>
      </c>
      <c r="R3218" t="s">
        <v>8322</v>
      </c>
      <c r="S3218" s="10">
        <f t="shared" si="204"/>
        <v>42165.462627314817</v>
      </c>
      <c r="T3218" s="10">
        <f t="shared" si="2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 s="6">
        <f t="shared" si="203"/>
        <v>50.20192307692308</v>
      </c>
      <c r="Q3219" t="s">
        <v>8321</v>
      </c>
      <c r="R3219" t="s">
        <v>8322</v>
      </c>
      <c r="S3219" s="10">
        <f t="shared" si="204"/>
        <v>42648.546111111107</v>
      </c>
      <c r="T3219" s="10">
        <f t="shared" si="2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 s="6">
        <f t="shared" si="203"/>
        <v>66.586956521739125</v>
      </c>
      <c r="Q3220" t="s">
        <v>8321</v>
      </c>
      <c r="R3220" t="s">
        <v>8322</v>
      </c>
      <c r="S3220" s="10">
        <f t="shared" si="204"/>
        <v>41971.002152777779</v>
      </c>
      <c r="T3220" s="10">
        <f t="shared" si="2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 s="6">
        <f t="shared" si="203"/>
        <v>168.25210084033614</v>
      </c>
      <c r="Q3221" t="s">
        <v>8321</v>
      </c>
      <c r="R3221" t="s">
        <v>8322</v>
      </c>
      <c r="S3221" s="10">
        <f t="shared" si="204"/>
        <v>42050.983182870375</v>
      </c>
      <c r="T3221" s="10">
        <f t="shared" si="2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 s="6">
        <f t="shared" si="203"/>
        <v>256.37288135593218</v>
      </c>
      <c r="Q3222" t="s">
        <v>8321</v>
      </c>
      <c r="R3222" t="s">
        <v>8322</v>
      </c>
      <c r="S3222" s="10">
        <f t="shared" si="204"/>
        <v>42772.833379629628</v>
      </c>
      <c r="T3222" s="10">
        <f t="shared" si="2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 s="6">
        <f t="shared" si="203"/>
        <v>36.610619469026545</v>
      </c>
      <c r="Q3223" t="s">
        <v>8321</v>
      </c>
      <c r="R3223" t="s">
        <v>8322</v>
      </c>
      <c r="S3223" s="10">
        <f t="shared" si="204"/>
        <v>42155.696793981479</v>
      </c>
      <c r="T3223" s="10">
        <f t="shared" si="2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 s="6">
        <f t="shared" si="203"/>
        <v>37.142857142857146</v>
      </c>
      <c r="Q3224" t="s">
        <v>8321</v>
      </c>
      <c r="R3224" t="s">
        <v>8322</v>
      </c>
      <c r="S3224" s="10">
        <f t="shared" si="204"/>
        <v>42270.582141203704</v>
      </c>
      <c r="T3224" s="10">
        <f t="shared" si="2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 s="6">
        <f t="shared" si="203"/>
        <v>45.878378378378379</v>
      </c>
      <c r="Q3225" t="s">
        <v>8321</v>
      </c>
      <c r="R3225" t="s">
        <v>8322</v>
      </c>
      <c r="S3225" s="10">
        <f t="shared" si="204"/>
        <v>42206.835370370376</v>
      </c>
      <c r="T3225" s="10">
        <f t="shared" si="2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 s="6">
        <f t="shared" si="203"/>
        <v>141.71296296296296</v>
      </c>
      <c r="Q3226" t="s">
        <v>8321</v>
      </c>
      <c r="R3226" t="s">
        <v>8322</v>
      </c>
      <c r="S3226" s="10">
        <f t="shared" si="204"/>
        <v>42697.850844907407</v>
      </c>
      <c r="T3226" s="10">
        <f t="shared" si="2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 s="6">
        <f t="shared" si="203"/>
        <v>52.487179487179489</v>
      </c>
      <c r="Q3227" t="s">
        <v>8321</v>
      </c>
      <c r="R3227" t="s">
        <v>8322</v>
      </c>
      <c r="S3227" s="10">
        <f t="shared" si="204"/>
        <v>42503.559467592597</v>
      </c>
      <c r="T3227" s="10">
        <f t="shared" si="2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 s="6">
        <f t="shared" si="203"/>
        <v>59.523809523809526</v>
      </c>
      <c r="Q3228" t="s">
        <v>8321</v>
      </c>
      <c r="R3228" t="s">
        <v>8322</v>
      </c>
      <c r="S3228" s="10">
        <f t="shared" si="204"/>
        <v>42277.583472222221</v>
      </c>
      <c r="T3228" s="10">
        <f t="shared" si="2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 s="6">
        <f t="shared" si="203"/>
        <v>50</v>
      </c>
      <c r="Q3229" t="s">
        <v>8321</v>
      </c>
      <c r="R3229" t="s">
        <v>8322</v>
      </c>
      <c r="S3229" s="10">
        <f t="shared" si="204"/>
        <v>42722.882361111115</v>
      </c>
      <c r="T3229" s="10">
        <f t="shared" si="2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 s="6">
        <f t="shared" si="203"/>
        <v>193.62162162162161</v>
      </c>
      <c r="Q3230" t="s">
        <v>8321</v>
      </c>
      <c r="R3230" t="s">
        <v>8322</v>
      </c>
      <c r="S3230" s="10">
        <f t="shared" si="204"/>
        <v>42323.70930555556</v>
      </c>
      <c r="T3230" s="10">
        <f t="shared" si="2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 s="6">
        <f t="shared" si="203"/>
        <v>106.79702970297029</v>
      </c>
      <c r="Q3231" t="s">
        <v>8321</v>
      </c>
      <c r="R3231" t="s">
        <v>8322</v>
      </c>
      <c r="S3231" s="10">
        <f t="shared" si="204"/>
        <v>41933.291643518518</v>
      </c>
      <c r="T3231" s="10">
        <f t="shared" si="2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 s="6">
        <f t="shared" si="203"/>
        <v>77.21621621621621</v>
      </c>
      <c r="Q3232" t="s">
        <v>8321</v>
      </c>
      <c r="R3232" t="s">
        <v>8322</v>
      </c>
      <c r="S3232" s="10">
        <f t="shared" si="204"/>
        <v>41898.168125000004</v>
      </c>
      <c r="T3232" s="10">
        <f t="shared" si="2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 s="6">
        <f t="shared" si="203"/>
        <v>57.5</v>
      </c>
      <c r="Q3233" t="s">
        <v>8321</v>
      </c>
      <c r="R3233" t="s">
        <v>8322</v>
      </c>
      <c r="S3233" s="10">
        <f t="shared" si="204"/>
        <v>42446.943831018521</v>
      </c>
      <c r="T3233" s="10">
        <f t="shared" si="2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 s="6">
        <f t="shared" si="203"/>
        <v>50.46153846153846</v>
      </c>
      <c r="Q3234" t="s">
        <v>8321</v>
      </c>
      <c r="R3234" t="s">
        <v>8322</v>
      </c>
      <c r="S3234" s="10">
        <f t="shared" si="204"/>
        <v>42463.81385416667</v>
      </c>
      <c r="T3234" s="10">
        <f t="shared" si="2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 s="6">
        <f t="shared" si="203"/>
        <v>97.377049180327873</v>
      </c>
      <c r="Q3235" t="s">
        <v>8321</v>
      </c>
      <c r="R3235" t="s">
        <v>8322</v>
      </c>
      <c r="S3235" s="10">
        <f t="shared" si="204"/>
        <v>42766.805034722223</v>
      </c>
      <c r="T3235" s="10">
        <f t="shared" si="2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 s="6">
        <f t="shared" si="203"/>
        <v>34.91921739130435</v>
      </c>
      <c r="Q3236" t="s">
        <v>8321</v>
      </c>
      <c r="R3236" t="s">
        <v>8322</v>
      </c>
      <c r="S3236" s="10">
        <f t="shared" si="204"/>
        <v>42734.789444444439</v>
      </c>
      <c r="T3236" s="10">
        <f t="shared" si="2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 s="6">
        <f t="shared" si="203"/>
        <v>85.530386740331494</v>
      </c>
      <c r="Q3237" t="s">
        <v>8321</v>
      </c>
      <c r="R3237" t="s">
        <v>8322</v>
      </c>
      <c r="S3237" s="10">
        <f t="shared" si="204"/>
        <v>42522.347812499997</v>
      </c>
      <c r="T3237" s="10">
        <f t="shared" si="2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 s="6">
        <f t="shared" si="203"/>
        <v>182.90909090909091</v>
      </c>
      <c r="Q3238" t="s">
        <v>8321</v>
      </c>
      <c r="R3238" t="s">
        <v>8322</v>
      </c>
      <c r="S3238" s="10">
        <f t="shared" si="204"/>
        <v>42702.917048611111</v>
      </c>
      <c r="T3238" s="10">
        <f t="shared" si="2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 s="6">
        <f t="shared" si="203"/>
        <v>131.13620817843866</v>
      </c>
      <c r="Q3239" t="s">
        <v>8321</v>
      </c>
      <c r="R3239" t="s">
        <v>8322</v>
      </c>
      <c r="S3239" s="10">
        <f t="shared" si="204"/>
        <v>42252.474351851852</v>
      </c>
      <c r="T3239" s="10">
        <f t="shared" si="2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 s="6">
        <f t="shared" si="203"/>
        <v>39.810126582278478</v>
      </c>
      <c r="Q3240" t="s">
        <v>8321</v>
      </c>
      <c r="R3240" t="s">
        <v>8322</v>
      </c>
      <c r="S3240" s="10">
        <f t="shared" si="204"/>
        <v>42156.510393518518</v>
      </c>
      <c r="T3240" s="10">
        <f t="shared" si="2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 s="6">
        <f t="shared" si="203"/>
        <v>59.701730769230764</v>
      </c>
      <c r="Q3241" t="s">
        <v>8321</v>
      </c>
      <c r="R3241" t="s">
        <v>8322</v>
      </c>
      <c r="S3241" s="10">
        <f t="shared" si="204"/>
        <v>42278.089039351849</v>
      </c>
      <c r="T3241" s="10">
        <f t="shared" si="2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 s="6">
        <f t="shared" si="203"/>
        <v>88.735294117647058</v>
      </c>
      <c r="Q3242" t="s">
        <v>8321</v>
      </c>
      <c r="R3242" t="s">
        <v>8322</v>
      </c>
      <c r="S3242" s="10">
        <f t="shared" si="204"/>
        <v>42754.693842592591</v>
      </c>
      <c r="T3242" s="10">
        <f t="shared" si="2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 s="6">
        <f t="shared" si="203"/>
        <v>58.688622754491021</v>
      </c>
      <c r="Q3243" t="s">
        <v>8321</v>
      </c>
      <c r="R3243" t="s">
        <v>8322</v>
      </c>
      <c r="S3243" s="10">
        <f t="shared" si="204"/>
        <v>41893.324884259258</v>
      </c>
      <c r="T3243" s="10">
        <f t="shared" si="2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 s="6">
        <f t="shared" si="203"/>
        <v>69.56513661202186</v>
      </c>
      <c r="Q3244" t="s">
        <v>8321</v>
      </c>
      <c r="R3244" t="s">
        <v>8322</v>
      </c>
      <c r="S3244" s="10">
        <f t="shared" si="204"/>
        <v>41871.755694444444</v>
      </c>
      <c r="T3244" s="10">
        <f t="shared" si="2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 s="6">
        <f t="shared" si="203"/>
        <v>115.87323943661971</v>
      </c>
      <c r="Q3245" t="s">
        <v>8321</v>
      </c>
      <c r="R3245" t="s">
        <v>8322</v>
      </c>
      <c r="S3245" s="10">
        <f t="shared" si="204"/>
        <v>42262.096782407403</v>
      </c>
      <c r="T3245" s="10">
        <f t="shared" si="2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 s="6">
        <f t="shared" si="203"/>
        <v>23.869565217391305</v>
      </c>
      <c r="Q3246" t="s">
        <v>8321</v>
      </c>
      <c r="R3246" t="s">
        <v>8322</v>
      </c>
      <c r="S3246" s="10">
        <f t="shared" si="204"/>
        <v>42675.694236111114</v>
      </c>
      <c r="T3246" s="10">
        <f t="shared" si="2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 s="6">
        <f t="shared" si="203"/>
        <v>81.125925925925927</v>
      </c>
      <c r="Q3247" t="s">
        <v>8321</v>
      </c>
      <c r="R3247" t="s">
        <v>8322</v>
      </c>
      <c r="S3247" s="10">
        <f t="shared" si="204"/>
        <v>42135.60020833333</v>
      </c>
      <c r="T3247" s="10">
        <f t="shared" si="2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 s="6">
        <f t="shared" si="203"/>
        <v>57.626943005181346</v>
      </c>
      <c r="Q3248" t="s">
        <v>8321</v>
      </c>
      <c r="R3248" t="s">
        <v>8322</v>
      </c>
      <c r="S3248" s="10">
        <f t="shared" si="204"/>
        <v>42230.472222222219</v>
      </c>
      <c r="T3248" s="10">
        <f t="shared" si="2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 s="6">
        <f t="shared" si="203"/>
        <v>46.429824561403507</v>
      </c>
      <c r="Q3249" t="s">
        <v>8321</v>
      </c>
      <c r="R3249" t="s">
        <v>8322</v>
      </c>
      <c r="S3249" s="10">
        <f t="shared" si="204"/>
        <v>42167.434166666666</v>
      </c>
      <c r="T3249" s="10">
        <f t="shared" si="2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 s="6">
        <f t="shared" si="203"/>
        <v>60.475000000000001</v>
      </c>
      <c r="Q3250" t="s">
        <v>8321</v>
      </c>
      <c r="R3250" t="s">
        <v>8322</v>
      </c>
      <c r="S3250" s="10">
        <f t="shared" si="204"/>
        <v>42068.888391203705</v>
      </c>
      <c r="T3250" s="10">
        <f t="shared" si="2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 s="6">
        <f t="shared" si="203"/>
        <v>65.579545454545453</v>
      </c>
      <c r="Q3251" t="s">
        <v>8321</v>
      </c>
      <c r="R3251" t="s">
        <v>8322</v>
      </c>
      <c r="S3251" s="10">
        <f t="shared" si="204"/>
        <v>42145.746689814812</v>
      </c>
      <c r="T3251" s="10">
        <f t="shared" si="2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 s="6">
        <f t="shared" si="203"/>
        <v>119.1924882629108</v>
      </c>
      <c r="Q3252" t="s">
        <v>8321</v>
      </c>
      <c r="R3252" t="s">
        <v>8322</v>
      </c>
      <c r="S3252" s="10">
        <f t="shared" si="204"/>
        <v>41918.742175925923</v>
      </c>
      <c r="T3252" s="10">
        <f t="shared" si="2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 s="6">
        <f t="shared" si="203"/>
        <v>83.05</v>
      </c>
      <c r="Q3253" t="s">
        <v>8321</v>
      </c>
      <c r="R3253" t="s">
        <v>8322</v>
      </c>
      <c r="S3253" s="10">
        <f t="shared" si="204"/>
        <v>42146.731087962966</v>
      </c>
      <c r="T3253" s="10">
        <f t="shared" si="2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 s="6">
        <f t="shared" si="203"/>
        <v>57.52</v>
      </c>
      <c r="Q3254" t="s">
        <v>8321</v>
      </c>
      <c r="R3254" t="s">
        <v>8322</v>
      </c>
      <c r="S3254" s="10">
        <f t="shared" si="204"/>
        <v>42590.472685185188</v>
      </c>
      <c r="T3254" s="10">
        <f t="shared" si="2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 s="6">
        <f t="shared" si="203"/>
        <v>177.08695652173913</v>
      </c>
      <c r="Q3255" t="s">
        <v>8321</v>
      </c>
      <c r="R3255" t="s">
        <v>8322</v>
      </c>
      <c r="S3255" s="10">
        <f t="shared" si="204"/>
        <v>42602.576712962968</v>
      </c>
      <c r="T3255" s="10">
        <f t="shared" si="2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 s="6">
        <f t="shared" si="203"/>
        <v>70.771505376344081</v>
      </c>
      <c r="Q3256" t="s">
        <v>8321</v>
      </c>
      <c r="R3256" t="s">
        <v>8322</v>
      </c>
      <c r="S3256" s="10">
        <f t="shared" si="204"/>
        <v>42059.085752314815</v>
      </c>
      <c r="T3256" s="10">
        <f t="shared" si="2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 s="6">
        <f t="shared" si="203"/>
        <v>29.166666666666668</v>
      </c>
      <c r="Q3257" t="s">
        <v>8321</v>
      </c>
      <c r="R3257" t="s">
        <v>8322</v>
      </c>
      <c r="S3257" s="10">
        <f t="shared" si="204"/>
        <v>41889.768229166664</v>
      </c>
      <c r="T3257" s="10">
        <f t="shared" si="2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 s="6">
        <f t="shared" si="203"/>
        <v>72.76136363636364</v>
      </c>
      <c r="Q3258" t="s">
        <v>8321</v>
      </c>
      <c r="R3258" t="s">
        <v>8322</v>
      </c>
      <c r="S3258" s="10">
        <f t="shared" si="204"/>
        <v>42144.573807870373</v>
      </c>
      <c r="T3258" s="10">
        <f t="shared" si="2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 s="6">
        <f t="shared" si="203"/>
        <v>51.853414634146333</v>
      </c>
      <c r="Q3259" t="s">
        <v>8321</v>
      </c>
      <c r="R3259" t="s">
        <v>8322</v>
      </c>
      <c r="S3259" s="10">
        <f t="shared" si="204"/>
        <v>42758.559629629628</v>
      </c>
      <c r="T3259" s="10">
        <f t="shared" si="2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 s="6">
        <f t="shared" si="203"/>
        <v>98.2</v>
      </c>
      <c r="Q3260" t="s">
        <v>8321</v>
      </c>
      <c r="R3260" t="s">
        <v>8322</v>
      </c>
      <c r="S3260" s="10">
        <f t="shared" si="204"/>
        <v>41982.887280092589</v>
      </c>
      <c r="T3260" s="10">
        <f t="shared" si="2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 s="6">
        <f t="shared" si="203"/>
        <v>251.7381443298969</v>
      </c>
      <c r="Q3261" t="s">
        <v>8321</v>
      </c>
      <c r="R3261" t="s">
        <v>8322</v>
      </c>
      <c r="S3261" s="10">
        <f t="shared" si="204"/>
        <v>42614.760937500003</v>
      </c>
      <c r="T3261" s="10">
        <f t="shared" si="2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 s="6">
        <f t="shared" si="203"/>
        <v>74.821917808219183</v>
      </c>
      <c r="Q3262" t="s">
        <v>8321</v>
      </c>
      <c r="R3262" t="s">
        <v>8322</v>
      </c>
      <c r="S3262" s="10">
        <f t="shared" si="204"/>
        <v>42303.672662037032</v>
      </c>
      <c r="T3262" s="10">
        <f t="shared" si="2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 s="6">
        <f t="shared" si="203"/>
        <v>67.65306122448979</v>
      </c>
      <c r="Q3263" t="s">
        <v>8321</v>
      </c>
      <c r="R3263" t="s">
        <v>8322</v>
      </c>
      <c r="S3263" s="10">
        <f t="shared" si="204"/>
        <v>42171.725416666668</v>
      </c>
      <c r="T3263" s="10">
        <f t="shared" si="2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 s="6">
        <f t="shared" si="203"/>
        <v>93.81343283582089</v>
      </c>
      <c r="Q3264" t="s">
        <v>8321</v>
      </c>
      <c r="R3264" t="s">
        <v>8322</v>
      </c>
      <c r="S3264" s="10">
        <f t="shared" si="204"/>
        <v>41964.315532407403</v>
      </c>
      <c r="T3264" s="10">
        <f t="shared" si="2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 s="6">
        <f t="shared" si="203"/>
        <v>41.237647058823526</v>
      </c>
      <c r="Q3265" t="s">
        <v>8321</v>
      </c>
      <c r="R3265" t="s">
        <v>8322</v>
      </c>
      <c r="S3265" s="10">
        <f t="shared" si="204"/>
        <v>42284.516064814816</v>
      </c>
      <c r="T3265" s="10">
        <f t="shared" si="2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 s="6">
        <f t="shared" si="203"/>
        <v>52.551020408163268</v>
      </c>
      <c r="Q3266" t="s">
        <v>8321</v>
      </c>
      <c r="R3266" t="s">
        <v>8322</v>
      </c>
      <c r="S3266" s="10">
        <f t="shared" si="204"/>
        <v>42016.800208333334</v>
      </c>
      <c r="T3266" s="10">
        <f t="shared" si="2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E3267/D3267</f>
        <v>1.64</v>
      </c>
      <c r="P3267" s="6">
        <f t="shared" ref="P3267:P3330" si="207">E3267/L3267</f>
        <v>70.285714285714292</v>
      </c>
      <c r="Q3267" t="s">
        <v>8321</v>
      </c>
      <c r="R3267" t="s">
        <v>8322</v>
      </c>
      <c r="S3267" s="10">
        <f t="shared" si="204"/>
        <v>42311.711979166663</v>
      </c>
      <c r="T3267" s="10">
        <f t="shared" si="205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 s="6">
        <f t="shared" si="207"/>
        <v>48.325153374233132</v>
      </c>
      <c r="Q3268" t="s">
        <v>8321</v>
      </c>
      <c r="R3268" t="s">
        <v>8322</v>
      </c>
      <c r="S3268" s="10">
        <f t="shared" si="204"/>
        <v>42136.536134259266</v>
      </c>
      <c r="T3268" s="10">
        <f t="shared" si="20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 s="6">
        <f t="shared" si="207"/>
        <v>53.177083333333336</v>
      </c>
      <c r="Q3269" t="s">
        <v>8321</v>
      </c>
      <c r="R3269" t="s">
        <v>8322</v>
      </c>
      <c r="S3269" s="10">
        <f t="shared" si="204"/>
        <v>42172.757638888885</v>
      </c>
      <c r="T3269" s="10">
        <f t="shared" si="20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 s="6">
        <f t="shared" si="207"/>
        <v>60.952380952380949</v>
      </c>
      <c r="Q3270" t="s">
        <v>8321</v>
      </c>
      <c r="R3270" t="s">
        <v>8322</v>
      </c>
      <c r="S3270" s="10">
        <f t="shared" si="204"/>
        <v>42590.90425925926</v>
      </c>
      <c r="T3270" s="10">
        <f t="shared" si="20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 s="6">
        <f t="shared" si="207"/>
        <v>116</v>
      </c>
      <c r="Q3271" t="s">
        <v>8321</v>
      </c>
      <c r="R3271" t="s">
        <v>8322</v>
      </c>
      <c r="S3271" s="10">
        <f t="shared" si="204"/>
        <v>42137.395798611105</v>
      </c>
      <c r="T3271" s="10">
        <f t="shared" si="20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 s="6">
        <f t="shared" si="207"/>
        <v>61</v>
      </c>
      <c r="Q3272" t="s">
        <v>8321</v>
      </c>
      <c r="R3272" t="s">
        <v>8322</v>
      </c>
      <c r="S3272" s="10">
        <f t="shared" si="204"/>
        <v>42167.533159722225</v>
      </c>
      <c r="T3272" s="10">
        <f t="shared" si="20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 s="6">
        <f t="shared" si="207"/>
        <v>38.235294117647058</v>
      </c>
      <c r="Q3273" t="s">
        <v>8321</v>
      </c>
      <c r="R3273" t="s">
        <v>8322</v>
      </c>
      <c r="S3273" s="10">
        <f t="shared" si="204"/>
        <v>41915.437210648146</v>
      </c>
      <c r="T3273" s="10">
        <f t="shared" si="20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 s="6">
        <f t="shared" si="207"/>
        <v>106.50344827586207</v>
      </c>
      <c r="Q3274" t="s">
        <v>8321</v>
      </c>
      <c r="R3274" t="s">
        <v>8322</v>
      </c>
      <c r="S3274" s="10">
        <f t="shared" si="204"/>
        <v>42284.500104166669</v>
      </c>
      <c r="T3274" s="10">
        <f t="shared" si="20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 s="6">
        <f t="shared" si="207"/>
        <v>204.57142857142858</v>
      </c>
      <c r="Q3275" t="s">
        <v>8321</v>
      </c>
      <c r="R3275" t="s">
        <v>8322</v>
      </c>
      <c r="S3275" s="10">
        <f t="shared" ref="S3275:S3338" si="208">(((J3275/60)/60)/24)+DATE(1970,1,1)</f>
        <v>42611.801412037035</v>
      </c>
      <c r="T3275" s="10">
        <f t="shared" ref="T3275:T3338" si="209"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 s="6">
        <f t="shared" si="207"/>
        <v>54.912587412587413</v>
      </c>
      <c r="Q3276" t="s">
        <v>8321</v>
      </c>
      <c r="R3276" t="s">
        <v>8322</v>
      </c>
      <c r="S3276" s="10">
        <f t="shared" si="208"/>
        <v>42400.704537037032</v>
      </c>
      <c r="T3276" s="10">
        <f t="shared" si="2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 s="6">
        <f t="shared" si="207"/>
        <v>150.41666666666666</v>
      </c>
      <c r="Q3277" t="s">
        <v>8321</v>
      </c>
      <c r="R3277" t="s">
        <v>8322</v>
      </c>
      <c r="S3277" s="10">
        <f t="shared" si="208"/>
        <v>42017.88045138889</v>
      </c>
      <c r="T3277" s="10">
        <f t="shared" si="2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 s="6">
        <f t="shared" si="207"/>
        <v>52.58</v>
      </c>
      <c r="Q3278" t="s">
        <v>8321</v>
      </c>
      <c r="R3278" t="s">
        <v>8322</v>
      </c>
      <c r="S3278" s="10">
        <f t="shared" si="208"/>
        <v>42426.949988425928</v>
      </c>
      <c r="T3278" s="10">
        <f t="shared" si="2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 s="6">
        <f t="shared" si="207"/>
        <v>54.3</v>
      </c>
      <c r="Q3279" t="s">
        <v>8321</v>
      </c>
      <c r="R3279" t="s">
        <v>8322</v>
      </c>
      <c r="S3279" s="10">
        <f t="shared" si="208"/>
        <v>41931.682939814818</v>
      </c>
      <c r="T3279" s="10">
        <f t="shared" si="2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 s="6">
        <f t="shared" si="207"/>
        <v>76.029411764705884</v>
      </c>
      <c r="Q3280" t="s">
        <v>8321</v>
      </c>
      <c r="R3280" t="s">
        <v>8322</v>
      </c>
      <c r="S3280" s="10">
        <f t="shared" si="208"/>
        <v>42124.848414351851</v>
      </c>
      <c r="T3280" s="10">
        <f t="shared" si="2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 s="6">
        <f t="shared" si="207"/>
        <v>105.2063492063492</v>
      </c>
      <c r="Q3281" t="s">
        <v>8321</v>
      </c>
      <c r="R3281" t="s">
        <v>8322</v>
      </c>
      <c r="S3281" s="10">
        <f t="shared" si="208"/>
        <v>42431.102534722217</v>
      </c>
      <c r="T3281" s="10">
        <f t="shared" si="2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 s="6">
        <f t="shared" si="207"/>
        <v>68.666666666666671</v>
      </c>
      <c r="Q3282" t="s">
        <v>8321</v>
      </c>
      <c r="R3282" t="s">
        <v>8322</v>
      </c>
      <c r="S3282" s="10">
        <f t="shared" si="208"/>
        <v>42121.756921296299</v>
      </c>
      <c r="T3282" s="10">
        <f t="shared" si="2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 s="6">
        <f t="shared" si="207"/>
        <v>129.36170212765958</v>
      </c>
      <c r="Q3283" t="s">
        <v>8321</v>
      </c>
      <c r="R3283" t="s">
        <v>8322</v>
      </c>
      <c r="S3283" s="10">
        <f t="shared" si="208"/>
        <v>42219.019733796296</v>
      </c>
      <c r="T3283" s="10">
        <f t="shared" si="2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 s="6">
        <f t="shared" si="207"/>
        <v>134.26371308016877</v>
      </c>
      <c r="Q3284" t="s">
        <v>8321</v>
      </c>
      <c r="R3284" t="s">
        <v>8322</v>
      </c>
      <c r="S3284" s="10">
        <f t="shared" si="208"/>
        <v>42445.19430555556</v>
      </c>
      <c r="T3284" s="10">
        <f t="shared" si="2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 s="6">
        <f t="shared" si="207"/>
        <v>17.829787234042552</v>
      </c>
      <c r="Q3285" t="s">
        <v>8321</v>
      </c>
      <c r="R3285" t="s">
        <v>8322</v>
      </c>
      <c r="S3285" s="10">
        <f t="shared" si="208"/>
        <v>42379.74418981481</v>
      </c>
      <c r="T3285" s="10">
        <f t="shared" si="2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 s="6">
        <f t="shared" si="207"/>
        <v>203.2</v>
      </c>
      <c r="Q3286" t="s">
        <v>8321</v>
      </c>
      <c r="R3286" t="s">
        <v>8322</v>
      </c>
      <c r="S3286" s="10">
        <f t="shared" si="208"/>
        <v>42380.884872685187</v>
      </c>
      <c r="T3286" s="10">
        <f t="shared" si="209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 s="6">
        <f t="shared" si="207"/>
        <v>69.18518518518519</v>
      </c>
      <c r="Q3287" t="s">
        <v>8321</v>
      </c>
      <c r="R3287" t="s">
        <v>8322</v>
      </c>
      <c r="S3287" s="10">
        <f t="shared" si="208"/>
        <v>42762.942430555559</v>
      </c>
      <c r="T3287" s="10">
        <f t="shared" si="2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 s="6">
        <f t="shared" si="207"/>
        <v>125.12295081967213</v>
      </c>
      <c r="Q3288" t="s">
        <v>8321</v>
      </c>
      <c r="R3288" t="s">
        <v>8322</v>
      </c>
      <c r="S3288" s="10">
        <f t="shared" si="208"/>
        <v>42567.840069444443</v>
      </c>
      <c r="T3288" s="10">
        <f t="shared" si="2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 s="6">
        <f t="shared" si="207"/>
        <v>73.529411764705884</v>
      </c>
      <c r="Q3289" t="s">
        <v>8321</v>
      </c>
      <c r="R3289" t="s">
        <v>8322</v>
      </c>
      <c r="S3289" s="10">
        <f t="shared" si="208"/>
        <v>42311.750324074077</v>
      </c>
      <c r="T3289" s="10">
        <f t="shared" si="2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 s="6">
        <f t="shared" si="207"/>
        <v>48.437149758454105</v>
      </c>
      <c r="Q3290" t="s">
        <v>8321</v>
      </c>
      <c r="R3290" t="s">
        <v>8322</v>
      </c>
      <c r="S3290" s="10">
        <f t="shared" si="208"/>
        <v>42505.774479166663</v>
      </c>
      <c r="T3290" s="10">
        <f t="shared" si="2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 s="6">
        <f t="shared" si="207"/>
        <v>26.608400000000003</v>
      </c>
      <c r="Q3291" t="s">
        <v>8321</v>
      </c>
      <c r="R3291" t="s">
        <v>8322</v>
      </c>
      <c r="S3291" s="10">
        <f t="shared" si="208"/>
        <v>42758.368078703701</v>
      </c>
      <c r="T3291" s="10">
        <f t="shared" si="2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 s="6">
        <f t="shared" si="207"/>
        <v>33.666666666666664</v>
      </c>
      <c r="Q3292" t="s">
        <v>8321</v>
      </c>
      <c r="R3292" t="s">
        <v>8322</v>
      </c>
      <c r="S3292" s="10">
        <f t="shared" si="208"/>
        <v>42775.51494212963</v>
      </c>
      <c r="T3292" s="10">
        <f t="shared" si="2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 s="6">
        <f t="shared" si="207"/>
        <v>40.714285714285715</v>
      </c>
      <c r="Q3293" t="s">
        <v>8321</v>
      </c>
      <c r="R3293" t="s">
        <v>8322</v>
      </c>
      <c r="S3293" s="10">
        <f t="shared" si="208"/>
        <v>42232.702546296292</v>
      </c>
      <c r="T3293" s="10">
        <f t="shared" si="2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 s="6">
        <f t="shared" si="207"/>
        <v>19.266666666666666</v>
      </c>
      <c r="Q3294" t="s">
        <v>8321</v>
      </c>
      <c r="R3294" t="s">
        <v>8322</v>
      </c>
      <c r="S3294" s="10">
        <f t="shared" si="208"/>
        <v>42282.770231481481</v>
      </c>
      <c r="T3294" s="10">
        <f t="shared" si="2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 s="6">
        <f t="shared" si="207"/>
        <v>84.285714285714292</v>
      </c>
      <c r="Q3295" t="s">
        <v>8321</v>
      </c>
      <c r="R3295" t="s">
        <v>8322</v>
      </c>
      <c r="S3295" s="10">
        <f t="shared" si="208"/>
        <v>42768.425370370373</v>
      </c>
      <c r="T3295" s="10">
        <f t="shared" si="2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 s="6">
        <f t="shared" si="207"/>
        <v>29.583333333333332</v>
      </c>
      <c r="Q3296" t="s">
        <v>8321</v>
      </c>
      <c r="R3296" t="s">
        <v>8322</v>
      </c>
      <c r="S3296" s="10">
        <f t="shared" si="208"/>
        <v>42141.541134259256</v>
      </c>
      <c r="T3296" s="10">
        <f t="shared" si="2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 s="6">
        <f t="shared" si="207"/>
        <v>26.667037037037037</v>
      </c>
      <c r="Q3297" t="s">
        <v>8321</v>
      </c>
      <c r="R3297" t="s">
        <v>8322</v>
      </c>
      <c r="S3297" s="10">
        <f t="shared" si="208"/>
        <v>42609.442465277782</v>
      </c>
      <c r="T3297" s="10">
        <f t="shared" si="2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 s="6">
        <f t="shared" si="207"/>
        <v>45.978723404255319</v>
      </c>
      <c r="Q3298" t="s">
        <v>8321</v>
      </c>
      <c r="R3298" t="s">
        <v>8322</v>
      </c>
      <c r="S3298" s="10">
        <f t="shared" si="208"/>
        <v>42309.756620370375</v>
      </c>
      <c r="T3298" s="10">
        <f t="shared" si="2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 s="6">
        <f t="shared" si="207"/>
        <v>125.09090909090909</v>
      </c>
      <c r="Q3299" t="s">
        <v>8321</v>
      </c>
      <c r="R3299" t="s">
        <v>8322</v>
      </c>
      <c r="S3299" s="10">
        <f t="shared" si="208"/>
        <v>42193.771481481483</v>
      </c>
      <c r="T3299" s="10">
        <f t="shared" si="2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 s="6">
        <f t="shared" si="207"/>
        <v>141.29166666666666</v>
      </c>
      <c r="Q3300" t="s">
        <v>8321</v>
      </c>
      <c r="R3300" t="s">
        <v>8322</v>
      </c>
      <c r="S3300" s="10">
        <f t="shared" si="208"/>
        <v>42239.957962962959</v>
      </c>
      <c r="T3300" s="10">
        <f t="shared" si="2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 s="6">
        <f t="shared" si="207"/>
        <v>55.333333333333336</v>
      </c>
      <c r="Q3301" t="s">
        <v>8321</v>
      </c>
      <c r="R3301" t="s">
        <v>8322</v>
      </c>
      <c r="S3301" s="10">
        <f t="shared" si="208"/>
        <v>42261.917395833334</v>
      </c>
      <c r="T3301" s="10">
        <f t="shared" si="2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 s="6">
        <f t="shared" si="207"/>
        <v>46.420454545454547</v>
      </c>
      <c r="Q3302" t="s">
        <v>8321</v>
      </c>
      <c r="R3302" t="s">
        <v>8322</v>
      </c>
      <c r="S3302" s="10">
        <f t="shared" si="208"/>
        <v>42102.743773148148</v>
      </c>
      <c r="T3302" s="10">
        <f t="shared" si="2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 s="6">
        <f t="shared" si="207"/>
        <v>57.2</v>
      </c>
      <c r="Q3303" t="s">
        <v>8321</v>
      </c>
      <c r="R3303" t="s">
        <v>8322</v>
      </c>
      <c r="S3303" s="10">
        <f t="shared" si="208"/>
        <v>42538.73583333334</v>
      </c>
      <c r="T3303" s="10">
        <f t="shared" si="209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 s="6">
        <f t="shared" si="207"/>
        <v>173.7</v>
      </c>
      <c r="Q3304" t="s">
        <v>8321</v>
      </c>
      <c r="R3304" t="s">
        <v>8322</v>
      </c>
      <c r="S3304" s="10">
        <f t="shared" si="208"/>
        <v>42681.35157407407</v>
      </c>
      <c r="T3304" s="10">
        <f t="shared" si="2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 s="6">
        <f t="shared" si="207"/>
        <v>59.6</v>
      </c>
      <c r="Q3305" t="s">
        <v>8321</v>
      </c>
      <c r="R3305" t="s">
        <v>8322</v>
      </c>
      <c r="S3305" s="10">
        <f t="shared" si="208"/>
        <v>42056.65143518518</v>
      </c>
      <c r="T3305" s="10">
        <f t="shared" si="2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 s="6">
        <f t="shared" si="207"/>
        <v>89.585714285714289</v>
      </c>
      <c r="Q3306" t="s">
        <v>8321</v>
      </c>
      <c r="R3306" t="s">
        <v>8322</v>
      </c>
      <c r="S3306" s="10">
        <f t="shared" si="208"/>
        <v>42696.624444444446</v>
      </c>
      <c r="T3306" s="10">
        <f t="shared" si="2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 s="6">
        <f t="shared" si="207"/>
        <v>204.05</v>
      </c>
      <c r="Q3307" t="s">
        <v>8321</v>
      </c>
      <c r="R3307" t="s">
        <v>8322</v>
      </c>
      <c r="S3307" s="10">
        <f t="shared" si="208"/>
        <v>42186.855879629627</v>
      </c>
      <c r="T3307" s="10">
        <f t="shared" si="2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 s="6">
        <f t="shared" si="207"/>
        <v>48.703703703703702</v>
      </c>
      <c r="Q3308" t="s">
        <v>8321</v>
      </c>
      <c r="R3308" t="s">
        <v>8322</v>
      </c>
      <c r="S3308" s="10">
        <f t="shared" si="208"/>
        <v>42493.219236111108</v>
      </c>
      <c r="T3308" s="10">
        <f t="shared" si="2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 s="6">
        <f t="shared" si="207"/>
        <v>53.339999999999996</v>
      </c>
      <c r="Q3309" t="s">
        <v>8321</v>
      </c>
      <c r="R3309" t="s">
        <v>8322</v>
      </c>
      <c r="S3309" s="10">
        <f t="shared" si="208"/>
        <v>42475.057164351849</v>
      </c>
      <c r="T3309" s="10">
        <f t="shared" si="2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 s="6">
        <f t="shared" si="207"/>
        <v>75.087719298245617</v>
      </c>
      <c r="Q3310" t="s">
        <v>8321</v>
      </c>
      <c r="R3310" t="s">
        <v>8322</v>
      </c>
      <c r="S3310" s="10">
        <f t="shared" si="208"/>
        <v>42452.876909722225</v>
      </c>
      <c r="T3310" s="10">
        <f t="shared" si="2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 s="6">
        <f t="shared" si="207"/>
        <v>18</v>
      </c>
      <c r="Q3311" t="s">
        <v>8321</v>
      </c>
      <c r="R3311" t="s">
        <v>8322</v>
      </c>
      <c r="S3311" s="10">
        <f t="shared" si="208"/>
        <v>42628.650208333333</v>
      </c>
      <c r="T3311" s="10">
        <f t="shared" si="2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 s="6">
        <f t="shared" si="207"/>
        <v>209.83870967741936</v>
      </c>
      <c r="Q3312" t="s">
        <v>8321</v>
      </c>
      <c r="R3312" t="s">
        <v>8322</v>
      </c>
      <c r="S3312" s="10">
        <f t="shared" si="208"/>
        <v>42253.928530092591</v>
      </c>
      <c r="T3312" s="10">
        <f t="shared" si="2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 s="6">
        <f t="shared" si="207"/>
        <v>61.022222222222226</v>
      </c>
      <c r="Q3313" t="s">
        <v>8321</v>
      </c>
      <c r="R3313" t="s">
        <v>8322</v>
      </c>
      <c r="S3313" s="10">
        <f t="shared" si="208"/>
        <v>42264.29178240741</v>
      </c>
      <c r="T3313" s="10">
        <f t="shared" si="2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 s="6">
        <f t="shared" si="207"/>
        <v>61</v>
      </c>
      <c r="Q3314" t="s">
        <v>8321</v>
      </c>
      <c r="R3314" t="s">
        <v>8322</v>
      </c>
      <c r="S3314" s="10">
        <f t="shared" si="208"/>
        <v>42664.809560185182</v>
      </c>
      <c r="T3314" s="10">
        <f t="shared" si="2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 s="6">
        <f t="shared" si="207"/>
        <v>80.034482758620683</v>
      </c>
      <c r="Q3315" t="s">
        <v>8321</v>
      </c>
      <c r="R3315" t="s">
        <v>8322</v>
      </c>
      <c r="S3315" s="10">
        <f t="shared" si="208"/>
        <v>42382.244409722218</v>
      </c>
      <c r="T3315" s="10">
        <f t="shared" si="2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 s="6">
        <f t="shared" si="207"/>
        <v>29.068965517241381</v>
      </c>
      <c r="Q3316" t="s">
        <v>8321</v>
      </c>
      <c r="R3316" t="s">
        <v>8322</v>
      </c>
      <c r="S3316" s="10">
        <f t="shared" si="208"/>
        <v>42105.267488425925</v>
      </c>
      <c r="T3316" s="10">
        <f t="shared" si="2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 s="6">
        <f t="shared" si="207"/>
        <v>49.438202247191015</v>
      </c>
      <c r="Q3317" t="s">
        <v>8321</v>
      </c>
      <c r="R3317" t="s">
        <v>8322</v>
      </c>
      <c r="S3317" s="10">
        <f t="shared" si="208"/>
        <v>42466.303715277783</v>
      </c>
      <c r="T3317" s="10">
        <f t="shared" si="2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 s="6">
        <f t="shared" si="207"/>
        <v>93.977440000000001</v>
      </c>
      <c r="Q3318" t="s">
        <v>8321</v>
      </c>
      <c r="R3318" t="s">
        <v>8322</v>
      </c>
      <c r="S3318" s="10">
        <f t="shared" si="208"/>
        <v>41826.871238425927</v>
      </c>
      <c r="T3318" s="10">
        <f t="shared" si="2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 s="6">
        <f t="shared" si="207"/>
        <v>61.944444444444443</v>
      </c>
      <c r="Q3319" t="s">
        <v>8321</v>
      </c>
      <c r="R3319" t="s">
        <v>8322</v>
      </c>
      <c r="S3319" s="10">
        <f t="shared" si="208"/>
        <v>42499.039629629624</v>
      </c>
      <c r="T3319" s="10">
        <f t="shared" si="2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 s="6">
        <f t="shared" si="207"/>
        <v>78.5</v>
      </c>
      <c r="Q3320" t="s">
        <v>8321</v>
      </c>
      <c r="R3320" t="s">
        <v>8322</v>
      </c>
      <c r="S3320" s="10">
        <f t="shared" si="208"/>
        <v>42431.302002314813</v>
      </c>
      <c r="T3320" s="10">
        <f t="shared" si="2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 s="6">
        <f t="shared" si="207"/>
        <v>33.75</v>
      </c>
      <c r="Q3321" t="s">
        <v>8321</v>
      </c>
      <c r="R3321" t="s">
        <v>8322</v>
      </c>
      <c r="S3321" s="10">
        <f t="shared" si="208"/>
        <v>41990.585486111115</v>
      </c>
      <c r="T3321" s="10">
        <f t="shared" si="2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 s="6">
        <f t="shared" si="207"/>
        <v>66.44736842105263</v>
      </c>
      <c r="Q3322" t="s">
        <v>8321</v>
      </c>
      <c r="R3322" t="s">
        <v>8322</v>
      </c>
      <c r="S3322" s="10">
        <f t="shared" si="208"/>
        <v>42513.045798611114</v>
      </c>
      <c r="T3322" s="10">
        <f t="shared" si="2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 s="6">
        <f t="shared" si="207"/>
        <v>35.799999999999997</v>
      </c>
      <c r="Q3323" t="s">
        <v>8321</v>
      </c>
      <c r="R3323" t="s">
        <v>8322</v>
      </c>
      <c r="S3323" s="10">
        <f t="shared" si="208"/>
        <v>41914.100289351853</v>
      </c>
      <c r="T3323" s="10">
        <f t="shared" si="2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 s="6">
        <f t="shared" si="207"/>
        <v>145.65217391304347</v>
      </c>
      <c r="Q3324" t="s">
        <v>8321</v>
      </c>
      <c r="R3324" t="s">
        <v>8322</v>
      </c>
      <c r="S3324" s="10">
        <f t="shared" si="208"/>
        <v>42521.010370370372</v>
      </c>
      <c r="T3324" s="10">
        <f t="shared" si="2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 s="6">
        <f t="shared" si="207"/>
        <v>25.693877551020407</v>
      </c>
      <c r="Q3325" t="s">
        <v>8321</v>
      </c>
      <c r="R3325" t="s">
        <v>8322</v>
      </c>
      <c r="S3325" s="10">
        <f t="shared" si="208"/>
        <v>42608.36583333333</v>
      </c>
      <c r="T3325" s="10">
        <f t="shared" si="2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 s="6">
        <f t="shared" si="207"/>
        <v>152.5</v>
      </c>
      <c r="Q3326" t="s">
        <v>8321</v>
      </c>
      <c r="R3326" t="s">
        <v>8322</v>
      </c>
      <c r="S3326" s="10">
        <f t="shared" si="208"/>
        <v>42512.58321759259</v>
      </c>
      <c r="T3326" s="10">
        <f t="shared" si="2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 s="6">
        <f t="shared" si="207"/>
        <v>30</v>
      </c>
      <c r="Q3327" t="s">
        <v>8321</v>
      </c>
      <c r="R3327" t="s">
        <v>8322</v>
      </c>
      <c r="S3327" s="10">
        <f t="shared" si="208"/>
        <v>42064.785613425927</v>
      </c>
      <c r="T3327" s="10">
        <f t="shared" si="2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 s="6">
        <f t="shared" si="207"/>
        <v>142.28070175438597</v>
      </c>
      <c r="Q3328" t="s">
        <v>8321</v>
      </c>
      <c r="R3328" t="s">
        <v>8322</v>
      </c>
      <c r="S3328" s="10">
        <f t="shared" si="208"/>
        <v>42041.714178240742</v>
      </c>
      <c r="T3328" s="10">
        <f t="shared" si="2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 s="6">
        <f t="shared" si="207"/>
        <v>24.545454545454547</v>
      </c>
      <c r="Q3329" t="s">
        <v>8321</v>
      </c>
      <c r="R3329" t="s">
        <v>8322</v>
      </c>
      <c r="S3329" s="10">
        <f t="shared" si="208"/>
        <v>42468.374606481477</v>
      </c>
      <c r="T3329" s="10">
        <f t="shared" si="2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 s="6">
        <f t="shared" si="207"/>
        <v>292.77777777777777</v>
      </c>
      <c r="Q3330" t="s">
        <v>8321</v>
      </c>
      <c r="R3330" t="s">
        <v>8322</v>
      </c>
      <c r="S3330" s="10">
        <f t="shared" si="208"/>
        <v>41822.57503472222</v>
      </c>
      <c r="T3330" s="10">
        <f t="shared" si="20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E3331/D3331</f>
        <v>1.1679999999999999</v>
      </c>
      <c r="P3331" s="6">
        <f t="shared" ref="P3331:P3394" si="211">E3331/L3331</f>
        <v>44.92307692307692</v>
      </c>
      <c r="Q3331" t="s">
        <v>8321</v>
      </c>
      <c r="R3331" t="s">
        <v>8322</v>
      </c>
      <c r="S3331" s="10">
        <f t="shared" si="208"/>
        <v>41837.323009259257</v>
      </c>
      <c r="T3331" s="10">
        <f t="shared" si="209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 s="6">
        <f t="shared" si="211"/>
        <v>23.10144927536232</v>
      </c>
      <c r="Q3332" t="s">
        <v>8321</v>
      </c>
      <c r="R3332" t="s">
        <v>8322</v>
      </c>
      <c r="S3332" s="10">
        <f t="shared" si="208"/>
        <v>42065.887361111112</v>
      </c>
      <c r="T3332" s="10">
        <f t="shared" si="209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 s="6">
        <f t="shared" si="211"/>
        <v>80.400000000000006</v>
      </c>
      <c r="Q3333" t="s">
        <v>8321</v>
      </c>
      <c r="R3333" t="s">
        <v>8322</v>
      </c>
      <c r="S3333" s="10">
        <f t="shared" si="208"/>
        <v>42248.697754629626</v>
      </c>
      <c r="T3333" s="10">
        <f t="shared" si="209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 s="6">
        <f t="shared" si="211"/>
        <v>72.289156626506028</v>
      </c>
      <c r="Q3334" t="s">
        <v>8321</v>
      </c>
      <c r="R3334" t="s">
        <v>8322</v>
      </c>
      <c r="S3334" s="10">
        <f t="shared" si="208"/>
        <v>41809.860300925924</v>
      </c>
      <c r="T3334" s="10">
        <f t="shared" si="209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 s="6">
        <f t="shared" si="211"/>
        <v>32.972972972972975</v>
      </c>
      <c r="Q3335" t="s">
        <v>8321</v>
      </c>
      <c r="R3335" t="s">
        <v>8322</v>
      </c>
      <c r="S3335" s="10">
        <f t="shared" si="208"/>
        <v>42148.676851851851</v>
      </c>
      <c r="T3335" s="10">
        <f t="shared" si="209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 s="6">
        <f t="shared" si="211"/>
        <v>116.65217391304348</v>
      </c>
      <c r="Q3336" t="s">
        <v>8321</v>
      </c>
      <c r="R3336" t="s">
        <v>8322</v>
      </c>
      <c r="S3336" s="10">
        <f t="shared" si="208"/>
        <v>42185.521087962959</v>
      </c>
      <c r="T3336" s="10">
        <f t="shared" si="209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 s="6">
        <f t="shared" si="211"/>
        <v>79.61904761904762</v>
      </c>
      <c r="Q3337" t="s">
        <v>8321</v>
      </c>
      <c r="R3337" t="s">
        <v>8322</v>
      </c>
      <c r="S3337" s="10">
        <f t="shared" si="208"/>
        <v>41827.674143518518</v>
      </c>
      <c r="T3337" s="10">
        <f t="shared" si="209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 s="6">
        <f t="shared" si="211"/>
        <v>27.777777777777779</v>
      </c>
      <c r="Q3338" t="s">
        <v>8321</v>
      </c>
      <c r="R3338" t="s">
        <v>8322</v>
      </c>
      <c r="S3338" s="10">
        <f t="shared" si="208"/>
        <v>42437.398680555561</v>
      </c>
      <c r="T3338" s="10">
        <f t="shared" si="209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 s="6">
        <f t="shared" si="211"/>
        <v>81.029411764705884</v>
      </c>
      <c r="Q3339" t="s">
        <v>8321</v>
      </c>
      <c r="R3339" t="s">
        <v>8322</v>
      </c>
      <c r="S3339" s="10">
        <f t="shared" ref="S3339:S3402" si="212">(((J3339/60)/60)/24)+DATE(1970,1,1)</f>
        <v>41901.282025462962</v>
      </c>
      <c r="T3339" s="10">
        <f t="shared" ref="T3339:T3402" si="213"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 s="6">
        <f t="shared" si="211"/>
        <v>136.84821428571428</v>
      </c>
      <c r="Q3340" t="s">
        <v>8321</v>
      </c>
      <c r="R3340" t="s">
        <v>8322</v>
      </c>
      <c r="S3340" s="10">
        <f t="shared" si="212"/>
        <v>42769.574999999997</v>
      </c>
      <c r="T3340" s="10">
        <f t="shared" si="2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 s="6">
        <f t="shared" si="211"/>
        <v>177.61702127659575</v>
      </c>
      <c r="Q3341" t="s">
        <v>8321</v>
      </c>
      <c r="R3341" t="s">
        <v>8322</v>
      </c>
      <c r="S3341" s="10">
        <f t="shared" si="212"/>
        <v>42549.665717592594</v>
      </c>
      <c r="T3341" s="10">
        <f t="shared" si="2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 s="6">
        <f t="shared" si="211"/>
        <v>109.07894736842105</v>
      </c>
      <c r="Q3342" t="s">
        <v>8321</v>
      </c>
      <c r="R3342" t="s">
        <v>8322</v>
      </c>
      <c r="S3342" s="10">
        <f t="shared" si="212"/>
        <v>42685.974004629628</v>
      </c>
      <c r="T3342" s="10">
        <f t="shared" si="2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 s="6">
        <f t="shared" si="211"/>
        <v>119.64285714285714</v>
      </c>
      <c r="Q3343" t="s">
        <v>8321</v>
      </c>
      <c r="R3343" t="s">
        <v>8322</v>
      </c>
      <c r="S3343" s="10">
        <f t="shared" si="212"/>
        <v>42510.798854166671</v>
      </c>
      <c r="T3343" s="10">
        <f t="shared" si="2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 s="6">
        <f t="shared" si="211"/>
        <v>78.205128205128204</v>
      </c>
      <c r="Q3344" t="s">
        <v>8321</v>
      </c>
      <c r="R3344" t="s">
        <v>8322</v>
      </c>
      <c r="S3344" s="10">
        <f t="shared" si="212"/>
        <v>42062.296412037031</v>
      </c>
      <c r="T3344" s="10">
        <f t="shared" si="2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 s="6">
        <f t="shared" si="211"/>
        <v>52.173913043478258</v>
      </c>
      <c r="Q3345" t="s">
        <v>8321</v>
      </c>
      <c r="R3345" t="s">
        <v>8322</v>
      </c>
      <c r="S3345" s="10">
        <f t="shared" si="212"/>
        <v>42452.916481481487</v>
      </c>
      <c r="T3345" s="10">
        <f t="shared" si="2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 s="6">
        <f t="shared" si="211"/>
        <v>114.125</v>
      </c>
      <c r="Q3346" t="s">
        <v>8321</v>
      </c>
      <c r="R3346" t="s">
        <v>8322</v>
      </c>
      <c r="S3346" s="10">
        <f t="shared" si="212"/>
        <v>41851.200150462959</v>
      </c>
      <c r="T3346" s="10">
        <f t="shared" si="2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 s="6">
        <f t="shared" si="211"/>
        <v>50</v>
      </c>
      <c r="Q3347" t="s">
        <v>8321</v>
      </c>
      <c r="R3347" t="s">
        <v>8322</v>
      </c>
      <c r="S3347" s="10">
        <f t="shared" si="212"/>
        <v>42053.106111111112</v>
      </c>
      <c r="T3347" s="10">
        <f t="shared" si="2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 s="6">
        <f t="shared" si="211"/>
        <v>91.666666666666671</v>
      </c>
      <c r="Q3348" t="s">
        <v>8321</v>
      </c>
      <c r="R3348" t="s">
        <v>8322</v>
      </c>
      <c r="S3348" s="10">
        <f t="shared" si="212"/>
        <v>42054.024421296301</v>
      </c>
      <c r="T3348" s="10">
        <f t="shared" si="2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 s="6">
        <f t="shared" si="211"/>
        <v>108.59090909090909</v>
      </c>
      <c r="Q3349" t="s">
        <v>8321</v>
      </c>
      <c r="R3349" t="s">
        <v>8322</v>
      </c>
      <c r="S3349" s="10">
        <f t="shared" si="212"/>
        <v>42484.551550925928</v>
      </c>
      <c r="T3349" s="10">
        <f t="shared" si="2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 s="6">
        <f t="shared" si="211"/>
        <v>69.822784810126578</v>
      </c>
      <c r="Q3350" t="s">
        <v>8321</v>
      </c>
      <c r="R3350" t="s">
        <v>8322</v>
      </c>
      <c r="S3350" s="10">
        <f t="shared" si="212"/>
        <v>42466.558796296296</v>
      </c>
      <c r="T3350" s="10">
        <f t="shared" si="2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 s="6">
        <f t="shared" si="211"/>
        <v>109.57142857142857</v>
      </c>
      <c r="Q3351" t="s">
        <v>8321</v>
      </c>
      <c r="R3351" t="s">
        <v>8322</v>
      </c>
      <c r="S3351" s="10">
        <f t="shared" si="212"/>
        <v>42513.110787037032</v>
      </c>
      <c r="T3351" s="10">
        <f t="shared" si="2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 s="6">
        <f t="shared" si="211"/>
        <v>71.666666666666671</v>
      </c>
      <c r="Q3352" t="s">
        <v>8321</v>
      </c>
      <c r="R3352" t="s">
        <v>8322</v>
      </c>
      <c r="S3352" s="10">
        <f t="shared" si="212"/>
        <v>42302.701516203699</v>
      </c>
      <c r="T3352" s="10">
        <f t="shared" si="2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 s="6">
        <f t="shared" si="211"/>
        <v>93.611111111111114</v>
      </c>
      <c r="Q3353" t="s">
        <v>8321</v>
      </c>
      <c r="R3353" t="s">
        <v>8322</v>
      </c>
      <c r="S3353" s="10">
        <f t="shared" si="212"/>
        <v>41806.395428240743</v>
      </c>
      <c r="T3353" s="10">
        <f t="shared" si="2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 s="6">
        <f t="shared" si="211"/>
        <v>76.8</v>
      </c>
      <c r="Q3354" t="s">
        <v>8321</v>
      </c>
      <c r="R3354" t="s">
        <v>8322</v>
      </c>
      <c r="S3354" s="10">
        <f t="shared" si="212"/>
        <v>42495.992800925931</v>
      </c>
      <c r="T3354" s="10">
        <f t="shared" si="2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 s="6">
        <f t="shared" si="211"/>
        <v>35.795454545454547</v>
      </c>
      <c r="Q3355" t="s">
        <v>8321</v>
      </c>
      <c r="R3355" t="s">
        <v>8322</v>
      </c>
      <c r="S3355" s="10">
        <f t="shared" si="212"/>
        <v>42479.432291666672</v>
      </c>
      <c r="T3355" s="10">
        <f t="shared" si="2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 s="6">
        <f t="shared" si="211"/>
        <v>55.6</v>
      </c>
      <c r="Q3356" t="s">
        <v>8321</v>
      </c>
      <c r="R3356" t="s">
        <v>8322</v>
      </c>
      <c r="S3356" s="10">
        <f t="shared" si="212"/>
        <v>42270.7269212963</v>
      </c>
      <c r="T3356" s="10">
        <f t="shared" si="2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 s="6">
        <f t="shared" si="211"/>
        <v>147.33333333333334</v>
      </c>
      <c r="Q3357" t="s">
        <v>8321</v>
      </c>
      <c r="R3357" t="s">
        <v>8322</v>
      </c>
      <c r="S3357" s="10">
        <f t="shared" si="212"/>
        <v>42489.619525462964</v>
      </c>
      <c r="T3357" s="10">
        <f t="shared" si="2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 s="6">
        <f t="shared" si="211"/>
        <v>56.333333333333336</v>
      </c>
      <c r="Q3358" t="s">
        <v>8321</v>
      </c>
      <c r="R3358" t="s">
        <v>8322</v>
      </c>
      <c r="S3358" s="10">
        <f t="shared" si="212"/>
        <v>42536.815648148149</v>
      </c>
      <c r="T3358" s="10">
        <f t="shared" si="2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 s="6">
        <f t="shared" si="211"/>
        <v>96.19047619047619</v>
      </c>
      <c r="Q3359" t="s">
        <v>8321</v>
      </c>
      <c r="R3359" t="s">
        <v>8322</v>
      </c>
      <c r="S3359" s="10">
        <f t="shared" si="212"/>
        <v>41822.417939814812</v>
      </c>
      <c r="T3359" s="10">
        <f t="shared" si="2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 s="6">
        <f t="shared" si="211"/>
        <v>63.574074074074076</v>
      </c>
      <c r="Q3360" t="s">
        <v>8321</v>
      </c>
      <c r="R3360" t="s">
        <v>8322</v>
      </c>
      <c r="S3360" s="10">
        <f t="shared" si="212"/>
        <v>41932.311099537037</v>
      </c>
      <c r="T3360" s="10">
        <f t="shared" si="2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 s="6">
        <f t="shared" si="211"/>
        <v>184.78260869565219</v>
      </c>
      <c r="Q3361" t="s">
        <v>8321</v>
      </c>
      <c r="R3361" t="s">
        <v>8322</v>
      </c>
      <c r="S3361" s="10">
        <f t="shared" si="212"/>
        <v>42746.057106481487</v>
      </c>
      <c r="T3361" s="10">
        <f t="shared" si="2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 s="6">
        <f t="shared" si="211"/>
        <v>126.72222222222223</v>
      </c>
      <c r="Q3362" t="s">
        <v>8321</v>
      </c>
      <c r="R3362" t="s">
        <v>8322</v>
      </c>
      <c r="S3362" s="10">
        <f t="shared" si="212"/>
        <v>42697.082673611112</v>
      </c>
      <c r="T3362" s="10">
        <f t="shared" si="2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 s="6">
        <f t="shared" si="211"/>
        <v>83.42647058823529</v>
      </c>
      <c r="Q3363" t="s">
        <v>8321</v>
      </c>
      <c r="R3363" t="s">
        <v>8322</v>
      </c>
      <c r="S3363" s="10">
        <f t="shared" si="212"/>
        <v>41866.025347222225</v>
      </c>
      <c r="T3363" s="10">
        <f t="shared" si="2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 s="6">
        <f t="shared" si="211"/>
        <v>54.5</v>
      </c>
      <c r="Q3364" t="s">
        <v>8321</v>
      </c>
      <c r="R3364" t="s">
        <v>8322</v>
      </c>
      <c r="S3364" s="10">
        <f t="shared" si="212"/>
        <v>42056.091631944444</v>
      </c>
      <c r="T3364" s="10">
        <f t="shared" si="2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 s="6">
        <f t="shared" si="211"/>
        <v>302.30769230769232</v>
      </c>
      <c r="Q3365" t="s">
        <v>8321</v>
      </c>
      <c r="R3365" t="s">
        <v>8322</v>
      </c>
      <c r="S3365" s="10">
        <f t="shared" si="212"/>
        <v>41851.771354166667</v>
      </c>
      <c r="T3365" s="10">
        <f t="shared" si="2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 s="6">
        <f t="shared" si="211"/>
        <v>44.138888888888886</v>
      </c>
      <c r="Q3366" t="s">
        <v>8321</v>
      </c>
      <c r="R3366" t="s">
        <v>8322</v>
      </c>
      <c r="S3366" s="10">
        <f t="shared" si="212"/>
        <v>42422.977418981478</v>
      </c>
      <c r="T3366" s="10">
        <f t="shared" si="2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 s="6">
        <f t="shared" si="211"/>
        <v>866.66666666666663</v>
      </c>
      <c r="Q3367" t="s">
        <v>8321</v>
      </c>
      <c r="R3367" t="s">
        <v>8322</v>
      </c>
      <c r="S3367" s="10">
        <f t="shared" si="212"/>
        <v>42321.101759259262</v>
      </c>
      <c r="T3367" s="10">
        <f t="shared" si="21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 s="6">
        <f t="shared" si="211"/>
        <v>61.388888888888886</v>
      </c>
      <c r="Q3368" t="s">
        <v>8321</v>
      </c>
      <c r="R3368" t="s">
        <v>8322</v>
      </c>
      <c r="S3368" s="10">
        <f t="shared" si="212"/>
        <v>42107.067557870367</v>
      </c>
      <c r="T3368" s="10">
        <f t="shared" si="2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 s="6">
        <f t="shared" si="211"/>
        <v>29.666666666666668</v>
      </c>
      <c r="Q3369" t="s">
        <v>8321</v>
      </c>
      <c r="R3369" t="s">
        <v>8322</v>
      </c>
      <c r="S3369" s="10">
        <f t="shared" si="212"/>
        <v>42192.933958333335</v>
      </c>
      <c r="T3369" s="10">
        <f t="shared" si="2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 s="6">
        <f t="shared" si="211"/>
        <v>45.478260869565219</v>
      </c>
      <c r="Q3370" t="s">
        <v>8321</v>
      </c>
      <c r="R3370" t="s">
        <v>8322</v>
      </c>
      <c r="S3370" s="10">
        <f t="shared" si="212"/>
        <v>41969.199756944443</v>
      </c>
      <c r="T3370" s="10">
        <f t="shared" si="2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 s="6">
        <f t="shared" si="211"/>
        <v>96.203703703703709</v>
      </c>
      <c r="Q3371" t="s">
        <v>8321</v>
      </c>
      <c r="R3371" t="s">
        <v>8322</v>
      </c>
      <c r="S3371" s="10">
        <f t="shared" si="212"/>
        <v>42690.041435185187</v>
      </c>
      <c r="T3371" s="10">
        <f t="shared" si="2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 s="6">
        <f t="shared" si="211"/>
        <v>67.92307692307692</v>
      </c>
      <c r="Q3372" t="s">
        <v>8321</v>
      </c>
      <c r="R3372" t="s">
        <v>8322</v>
      </c>
      <c r="S3372" s="10">
        <f t="shared" si="212"/>
        <v>42690.334317129629</v>
      </c>
      <c r="T3372" s="10">
        <f t="shared" si="2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 s="6">
        <f t="shared" si="211"/>
        <v>30.777777777777779</v>
      </c>
      <c r="Q3373" t="s">
        <v>8321</v>
      </c>
      <c r="R3373" t="s">
        <v>8322</v>
      </c>
      <c r="S3373" s="10">
        <f t="shared" si="212"/>
        <v>42312.874594907407</v>
      </c>
      <c r="T3373" s="10">
        <f t="shared" si="2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 s="6">
        <f t="shared" si="211"/>
        <v>38.333333333333336</v>
      </c>
      <c r="Q3374" t="s">
        <v>8321</v>
      </c>
      <c r="R3374" t="s">
        <v>8322</v>
      </c>
      <c r="S3374" s="10">
        <f t="shared" si="212"/>
        <v>41855.548101851848</v>
      </c>
      <c r="T3374" s="10">
        <f t="shared" si="2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 s="6">
        <f t="shared" si="211"/>
        <v>66.833333333333329</v>
      </c>
      <c r="Q3375" t="s">
        <v>8321</v>
      </c>
      <c r="R3375" t="s">
        <v>8322</v>
      </c>
      <c r="S3375" s="10">
        <f t="shared" si="212"/>
        <v>42179.854629629626</v>
      </c>
      <c r="T3375" s="10">
        <f t="shared" si="2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 s="6">
        <f t="shared" si="211"/>
        <v>71.730769230769226</v>
      </c>
      <c r="Q3376" t="s">
        <v>8321</v>
      </c>
      <c r="R3376" t="s">
        <v>8322</v>
      </c>
      <c r="S3376" s="10">
        <f t="shared" si="212"/>
        <v>42275.731666666667</v>
      </c>
      <c r="T3376" s="10">
        <f t="shared" si="2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 s="6">
        <f t="shared" si="211"/>
        <v>176.47058823529412</v>
      </c>
      <c r="Q3377" t="s">
        <v>8321</v>
      </c>
      <c r="R3377" t="s">
        <v>8322</v>
      </c>
      <c r="S3377" s="10">
        <f t="shared" si="212"/>
        <v>41765.610798611109</v>
      </c>
      <c r="T3377" s="10">
        <f t="shared" si="2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 s="6">
        <f t="shared" si="211"/>
        <v>421.10526315789474</v>
      </c>
      <c r="Q3378" t="s">
        <v>8321</v>
      </c>
      <c r="R3378" t="s">
        <v>8322</v>
      </c>
      <c r="S3378" s="10">
        <f t="shared" si="212"/>
        <v>42059.701319444444</v>
      </c>
      <c r="T3378" s="10">
        <f t="shared" si="2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 s="6">
        <f t="shared" si="211"/>
        <v>104.98701298701299</v>
      </c>
      <c r="Q3379" t="s">
        <v>8321</v>
      </c>
      <c r="R3379" t="s">
        <v>8322</v>
      </c>
      <c r="S3379" s="10">
        <f t="shared" si="212"/>
        <v>42053.732627314821</v>
      </c>
      <c r="T3379" s="10">
        <f t="shared" si="2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 s="6">
        <f t="shared" si="211"/>
        <v>28.19047619047619</v>
      </c>
      <c r="Q3380" t="s">
        <v>8321</v>
      </c>
      <c r="R3380" t="s">
        <v>8322</v>
      </c>
      <c r="S3380" s="10">
        <f t="shared" si="212"/>
        <v>41858.355393518519</v>
      </c>
      <c r="T3380" s="10">
        <f t="shared" si="2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 s="6">
        <f t="shared" si="211"/>
        <v>54.55263157894737</v>
      </c>
      <c r="Q3381" t="s">
        <v>8321</v>
      </c>
      <c r="R3381" t="s">
        <v>8322</v>
      </c>
      <c r="S3381" s="10">
        <f t="shared" si="212"/>
        <v>42225.513888888891</v>
      </c>
      <c r="T3381" s="10">
        <f t="shared" si="2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 s="6">
        <f t="shared" si="211"/>
        <v>111.89285714285714</v>
      </c>
      <c r="Q3382" t="s">
        <v>8321</v>
      </c>
      <c r="R3382" t="s">
        <v>8322</v>
      </c>
      <c r="S3382" s="10">
        <f t="shared" si="212"/>
        <v>41937.95344907407</v>
      </c>
      <c r="T3382" s="10">
        <f t="shared" si="21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 s="6">
        <f t="shared" si="211"/>
        <v>85.208333333333329</v>
      </c>
      <c r="Q3383" t="s">
        <v>8321</v>
      </c>
      <c r="R3383" t="s">
        <v>8322</v>
      </c>
      <c r="S3383" s="10">
        <f t="shared" si="212"/>
        <v>42044.184988425928</v>
      </c>
      <c r="T3383" s="10">
        <f t="shared" si="2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 s="6">
        <f t="shared" si="211"/>
        <v>76.652173913043484</v>
      </c>
      <c r="Q3384" t="s">
        <v>8321</v>
      </c>
      <c r="R3384" t="s">
        <v>8322</v>
      </c>
      <c r="S3384" s="10">
        <f t="shared" si="212"/>
        <v>42559.431203703702</v>
      </c>
      <c r="T3384" s="10">
        <f t="shared" si="2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 s="6">
        <f t="shared" si="211"/>
        <v>65.166666666666671</v>
      </c>
      <c r="Q3385" t="s">
        <v>8321</v>
      </c>
      <c r="R3385" t="s">
        <v>8322</v>
      </c>
      <c r="S3385" s="10">
        <f t="shared" si="212"/>
        <v>42524.782638888893</v>
      </c>
      <c r="T3385" s="10">
        <f t="shared" si="2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 s="6">
        <f t="shared" si="211"/>
        <v>93.760312499999998</v>
      </c>
      <c r="Q3386" t="s">
        <v>8321</v>
      </c>
      <c r="R3386" t="s">
        <v>8322</v>
      </c>
      <c r="S3386" s="10">
        <f t="shared" si="212"/>
        <v>42292.087592592594</v>
      </c>
      <c r="T3386" s="10">
        <f t="shared" si="2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 s="6">
        <f t="shared" si="211"/>
        <v>133.33333333333334</v>
      </c>
      <c r="Q3387" t="s">
        <v>8321</v>
      </c>
      <c r="R3387" t="s">
        <v>8322</v>
      </c>
      <c r="S3387" s="10">
        <f t="shared" si="212"/>
        <v>41953.8675</v>
      </c>
      <c r="T3387" s="10">
        <f t="shared" si="2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 s="6">
        <f t="shared" si="211"/>
        <v>51.219512195121951</v>
      </c>
      <c r="Q3388" t="s">
        <v>8321</v>
      </c>
      <c r="R3388" t="s">
        <v>8322</v>
      </c>
      <c r="S3388" s="10">
        <f t="shared" si="212"/>
        <v>41946.644745370373</v>
      </c>
      <c r="T3388" s="10">
        <f t="shared" si="2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 s="6">
        <f t="shared" si="211"/>
        <v>100.17142857142858</v>
      </c>
      <c r="Q3389" t="s">
        <v>8321</v>
      </c>
      <c r="R3389" t="s">
        <v>8322</v>
      </c>
      <c r="S3389" s="10">
        <f t="shared" si="212"/>
        <v>41947.762592592589</v>
      </c>
      <c r="T3389" s="10">
        <f t="shared" si="2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 s="6">
        <f t="shared" si="211"/>
        <v>34.6</v>
      </c>
      <c r="Q3390" t="s">
        <v>8321</v>
      </c>
      <c r="R3390" t="s">
        <v>8322</v>
      </c>
      <c r="S3390" s="10">
        <f t="shared" si="212"/>
        <v>42143.461122685185</v>
      </c>
      <c r="T3390" s="10">
        <f t="shared" si="2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 s="6">
        <f t="shared" si="211"/>
        <v>184.67741935483872</v>
      </c>
      <c r="Q3391" t="s">
        <v>8321</v>
      </c>
      <c r="R3391" t="s">
        <v>8322</v>
      </c>
      <c r="S3391" s="10">
        <f t="shared" si="212"/>
        <v>42494.563449074078</v>
      </c>
      <c r="T3391" s="10">
        <f t="shared" si="2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 s="6">
        <f t="shared" si="211"/>
        <v>69.818181818181813</v>
      </c>
      <c r="Q3392" t="s">
        <v>8321</v>
      </c>
      <c r="R3392" t="s">
        <v>8322</v>
      </c>
      <c r="S3392" s="10">
        <f t="shared" si="212"/>
        <v>41815.774826388886</v>
      </c>
      <c r="T3392" s="10">
        <f t="shared" si="21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 s="6">
        <f t="shared" si="211"/>
        <v>61.944444444444443</v>
      </c>
      <c r="Q3393" t="s">
        <v>8321</v>
      </c>
      <c r="R3393" t="s">
        <v>8322</v>
      </c>
      <c r="S3393" s="10">
        <f t="shared" si="212"/>
        <v>41830.545694444445</v>
      </c>
      <c r="T3393" s="10">
        <f t="shared" si="21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 s="6">
        <f t="shared" si="211"/>
        <v>41.666666666666664</v>
      </c>
      <c r="Q3394" t="s">
        <v>8321</v>
      </c>
      <c r="R3394" t="s">
        <v>8322</v>
      </c>
      <c r="S3394" s="10">
        <f t="shared" si="212"/>
        <v>42446.845543981486</v>
      </c>
      <c r="T3394" s="10">
        <f t="shared" si="213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E3395/D3395</f>
        <v>1.0580000000000001</v>
      </c>
      <c r="P3395" s="6">
        <f t="shared" ref="P3395:P3458" si="215">E3395/L3395</f>
        <v>36.06818181818182</v>
      </c>
      <c r="Q3395" t="s">
        <v>8321</v>
      </c>
      <c r="R3395" t="s">
        <v>8322</v>
      </c>
      <c r="S3395" s="10">
        <f t="shared" si="212"/>
        <v>41923.921643518523</v>
      </c>
      <c r="T3395" s="10">
        <f t="shared" si="21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 s="6">
        <f t="shared" si="215"/>
        <v>29</v>
      </c>
      <c r="Q3396" t="s">
        <v>8321</v>
      </c>
      <c r="R3396" t="s">
        <v>8322</v>
      </c>
      <c r="S3396" s="10">
        <f t="shared" si="212"/>
        <v>41817.59542824074</v>
      </c>
      <c r="T3396" s="10">
        <f t="shared" si="21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 s="6">
        <f t="shared" si="215"/>
        <v>24.210526315789473</v>
      </c>
      <c r="Q3397" t="s">
        <v>8321</v>
      </c>
      <c r="R3397" t="s">
        <v>8322</v>
      </c>
      <c r="S3397" s="10">
        <f t="shared" si="212"/>
        <v>42140.712314814817</v>
      </c>
      <c r="T3397" s="10">
        <f t="shared" si="21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 s="6">
        <f t="shared" si="215"/>
        <v>55.892857142857146</v>
      </c>
      <c r="Q3398" t="s">
        <v>8321</v>
      </c>
      <c r="R3398" t="s">
        <v>8322</v>
      </c>
      <c r="S3398" s="10">
        <f t="shared" si="212"/>
        <v>41764.44663194444</v>
      </c>
      <c r="T3398" s="10">
        <f t="shared" si="21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 s="6">
        <f t="shared" si="215"/>
        <v>11.666666666666666</v>
      </c>
      <c r="Q3399" t="s">
        <v>8321</v>
      </c>
      <c r="R3399" t="s">
        <v>8322</v>
      </c>
      <c r="S3399" s="10">
        <f t="shared" si="212"/>
        <v>42378.478344907402</v>
      </c>
      <c r="T3399" s="10">
        <f t="shared" si="21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 s="6">
        <f t="shared" si="215"/>
        <v>68.353846153846149</v>
      </c>
      <c r="Q3400" t="s">
        <v>8321</v>
      </c>
      <c r="R3400" t="s">
        <v>8322</v>
      </c>
      <c r="S3400" s="10">
        <f t="shared" si="212"/>
        <v>41941.75203703704</v>
      </c>
      <c r="T3400" s="10">
        <f t="shared" si="21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 s="6">
        <f t="shared" si="215"/>
        <v>27.065217391304348</v>
      </c>
      <c r="Q3401" t="s">
        <v>8321</v>
      </c>
      <c r="R3401" t="s">
        <v>8322</v>
      </c>
      <c r="S3401" s="10">
        <f t="shared" si="212"/>
        <v>42026.920428240745</v>
      </c>
      <c r="T3401" s="10">
        <f t="shared" si="21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 s="6">
        <f t="shared" si="215"/>
        <v>118.12941176470588</v>
      </c>
      <c r="Q3402" t="s">
        <v>8321</v>
      </c>
      <c r="R3402" t="s">
        <v>8322</v>
      </c>
      <c r="S3402" s="10">
        <f t="shared" si="212"/>
        <v>41834.953865740739</v>
      </c>
      <c r="T3402" s="10">
        <f t="shared" si="21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 s="6">
        <f t="shared" si="215"/>
        <v>44.757575757575758</v>
      </c>
      <c r="Q3403" t="s">
        <v>8321</v>
      </c>
      <c r="R3403" t="s">
        <v>8322</v>
      </c>
      <c r="S3403" s="10">
        <f t="shared" ref="S3403:S3466" si="216">(((J3403/60)/60)/24)+DATE(1970,1,1)</f>
        <v>42193.723912037036</v>
      </c>
      <c r="T3403" s="10">
        <f t="shared" ref="T3403:T3466" si="217"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 s="6">
        <f t="shared" si="215"/>
        <v>99.787878787878782</v>
      </c>
      <c r="Q3404" t="s">
        <v>8321</v>
      </c>
      <c r="R3404" t="s">
        <v>8322</v>
      </c>
      <c r="S3404" s="10">
        <f t="shared" si="216"/>
        <v>42290.61855324074</v>
      </c>
      <c r="T3404" s="10">
        <f t="shared" si="21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 s="6">
        <f t="shared" si="215"/>
        <v>117.64705882352941</v>
      </c>
      <c r="Q3405" t="s">
        <v>8321</v>
      </c>
      <c r="R3405" t="s">
        <v>8322</v>
      </c>
      <c r="S3405" s="10">
        <f t="shared" si="216"/>
        <v>42150.462083333332</v>
      </c>
      <c r="T3405" s="10">
        <f t="shared" si="21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 s="6">
        <f t="shared" si="215"/>
        <v>203.33333333333334</v>
      </c>
      <c r="Q3406" t="s">
        <v>8321</v>
      </c>
      <c r="R3406" t="s">
        <v>8322</v>
      </c>
      <c r="S3406" s="10">
        <f t="shared" si="216"/>
        <v>42152.503495370373</v>
      </c>
      <c r="T3406" s="10">
        <f t="shared" si="21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 s="6">
        <f t="shared" si="215"/>
        <v>28.323529411764707</v>
      </c>
      <c r="Q3407" t="s">
        <v>8321</v>
      </c>
      <c r="R3407" t="s">
        <v>8322</v>
      </c>
      <c r="S3407" s="10">
        <f t="shared" si="216"/>
        <v>42410.017199074078</v>
      </c>
      <c r="T3407" s="10">
        <f t="shared" si="21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 s="6">
        <f t="shared" si="215"/>
        <v>110.23076923076923</v>
      </c>
      <c r="Q3408" t="s">
        <v>8321</v>
      </c>
      <c r="R3408" t="s">
        <v>8322</v>
      </c>
      <c r="S3408" s="10">
        <f t="shared" si="216"/>
        <v>41791.492777777778</v>
      </c>
      <c r="T3408" s="10">
        <f t="shared" si="21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 s="6">
        <f t="shared" si="215"/>
        <v>31.970149253731343</v>
      </c>
      <c r="Q3409" t="s">
        <v>8321</v>
      </c>
      <c r="R3409" t="s">
        <v>8322</v>
      </c>
      <c r="S3409" s="10">
        <f t="shared" si="216"/>
        <v>41796.422326388885</v>
      </c>
      <c r="T3409" s="10">
        <f t="shared" si="21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 s="6">
        <f t="shared" si="215"/>
        <v>58.611111111111114</v>
      </c>
      <c r="Q3410" t="s">
        <v>8321</v>
      </c>
      <c r="R3410" t="s">
        <v>8322</v>
      </c>
      <c r="S3410" s="10">
        <f t="shared" si="216"/>
        <v>41808.991944444446</v>
      </c>
      <c r="T3410" s="10">
        <f t="shared" si="21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 s="6">
        <f t="shared" si="215"/>
        <v>29.428571428571427</v>
      </c>
      <c r="Q3411" t="s">
        <v>8321</v>
      </c>
      <c r="R3411" t="s">
        <v>8322</v>
      </c>
      <c r="S3411" s="10">
        <f t="shared" si="216"/>
        <v>42544.814328703709</v>
      </c>
      <c r="T3411" s="10">
        <f t="shared" si="21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 s="6">
        <f t="shared" si="215"/>
        <v>81.375</v>
      </c>
      <c r="Q3412" t="s">
        <v>8321</v>
      </c>
      <c r="R3412" t="s">
        <v>8322</v>
      </c>
      <c r="S3412" s="10">
        <f t="shared" si="216"/>
        <v>42500.041550925926</v>
      </c>
      <c r="T3412" s="10">
        <f t="shared" si="21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 s="6">
        <f t="shared" si="215"/>
        <v>199.16666666666666</v>
      </c>
      <c r="Q3413" t="s">
        <v>8321</v>
      </c>
      <c r="R3413" t="s">
        <v>8322</v>
      </c>
      <c r="S3413" s="10">
        <f t="shared" si="216"/>
        <v>42265.022824074069</v>
      </c>
      <c r="T3413" s="10">
        <f t="shared" si="21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 s="6">
        <f t="shared" si="215"/>
        <v>115.38461538461539</v>
      </c>
      <c r="Q3414" t="s">
        <v>8321</v>
      </c>
      <c r="R3414" t="s">
        <v>8322</v>
      </c>
      <c r="S3414" s="10">
        <f t="shared" si="216"/>
        <v>41879.959050925929</v>
      </c>
      <c r="T3414" s="10">
        <f t="shared" si="21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 s="6">
        <f t="shared" si="215"/>
        <v>46.428571428571431</v>
      </c>
      <c r="Q3415" t="s">
        <v>8321</v>
      </c>
      <c r="R3415" t="s">
        <v>8322</v>
      </c>
      <c r="S3415" s="10">
        <f t="shared" si="216"/>
        <v>42053.733078703706</v>
      </c>
      <c r="T3415" s="10">
        <f t="shared" si="21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 s="6">
        <f t="shared" si="215"/>
        <v>70.568181818181813</v>
      </c>
      <c r="Q3416" t="s">
        <v>8321</v>
      </c>
      <c r="R3416" t="s">
        <v>8322</v>
      </c>
      <c r="S3416" s="10">
        <f t="shared" si="216"/>
        <v>42675.832465277781</v>
      </c>
      <c r="T3416" s="10">
        <f t="shared" si="21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 s="6">
        <f t="shared" si="215"/>
        <v>22.222222222222221</v>
      </c>
      <c r="Q3417" t="s">
        <v>8321</v>
      </c>
      <c r="R3417" t="s">
        <v>8322</v>
      </c>
      <c r="S3417" s="10">
        <f t="shared" si="216"/>
        <v>42467.144166666665</v>
      </c>
      <c r="T3417" s="10">
        <f t="shared" si="21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 s="6">
        <f t="shared" si="215"/>
        <v>159.46666666666667</v>
      </c>
      <c r="Q3418" t="s">
        <v>8321</v>
      </c>
      <c r="R3418" t="s">
        <v>8322</v>
      </c>
      <c r="S3418" s="10">
        <f t="shared" si="216"/>
        <v>42089.412557870368</v>
      </c>
      <c r="T3418" s="10">
        <f t="shared" si="21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 s="6">
        <f t="shared" si="215"/>
        <v>37.777999999999999</v>
      </c>
      <c r="Q3419" t="s">
        <v>8321</v>
      </c>
      <c r="R3419" t="s">
        <v>8322</v>
      </c>
      <c r="S3419" s="10">
        <f t="shared" si="216"/>
        <v>41894.91375</v>
      </c>
      <c r="T3419" s="10">
        <f t="shared" si="21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 s="6">
        <f t="shared" si="215"/>
        <v>72.053571428571431</v>
      </c>
      <c r="Q3420" t="s">
        <v>8321</v>
      </c>
      <c r="R3420" t="s">
        <v>8322</v>
      </c>
      <c r="S3420" s="10">
        <f t="shared" si="216"/>
        <v>41752.83457175926</v>
      </c>
      <c r="T3420" s="10">
        <f t="shared" si="21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 s="6">
        <f t="shared" si="215"/>
        <v>63.695652173913047</v>
      </c>
      <c r="Q3421" t="s">
        <v>8321</v>
      </c>
      <c r="R3421" t="s">
        <v>8322</v>
      </c>
      <c r="S3421" s="10">
        <f t="shared" si="216"/>
        <v>42448.821585648147</v>
      </c>
      <c r="T3421" s="10">
        <f t="shared" si="21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 s="6">
        <f t="shared" si="215"/>
        <v>28.411764705882351</v>
      </c>
      <c r="Q3422" t="s">
        <v>8321</v>
      </c>
      <c r="R3422" t="s">
        <v>8322</v>
      </c>
      <c r="S3422" s="10">
        <f t="shared" si="216"/>
        <v>42405.090300925927</v>
      </c>
      <c r="T3422" s="10">
        <f t="shared" si="21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 s="6">
        <f t="shared" si="215"/>
        <v>103.21428571428571</v>
      </c>
      <c r="Q3423" t="s">
        <v>8321</v>
      </c>
      <c r="R3423" t="s">
        <v>8322</v>
      </c>
      <c r="S3423" s="10">
        <f t="shared" si="216"/>
        <v>42037.791238425925</v>
      </c>
      <c r="T3423" s="10">
        <f t="shared" si="21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 s="6">
        <f t="shared" si="215"/>
        <v>71.152173913043484</v>
      </c>
      <c r="Q3424" t="s">
        <v>8321</v>
      </c>
      <c r="R3424" t="s">
        <v>8322</v>
      </c>
      <c r="S3424" s="10">
        <f t="shared" si="216"/>
        <v>42323.562222222223</v>
      </c>
      <c r="T3424" s="10">
        <f t="shared" si="21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 s="6">
        <f t="shared" si="215"/>
        <v>35</v>
      </c>
      <c r="Q3425" t="s">
        <v>8321</v>
      </c>
      <c r="R3425" t="s">
        <v>8322</v>
      </c>
      <c r="S3425" s="10">
        <f t="shared" si="216"/>
        <v>42088.911354166667</v>
      </c>
      <c r="T3425" s="10">
        <f t="shared" si="21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 s="6">
        <f t="shared" si="215"/>
        <v>81.776315789473685</v>
      </c>
      <c r="Q3426" t="s">
        <v>8321</v>
      </c>
      <c r="R3426" t="s">
        <v>8322</v>
      </c>
      <c r="S3426" s="10">
        <f t="shared" si="216"/>
        <v>42018.676898148144</v>
      </c>
      <c r="T3426" s="10">
        <f t="shared" si="21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 s="6">
        <f t="shared" si="215"/>
        <v>297.02980769230766</v>
      </c>
      <c r="Q3427" t="s">
        <v>8321</v>
      </c>
      <c r="R3427" t="s">
        <v>8322</v>
      </c>
      <c r="S3427" s="10">
        <f t="shared" si="216"/>
        <v>41884.617314814815</v>
      </c>
      <c r="T3427" s="10">
        <f t="shared" si="21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 s="6">
        <f t="shared" si="215"/>
        <v>46.609195402298852</v>
      </c>
      <c r="Q3428" t="s">
        <v>8321</v>
      </c>
      <c r="R3428" t="s">
        <v>8322</v>
      </c>
      <c r="S3428" s="10">
        <f t="shared" si="216"/>
        <v>41884.056747685187</v>
      </c>
      <c r="T3428" s="10">
        <f t="shared" si="21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 s="6">
        <f t="shared" si="215"/>
        <v>51.724137931034484</v>
      </c>
      <c r="Q3429" t="s">
        <v>8321</v>
      </c>
      <c r="R3429" t="s">
        <v>8322</v>
      </c>
      <c r="S3429" s="10">
        <f t="shared" si="216"/>
        <v>41792.645277777774</v>
      </c>
      <c r="T3429" s="10">
        <f t="shared" si="21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 s="6">
        <f t="shared" si="215"/>
        <v>40.294117647058826</v>
      </c>
      <c r="Q3430" t="s">
        <v>8321</v>
      </c>
      <c r="R3430" t="s">
        <v>8322</v>
      </c>
      <c r="S3430" s="10">
        <f t="shared" si="216"/>
        <v>42038.720451388886</v>
      </c>
      <c r="T3430" s="10">
        <f t="shared" si="21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 s="6">
        <f t="shared" si="215"/>
        <v>16.25</v>
      </c>
      <c r="Q3431" t="s">
        <v>8321</v>
      </c>
      <c r="R3431" t="s">
        <v>8322</v>
      </c>
      <c r="S3431" s="10">
        <f t="shared" si="216"/>
        <v>42662.021539351852</v>
      </c>
      <c r="T3431" s="10">
        <f t="shared" si="21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 s="6">
        <f t="shared" si="215"/>
        <v>30.152638888888887</v>
      </c>
      <c r="Q3432" t="s">
        <v>8321</v>
      </c>
      <c r="R3432" t="s">
        <v>8322</v>
      </c>
      <c r="S3432" s="10">
        <f t="shared" si="216"/>
        <v>41820.945613425924</v>
      </c>
      <c r="T3432" s="10">
        <f t="shared" si="21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 s="6">
        <f t="shared" si="215"/>
        <v>95.238095238095241</v>
      </c>
      <c r="Q3433" t="s">
        <v>8321</v>
      </c>
      <c r="R3433" t="s">
        <v>8322</v>
      </c>
      <c r="S3433" s="10">
        <f t="shared" si="216"/>
        <v>41839.730937500004</v>
      </c>
      <c r="T3433" s="10">
        <f t="shared" si="21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 s="6">
        <f t="shared" si="215"/>
        <v>52.214285714285715</v>
      </c>
      <c r="Q3434" t="s">
        <v>8321</v>
      </c>
      <c r="R3434" t="s">
        <v>8322</v>
      </c>
      <c r="S3434" s="10">
        <f t="shared" si="216"/>
        <v>42380.581180555557</v>
      </c>
      <c r="T3434" s="10">
        <f t="shared" si="21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 s="6">
        <f t="shared" si="215"/>
        <v>134.1549295774648</v>
      </c>
      <c r="Q3435" t="s">
        <v>8321</v>
      </c>
      <c r="R3435" t="s">
        <v>8322</v>
      </c>
      <c r="S3435" s="10">
        <f t="shared" si="216"/>
        <v>41776.063136574077</v>
      </c>
      <c r="T3435" s="10">
        <f t="shared" si="21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 s="6">
        <f t="shared" si="215"/>
        <v>62.827380952380949</v>
      </c>
      <c r="Q3436" t="s">
        <v>8321</v>
      </c>
      <c r="R3436" t="s">
        <v>8322</v>
      </c>
      <c r="S3436" s="10">
        <f t="shared" si="216"/>
        <v>41800.380428240744</v>
      </c>
      <c r="T3436" s="10">
        <f t="shared" si="21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 s="6">
        <f t="shared" si="215"/>
        <v>58.94736842105263</v>
      </c>
      <c r="Q3437" t="s">
        <v>8321</v>
      </c>
      <c r="R3437" t="s">
        <v>8322</v>
      </c>
      <c r="S3437" s="10">
        <f t="shared" si="216"/>
        <v>42572.61681712963</v>
      </c>
      <c r="T3437" s="10">
        <f t="shared" si="21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 s="6">
        <f t="shared" si="215"/>
        <v>143.1081081081081</v>
      </c>
      <c r="Q3438" t="s">
        <v>8321</v>
      </c>
      <c r="R3438" t="s">
        <v>8322</v>
      </c>
      <c r="S3438" s="10">
        <f t="shared" si="216"/>
        <v>41851.541585648149</v>
      </c>
      <c r="T3438" s="10">
        <f t="shared" si="21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 s="6">
        <f t="shared" si="215"/>
        <v>84.166666666666671</v>
      </c>
      <c r="Q3439" t="s">
        <v>8321</v>
      </c>
      <c r="R3439" t="s">
        <v>8322</v>
      </c>
      <c r="S3439" s="10">
        <f t="shared" si="216"/>
        <v>42205.710879629631</v>
      </c>
      <c r="T3439" s="10">
        <f t="shared" si="21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 s="6">
        <f t="shared" si="215"/>
        <v>186.07142857142858</v>
      </c>
      <c r="Q3440" t="s">
        <v>8321</v>
      </c>
      <c r="R3440" t="s">
        <v>8322</v>
      </c>
      <c r="S3440" s="10">
        <f t="shared" si="216"/>
        <v>42100.927858796291</v>
      </c>
      <c r="T3440" s="10">
        <f t="shared" si="21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 s="6">
        <f t="shared" si="215"/>
        <v>89.785555555555561</v>
      </c>
      <c r="Q3441" t="s">
        <v>8321</v>
      </c>
      <c r="R3441" t="s">
        <v>8322</v>
      </c>
      <c r="S3441" s="10">
        <f t="shared" si="216"/>
        <v>42374.911226851851</v>
      </c>
      <c r="T3441" s="10">
        <f t="shared" si="21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 s="6">
        <f t="shared" si="215"/>
        <v>64.157560975609755</v>
      </c>
      <c r="Q3442" t="s">
        <v>8321</v>
      </c>
      <c r="R3442" t="s">
        <v>8322</v>
      </c>
      <c r="S3442" s="10">
        <f t="shared" si="216"/>
        <v>41809.12300925926</v>
      </c>
      <c r="T3442" s="10">
        <f t="shared" si="21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 s="6">
        <f t="shared" si="215"/>
        <v>59.651162790697676</v>
      </c>
      <c r="Q3443" t="s">
        <v>8321</v>
      </c>
      <c r="R3443" t="s">
        <v>8322</v>
      </c>
      <c r="S3443" s="10">
        <f t="shared" si="216"/>
        <v>42294.429641203707</v>
      </c>
      <c r="T3443" s="10">
        <f t="shared" si="21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 s="6">
        <f t="shared" si="215"/>
        <v>31.25</v>
      </c>
      <c r="Q3444" t="s">
        <v>8321</v>
      </c>
      <c r="R3444" t="s">
        <v>8322</v>
      </c>
      <c r="S3444" s="10">
        <f t="shared" si="216"/>
        <v>42124.841111111105</v>
      </c>
      <c r="T3444" s="10">
        <f t="shared" si="21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 s="6">
        <f t="shared" si="215"/>
        <v>41.222222222222221</v>
      </c>
      <c r="Q3445" t="s">
        <v>8321</v>
      </c>
      <c r="R3445" t="s">
        <v>8322</v>
      </c>
      <c r="S3445" s="10">
        <f t="shared" si="216"/>
        <v>41861.524837962963</v>
      </c>
      <c r="T3445" s="10">
        <f t="shared" si="21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 s="6">
        <f t="shared" si="215"/>
        <v>43.35</v>
      </c>
      <c r="Q3446" t="s">
        <v>8321</v>
      </c>
      <c r="R3446" t="s">
        <v>8322</v>
      </c>
      <c r="S3446" s="10">
        <f t="shared" si="216"/>
        <v>42521.291504629626</v>
      </c>
      <c r="T3446" s="10">
        <f t="shared" si="21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 s="6">
        <f t="shared" si="215"/>
        <v>64.516129032258064</v>
      </c>
      <c r="Q3447" t="s">
        <v>8321</v>
      </c>
      <c r="R3447" t="s">
        <v>8322</v>
      </c>
      <c r="S3447" s="10">
        <f t="shared" si="216"/>
        <v>42272.530509259261</v>
      </c>
      <c r="T3447" s="10">
        <f t="shared" si="21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 s="6">
        <f t="shared" si="215"/>
        <v>43.28</v>
      </c>
      <c r="Q3448" t="s">
        <v>8321</v>
      </c>
      <c r="R3448" t="s">
        <v>8322</v>
      </c>
      <c r="S3448" s="10">
        <f t="shared" si="216"/>
        <v>42016.832465277781</v>
      </c>
      <c r="T3448" s="10">
        <f t="shared" si="21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 s="6">
        <f t="shared" si="215"/>
        <v>77</v>
      </c>
      <c r="Q3449" t="s">
        <v>8321</v>
      </c>
      <c r="R3449" t="s">
        <v>8322</v>
      </c>
      <c r="S3449" s="10">
        <f t="shared" si="216"/>
        <v>42402.889027777783</v>
      </c>
      <c r="T3449" s="10">
        <f t="shared" si="21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 s="6">
        <f t="shared" si="215"/>
        <v>51.222222222222221</v>
      </c>
      <c r="Q3450" t="s">
        <v>8321</v>
      </c>
      <c r="R3450" t="s">
        <v>8322</v>
      </c>
      <c r="S3450" s="10">
        <f t="shared" si="216"/>
        <v>41960.119085648148</v>
      </c>
      <c r="T3450" s="10">
        <f t="shared" si="21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 s="6">
        <f t="shared" si="215"/>
        <v>68.25</v>
      </c>
      <c r="Q3451" t="s">
        <v>8321</v>
      </c>
      <c r="R3451" t="s">
        <v>8322</v>
      </c>
      <c r="S3451" s="10">
        <f t="shared" si="216"/>
        <v>42532.052523148144</v>
      </c>
      <c r="T3451" s="10">
        <f t="shared" si="21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 s="6">
        <f t="shared" si="215"/>
        <v>19.487179487179485</v>
      </c>
      <c r="Q3452" t="s">
        <v>8321</v>
      </c>
      <c r="R3452" t="s">
        <v>8322</v>
      </c>
      <c r="S3452" s="10">
        <f t="shared" si="216"/>
        <v>42036.704525462963</v>
      </c>
      <c r="T3452" s="10">
        <f t="shared" si="21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 s="6">
        <f t="shared" si="215"/>
        <v>41.125</v>
      </c>
      <c r="Q3453" t="s">
        <v>8321</v>
      </c>
      <c r="R3453" t="s">
        <v>8322</v>
      </c>
      <c r="S3453" s="10">
        <f t="shared" si="216"/>
        <v>42088.723692129628</v>
      </c>
      <c r="T3453" s="10">
        <f t="shared" si="21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 s="6">
        <f t="shared" si="215"/>
        <v>41.405405405405403</v>
      </c>
      <c r="Q3454" t="s">
        <v>8321</v>
      </c>
      <c r="R3454" t="s">
        <v>8322</v>
      </c>
      <c r="S3454" s="10">
        <f t="shared" si="216"/>
        <v>41820.639189814814</v>
      </c>
      <c r="T3454" s="10">
        <f t="shared" si="21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 s="6">
        <f t="shared" si="215"/>
        <v>27.5</v>
      </c>
      <c r="Q3455" t="s">
        <v>8321</v>
      </c>
      <c r="R3455" t="s">
        <v>8322</v>
      </c>
      <c r="S3455" s="10">
        <f t="shared" si="216"/>
        <v>42535.97865740741</v>
      </c>
      <c r="T3455" s="10">
        <f t="shared" si="21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 s="6">
        <f t="shared" si="215"/>
        <v>33.571428571428569</v>
      </c>
      <c r="Q3456" t="s">
        <v>8321</v>
      </c>
      <c r="R3456" t="s">
        <v>8322</v>
      </c>
      <c r="S3456" s="10">
        <f t="shared" si="216"/>
        <v>41821.698599537034</v>
      </c>
      <c r="T3456" s="10">
        <f t="shared" si="21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 s="6">
        <f t="shared" si="215"/>
        <v>145.86956521739131</v>
      </c>
      <c r="Q3457" t="s">
        <v>8321</v>
      </c>
      <c r="R3457" t="s">
        <v>8322</v>
      </c>
      <c r="S3457" s="10">
        <f t="shared" si="216"/>
        <v>42626.7503125</v>
      </c>
      <c r="T3457" s="10">
        <f t="shared" si="21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 s="6">
        <f t="shared" si="215"/>
        <v>358.6875</v>
      </c>
      <c r="Q3458" t="s">
        <v>8321</v>
      </c>
      <c r="R3458" t="s">
        <v>8322</v>
      </c>
      <c r="S3458" s="10">
        <f t="shared" si="216"/>
        <v>41821.205636574072</v>
      </c>
      <c r="T3458" s="10">
        <f t="shared" si="21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E3459/D3459</f>
        <v>1.4019999999999999</v>
      </c>
      <c r="P3459" s="6">
        <f t="shared" ref="P3459:P3522" si="219">E3459/L3459</f>
        <v>50.981818181818184</v>
      </c>
      <c r="Q3459" t="s">
        <v>8321</v>
      </c>
      <c r="R3459" t="s">
        <v>8322</v>
      </c>
      <c r="S3459" s="10">
        <f t="shared" si="216"/>
        <v>42016.706678240742</v>
      </c>
      <c r="T3459" s="10">
        <f t="shared" si="217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 s="6">
        <f t="shared" si="219"/>
        <v>45.037037037037038</v>
      </c>
      <c r="Q3460" t="s">
        <v>8321</v>
      </c>
      <c r="R3460" t="s">
        <v>8322</v>
      </c>
      <c r="S3460" s="10">
        <f t="shared" si="216"/>
        <v>42011.202581018515</v>
      </c>
      <c r="T3460" s="10">
        <f t="shared" si="21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 s="6">
        <f t="shared" si="219"/>
        <v>17.527777777777779</v>
      </c>
      <c r="Q3461" t="s">
        <v>8321</v>
      </c>
      <c r="R3461" t="s">
        <v>8322</v>
      </c>
      <c r="S3461" s="10">
        <f t="shared" si="216"/>
        <v>42480.479861111111</v>
      </c>
      <c r="T3461" s="10">
        <f t="shared" si="21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 s="6">
        <f t="shared" si="219"/>
        <v>50</v>
      </c>
      <c r="Q3462" t="s">
        <v>8321</v>
      </c>
      <c r="R3462" t="s">
        <v>8322</v>
      </c>
      <c r="S3462" s="10">
        <f t="shared" si="216"/>
        <v>41852.527222222219</v>
      </c>
      <c r="T3462" s="10">
        <f t="shared" si="21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 s="6">
        <f t="shared" si="219"/>
        <v>57.916666666666664</v>
      </c>
      <c r="Q3463" t="s">
        <v>8321</v>
      </c>
      <c r="R3463" t="s">
        <v>8322</v>
      </c>
      <c r="S3463" s="10">
        <f t="shared" si="216"/>
        <v>42643.632858796293</v>
      </c>
      <c r="T3463" s="10">
        <f t="shared" si="21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 s="6">
        <f t="shared" si="219"/>
        <v>29.705882352941178</v>
      </c>
      <c r="Q3464" t="s">
        <v>8321</v>
      </c>
      <c r="R3464" t="s">
        <v>8322</v>
      </c>
      <c r="S3464" s="10">
        <f t="shared" si="216"/>
        <v>42179.898472222223</v>
      </c>
      <c r="T3464" s="10">
        <f t="shared" si="21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 s="6">
        <f t="shared" si="219"/>
        <v>90.684210526315795</v>
      </c>
      <c r="Q3465" t="s">
        <v>8321</v>
      </c>
      <c r="R3465" t="s">
        <v>8322</v>
      </c>
      <c r="S3465" s="10">
        <f t="shared" si="216"/>
        <v>42612.918807870374</v>
      </c>
      <c r="T3465" s="10">
        <f t="shared" si="21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 s="6">
        <f t="shared" si="219"/>
        <v>55.012688172043013</v>
      </c>
      <c r="Q3466" t="s">
        <v>8321</v>
      </c>
      <c r="R3466" t="s">
        <v>8322</v>
      </c>
      <c r="S3466" s="10">
        <f t="shared" si="216"/>
        <v>42575.130057870367</v>
      </c>
      <c r="T3466" s="10">
        <f t="shared" si="21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 s="6">
        <f t="shared" si="219"/>
        <v>57.222222222222221</v>
      </c>
      <c r="Q3467" t="s">
        <v>8321</v>
      </c>
      <c r="R3467" t="s">
        <v>8322</v>
      </c>
      <c r="S3467" s="10">
        <f t="shared" ref="S3467:S3530" si="220">(((J3467/60)/60)/24)+DATE(1970,1,1)</f>
        <v>42200.625833333332</v>
      </c>
      <c r="T3467" s="10">
        <f t="shared" ref="T3467:T3530" si="221">(((I3467/60)/60)/24)+DATE(1970,1,1)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 s="6">
        <f t="shared" si="219"/>
        <v>72.950819672131146</v>
      </c>
      <c r="Q3468" t="s">
        <v>8321</v>
      </c>
      <c r="R3468" t="s">
        <v>8322</v>
      </c>
      <c r="S3468" s="10">
        <f t="shared" si="220"/>
        <v>42420.019097222219</v>
      </c>
      <c r="T3468" s="10">
        <f t="shared" si="221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 s="6">
        <f t="shared" si="219"/>
        <v>64.468085106382972</v>
      </c>
      <c r="Q3469" t="s">
        <v>8321</v>
      </c>
      <c r="R3469" t="s">
        <v>8322</v>
      </c>
      <c r="S3469" s="10">
        <f t="shared" si="220"/>
        <v>42053.671666666662</v>
      </c>
      <c r="T3469" s="10">
        <f t="shared" si="22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 s="6">
        <f t="shared" si="219"/>
        <v>716.35294117647061</v>
      </c>
      <c r="Q3470" t="s">
        <v>8321</v>
      </c>
      <c r="R3470" t="s">
        <v>8322</v>
      </c>
      <c r="S3470" s="10">
        <f t="shared" si="220"/>
        <v>42605.765381944439</v>
      </c>
      <c r="T3470" s="10">
        <f t="shared" si="22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 s="6">
        <f t="shared" si="219"/>
        <v>50.396825396825399</v>
      </c>
      <c r="Q3471" t="s">
        <v>8321</v>
      </c>
      <c r="R3471" t="s">
        <v>8322</v>
      </c>
      <c r="S3471" s="10">
        <f t="shared" si="220"/>
        <v>42458.641724537039</v>
      </c>
      <c r="T3471" s="10">
        <f t="shared" si="22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 s="6">
        <f t="shared" si="219"/>
        <v>41.666666666666664</v>
      </c>
      <c r="Q3472" t="s">
        <v>8321</v>
      </c>
      <c r="R3472" t="s">
        <v>8322</v>
      </c>
      <c r="S3472" s="10">
        <f t="shared" si="220"/>
        <v>42529.022013888884</v>
      </c>
      <c r="T3472" s="10">
        <f t="shared" si="22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 s="6">
        <f t="shared" si="219"/>
        <v>35.766666666666666</v>
      </c>
      <c r="Q3473" t="s">
        <v>8321</v>
      </c>
      <c r="R3473" t="s">
        <v>8322</v>
      </c>
      <c r="S3473" s="10">
        <f t="shared" si="220"/>
        <v>41841.820486111108</v>
      </c>
      <c r="T3473" s="10">
        <f t="shared" si="22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 s="6">
        <f t="shared" si="219"/>
        <v>88.739130434782609</v>
      </c>
      <c r="Q3474" t="s">
        <v>8321</v>
      </c>
      <c r="R3474" t="s">
        <v>8322</v>
      </c>
      <c r="S3474" s="10">
        <f t="shared" si="220"/>
        <v>41928.170497685183</v>
      </c>
      <c r="T3474" s="10">
        <f t="shared" si="22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 s="6">
        <f t="shared" si="219"/>
        <v>148.4848484848485</v>
      </c>
      <c r="Q3475" t="s">
        <v>8321</v>
      </c>
      <c r="R3475" t="s">
        <v>8322</v>
      </c>
      <c r="S3475" s="10">
        <f t="shared" si="220"/>
        <v>42062.834444444445</v>
      </c>
      <c r="T3475" s="10">
        <f t="shared" si="22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 s="6">
        <f t="shared" si="219"/>
        <v>51.794871794871796</v>
      </c>
      <c r="Q3476" t="s">
        <v>8321</v>
      </c>
      <c r="R3476" t="s">
        <v>8322</v>
      </c>
      <c r="S3476" s="10">
        <f t="shared" si="220"/>
        <v>42541.501516203702</v>
      </c>
      <c r="T3476" s="10">
        <f t="shared" si="22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 s="6">
        <f t="shared" si="219"/>
        <v>20</v>
      </c>
      <c r="Q3477" t="s">
        <v>8321</v>
      </c>
      <c r="R3477" t="s">
        <v>8322</v>
      </c>
      <c r="S3477" s="10">
        <f t="shared" si="220"/>
        <v>41918.880833333329</v>
      </c>
      <c r="T3477" s="10">
        <f t="shared" si="22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 s="6">
        <f t="shared" si="219"/>
        <v>52</v>
      </c>
      <c r="Q3478" t="s">
        <v>8321</v>
      </c>
      <c r="R3478" t="s">
        <v>8322</v>
      </c>
      <c r="S3478" s="10">
        <f t="shared" si="220"/>
        <v>41921.279976851853</v>
      </c>
      <c r="T3478" s="10">
        <f t="shared" si="22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 s="6">
        <f t="shared" si="219"/>
        <v>53.230769230769234</v>
      </c>
      <c r="Q3479" t="s">
        <v>8321</v>
      </c>
      <c r="R3479" t="s">
        <v>8322</v>
      </c>
      <c r="S3479" s="10">
        <f t="shared" si="220"/>
        <v>42128.736608796295</v>
      </c>
      <c r="T3479" s="10">
        <f t="shared" si="22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 s="6">
        <f t="shared" si="219"/>
        <v>39.596491228070178</v>
      </c>
      <c r="Q3480" t="s">
        <v>8321</v>
      </c>
      <c r="R3480" t="s">
        <v>8322</v>
      </c>
      <c r="S3480" s="10">
        <f t="shared" si="220"/>
        <v>42053.916921296302</v>
      </c>
      <c r="T3480" s="10">
        <f t="shared" si="22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 s="6">
        <f t="shared" si="219"/>
        <v>34.25</v>
      </c>
      <c r="Q3481" t="s">
        <v>8321</v>
      </c>
      <c r="R3481" t="s">
        <v>8322</v>
      </c>
      <c r="S3481" s="10">
        <f t="shared" si="220"/>
        <v>41781.855092592588</v>
      </c>
      <c r="T3481" s="10">
        <f t="shared" si="22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 s="6">
        <f t="shared" si="219"/>
        <v>164.61538461538461</v>
      </c>
      <c r="Q3482" t="s">
        <v>8321</v>
      </c>
      <c r="R3482" t="s">
        <v>8322</v>
      </c>
      <c r="S3482" s="10">
        <f t="shared" si="220"/>
        <v>42171.317442129628</v>
      </c>
      <c r="T3482" s="10">
        <f t="shared" si="22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 s="6">
        <f t="shared" si="219"/>
        <v>125.05263157894737</v>
      </c>
      <c r="Q3483" t="s">
        <v>8321</v>
      </c>
      <c r="R3483" t="s">
        <v>8322</v>
      </c>
      <c r="S3483" s="10">
        <f t="shared" si="220"/>
        <v>41989.24754629629</v>
      </c>
      <c r="T3483" s="10">
        <f t="shared" si="22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 s="6">
        <f t="shared" si="219"/>
        <v>51.875</v>
      </c>
      <c r="Q3484" t="s">
        <v>8321</v>
      </c>
      <c r="R3484" t="s">
        <v>8322</v>
      </c>
      <c r="S3484" s="10">
        <f t="shared" si="220"/>
        <v>41796.771597222221</v>
      </c>
      <c r="T3484" s="10">
        <f t="shared" si="22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 s="6">
        <f t="shared" si="219"/>
        <v>40.285714285714285</v>
      </c>
      <c r="Q3485" t="s">
        <v>8321</v>
      </c>
      <c r="R3485" t="s">
        <v>8322</v>
      </c>
      <c r="S3485" s="10">
        <f t="shared" si="220"/>
        <v>41793.668761574074</v>
      </c>
      <c r="T3485" s="10">
        <f t="shared" si="22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 s="6">
        <f t="shared" si="219"/>
        <v>64.909090909090907</v>
      </c>
      <c r="Q3486" t="s">
        <v>8321</v>
      </c>
      <c r="R3486" t="s">
        <v>8322</v>
      </c>
      <c r="S3486" s="10">
        <f t="shared" si="220"/>
        <v>42506.760405092587</v>
      </c>
      <c r="T3486" s="10">
        <f t="shared" si="22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 s="6">
        <f t="shared" si="219"/>
        <v>55.333333333333336</v>
      </c>
      <c r="Q3487" t="s">
        <v>8321</v>
      </c>
      <c r="R3487" t="s">
        <v>8322</v>
      </c>
      <c r="S3487" s="10">
        <f t="shared" si="220"/>
        <v>42372.693055555559</v>
      </c>
      <c r="T3487" s="10">
        <f t="shared" si="22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 s="6">
        <f t="shared" si="219"/>
        <v>83.142857142857139</v>
      </c>
      <c r="Q3488" t="s">
        <v>8321</v>
      </c>
      <c r="R3488" t="s">
        <v>8322</v>
      </c>
      <c r="S3488" s="10">
        <f t="shared" si="220"/>
        <v>42126.87501157407</v>
      </c>
      <c r="T3488" s="10">
        <f t="shared" si="22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 s="6">
        <f t="shared" si="219"/>
        <v>38.712121212121211</v>
      </c>
      <c r="Q3489" t="s">
        <v>8321</v>
      </c>
      <c r="R3489" t="s">
        <v>8322</v>
      </c>
      <c r="S3489" s="10">
        <f t="shared" si="220"/>
        <v>42149.940416666665</v>
      </c>
      <c r="T3489" s="10">
        <f t="shared" si="22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 s="6">
        <f t="shared" si="219"/>
        <v>125.37931034482759</v>
      </c>
      <c r="Q3490" t="s">
        <v>8321</v>
      </c>
      <c r="R3490" t="s">
        <v>8322</v>
      </c>
      <c r="S3490" s="10">
        <f t="shared" si="220"/>
        <v>42087.768055555556</v>
      </c>
      <c r="T3490" s="10">
        <f t="shared" si="22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 s="6">
        <f t="shared" si="219"/>
        <v>78.263888888888886</v>
      </c>
      <c r="Q3491" t="s">
        <v>8321</v>
      </c>
      <c r="R3491" t="s">
        <v>8322</v>
      </c>
      <c r="S3491" s="10">
        <f t="shared" si="220"/>
        <v>41753.635775462964</v>
      </c>
      <c r="T3491" s="10">
        <f t="shared" si="22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 s="6">
        <f t="shared" si="219"/>
        <v>47.222222222222221</v>
      </c>
      <c r="Q3492" t="s">
        <v>8321</v>
      </c>
      <c r="R3492" t="s">
        <v>8322</v>
      </c>
      <c r="S3492" s="10">
        <f t="shared" si="220"/>
        <v>42443.802361111113</v>
      </c>
      <c r="T3492" s="10">
        <f t="shared" si="22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 s="6">
        <f t="shared" si="219"/>
        <v>79.099999999999994</v>
      </c>
      <c r="Q3493" t="s">
        <v>8321</v>
      </c>
      <c r="R3493" t="s">
        <v>8322</v>
      </c>
      <c r="S3493" s="10">
        <f t="shared" si="220"/>
        <v>42121.249814814815</v>
      </c>
      <c r="T3493" s="10">
        <f t="shared" si="22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 s="6">
        <f t="shared" si="219"/>
        <v>114.29199999999999</v>
      </c>
      <c r="Q3494" t="s">
        <v>8321</v>
      </c>
      <c r="R3494" t="s">
        <v>8322</v>
      </c>
      <c r="S3494" s="10">
        <f t="shared" si="220"/>
        <v>42268.009224537032</v>
      </c>
      <c r="T3494" s="10">
        <f t="shared" si="22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 s="6">
        <f t="shared" si="219"/>
        <v>51.724137931034484</v>
      </c>
      <c r="Q3495" t="s">
        <v>8321</v>
      </c>
      <c r="R3495" t="s">
        <v>8322</v>
      </c>
      <c r="S3495" s="10">
        <f t="shared" si="220"/>
        <v>41848.866157407407</v>
      </c>
      <c r="T3495" s="10">
        <f t="shared" si="22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 s="6">
        <f t="shared" si="219"/>
        <v>30.76923076923077</v>
      </c>
      <c r="Q3496" t="s">
        <v>8321</v>
      </c>
      <c r="R3496" t="s">
        <v>8322</v>
      </c>
      <c r="S3496" s="10">
        <f t="shared" si="220"/>
        <v>42689.214988425927</v>
      </c>
      <c r="T3496" s="10">
        <f t="shared" si="22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 s="6">
        <f t="shared" si="219"/>
        <v>74.208333333333329</v>
      </c>
      <c r="Q3497" t="s">
        <v>8321</v>
      </c>
      <c r="R3497" t="s">
        <v>8322</v>
      </c>
      <c r="S3497" s="10">
        <f t="shared" si="220"/>
        <v>41915.762835648151</v>
      </c>
      <c r="T3497" s="10">
        <f t="shared" si="22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 s="6">
        <f t="shared" si="219"/>
        <v>47.846153846153847</v>
      </c>
      <c r="Q3498" t="s">
        <v>8321</v>
      </c>
      <c r="R3498" t="s">
        <v>8322</v>
      </c>
      <c r="S3498" s="10">
        <f t="shared" si="220"/>
        <v>42584.846828703703</v>
      </c>
      <c r="T3498" s="10">
        <f t="shared" si="22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 s="6">
        <f t="shared" si="219"/>
        <v>34.408163265306122</v>
      </c>
      <c r="Q3499" t="s">
        <v>8321</v>
      </c>
      <c r="R3499" t="s">
        <v>8322</v>
      </c>
      <c r="S3499" s="10">
        <f t="shared" si="220"/>
        <v>42511.741944444439</v>
      </c>
      <c r="T3499" s="10">
        <f t="shared" si="22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 s="6">
        <f t="shared" si="219"/>
        <v>40.238095238095241</v>
      </c>
      <c r="Q3500" t="s">
        <v>8321</v>
      </c>
      <c r="R3500" t="s">
        <v>8322</v>
      </c>
      <c r="S3500" s="10">
        <f t="shared" si="220"/>
        <v>42459.15861111111</v>
      </c>
      <c r="T3500" s="10">
        <f t="shared" si="22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 s="6">
        <f t="shared" si="219"/>
        <v>60.285714285714285</v>
      </c>
      <c r="Q3501" t="s">
        <v>8321</v>
      </c>
      <c r="R3501" t="s">
        <v>8322</v>
      </c>
      <c r="S3501" s="10">
        <f t="shared" si="220"/>
        <v>42132.036168981482</v>
      </c>
      <c r="T3501" s="10">
        <f t="shared" si="22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 s="6">
        <f t="shared" si="219"/>
        <v>25.30952380952381</v>
      </c>
      <c r="Q3502" t="s">
        <v>8321</v>
      </c>
      <c r="R3502" t="s">
        <v>8322</v>
      </c>
      <c r="S3502" s="10">
        <f t="shared" si="220"/>
        <v>42419.91942129629</v>
      </c>
      <c r="T3502" s="10">
        <f t="shared" si="22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 s="6">
        <f t="shared" si="219"/>
        <v>35.952380952380949</v>
      </c>
      <c r="Q3503" t="s">
        <v>8321</v>
      </c>
      <c r="R3503" t="s">
        <v>8322</v>
      </c>
      <c r="S3503" s="10">
        <f t="shared" si="220"/>
        <v>42233.763831018514</v>
      </c>
      <c r="T3503" s="10">
        <f t="shared" si="22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 s="6">
        <f t="shared" si="219"/>
        <v>136</v>
      </c>
      <c r="Q3504" t="s">
        <v>8321</v>
      </c>
      <c r="R3504" t="s">
        <v>8322</v>
      </c>
      <c r="S3504" s="10">
        <f t="shared" si="220"/>
        <v>42430.839398148149</v>
      </c>
      <c r="T3504" s="10">
        <f t="shared" si="22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 s="6">
        <f t="shared" si="219"/>
        <v>70.763157894736835</v>
      </c>
      <c r="Q3505" t="s">
        <v>8321</v>
      </c>
      <c r="R3505" t="s">
        <v>8322</v>
      </c>
      <c r="S3505" s="10">
        <f t="shared" si="220"/>
        <v>42545.478333333333</v>
      </c>
      <c r="T3505" s="10">
        <f t="shared" si="22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 s="6">
        <f t="shared" si="219"/>
        <v>125</v>
      </c>
      <c r="Q3506" t="s">
        <v>8321</v>
      </c>
      <c r="R3506" t="s">
        <v>8322</v>
      </c>
      <c r="S3506" s="10">
        <f t="shared" si="220"/>
        <v>42297.748738425929</v>
      </c>
      <c r="T3506" s="10">
        <f t="shared" si="22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 s="6">
        <f t="shared" si="219"/>
        <v>66.512820512820511</v>
      </c>
      <c r="Q3507" t="s">
        <v>8321</v>
      </c>
      <c r="R3507" t="s">
        <v>8322</v>
      </c>
      <c r="S3507" s="10">
        <f t="shared" si="220"/>
        <v>41760.935706018521</v>
      </c>
      <c r="T3507" s="10">
        <f t="shared" si="22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 s="6">
        <f t="shared" si="219"/>
        <v>105</v>
      </c>
      <c r="Q3508" t="s">
        <v>8321</v>
      </c>
      <c r="R3508" t="s">
        <v>8322</v>
      </c>
      <c r="S3508" s="10">
        <f t="shared" si="220"/>
        <v>41829.734259259261</v>
      </c>
      <c r="T3508" s="10">
        <f t="shared" si="22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 s="6">
        <f t="shared" si="219"/>
        <v>145</v>
      </c>
      <c r="Q3509" t="s">
        <v>8321</v>
      </c>
      <c r="R3509" t="s">
        <v>8322</v>
      </c>
      <c r="S3509" s="10">
        <f t="shared" si="220"/>
        <v>42491.92288194444</v>
      </c>
      <c r="T3509" s="10">
        <f t="shared" si="22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 s="6">
        <f t="shared" si="219"/>
        <v>12</v>
      </c>
      <c r="Q3510" t="s">
        <v>8321</v>
      </c>
      <c r="R3510" t="s">
        <v>8322</v>
      </c>
      <c r="S3510" s="10">
        <f t="shared" si="220"/>
        <v>42477.729780092588</v>
      </c>
      <c r="T3510" s="10">
        <f t="shared" si="22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 s="6">
        <f t="shared" si="219"/>
        <v>96.666666666666671</v>
      </c>
      <c r="Q3511" t="s">
        <v>8321</v>
      </c>
      <c r="R3511" t="s">
        <v>8322</v>
      </c>
      <c r="S3511" s="10">
        <f t="shared" si="220"/>
        <v>41950.859560185185</v>
      </c>
      <c r="T3511" s="10">
        <f t="shared" si="22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 s="6">
        <f t="shared" si="219"/>
        <v>60.333333333333336</v>
      </c>
      <c r="Q3512" t="s">
        <v>8321</v>
      </c>
      <c r="R3512" t="s">
        <v>8322</v>
      </c>
      <c r="S3512" s="10">
        <f t="shared" si="220"/>
        <v>41802.62090277778</v>
      </c>
      <c r="T3512" s="10">
        <f t="shared" si="22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 s="6">
        <f t="shared" si="219"/>
        <v>79.89473684210526</v>
      </c>
      <c r="Q3513" t="s">
        <v>8321</v>
      </c>
      <c r="R3513" t="s">
        <v>8322</v>
      </c>
      <c r="S3513" s="10">
        <f t="shared" si="220"/>
        <v>41927.873784722222</v>
      </c>
      <c r="T3513" s="10">
        <f t="shared" si="22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 s="6">
        <f t="shared" si="219"/>
        <v>58.823529411764703</v>
      </c>
      <c r="Q3514" t="s">
        <v>8321</v>
      </c>
      <c r="R3514" t="s">
        <v>8322</v>
      </c>
      <c r="S3514" s="10">
        <f t="shared" si="220"/>
        <v>42057.536944444444</v>
      </c>
      <c r="T3514" s="10">
        <f t="shared" si="22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 s="6">
        <f t="shared" si="219"/>
        <v>75.340909090909093</v>
      </c>
      <c r="Q3515" t="s">
        <v>8321</v>
      </c>
      <c r="R3515" t="s">
        <v>8322</v>
      </c>
      <c r="S3515" s="10">
        <f t="shared" si="220"/>
        <v>41781.096203703702</v>
      </c>
      <c r="T3515" s="10">
        <f t="shared" si="22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 s="6">
        <f t="shared" si="219"/>
        <v>55</v>
      </c>
      <c r="Q3516" t="s">
        <v>8321</v>
      </c>
      <c r="R3516" t="s">
        <v>8322</v>
      </c>
      <c r="S3516" s="10">
        <f t="shared" si="220"/>
        <v>42020.846666666665</v>
      </c>
      <c r="T3516" s="10">
        <f t="shared" si="22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 s="6">
        <f t="shared" si="219"/>
        <v>66.956521739130437</v>
      </c>
      <c r="Q3517" t="s">
        <v>8321</v>
      </c>
      <c r="R3517" t="s">
        <v>8322</v>
      </c>
      <c r="S3517" s="10">
        <f t="shared" si="220"/>
        <v>42125.772812499999</v>
      </c>
      <c r="T3517" s="10">
        <f t="shared" si="22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 s="6">
        <f t="shared" si="219"/>
        <v>227.27272727272728</v>
      </c>
      <c r="Q3518" t="s">
        <v>8321</v>
      </c>
      <c r="R3518" t="s">
        <v>8322</v>
      </c>
      <c r="S3518" s="10">
        <f t="shared" si="220"/>
        <v>41856.010069444441</v>
      </c>
      <c r="T3518" s="10">
        <f t="shared" si="22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 s="6">
        <f t="shared" si="219"/>
        <v>307.69230769230768</v>
      </c>
      <c r="Q3519" t="s">
        <v>8321</v>
      </c>
      <c r="R3519" t="s">
        <v>8322</v>
      </c>
      <c r="S3519" s="10">
        <f t="shared" si="220"/>
        <v>41794.817523148151</v>
      </c>
      <c r="T3519" s="10">
        <f t="shared" si="22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 s="6">
        <f t="shared" si="219"/>
        <v>50.020909090909093</v>
      </c>
      <c r="Q3520" t="s">
        <v>8321</v>
      </c>
      <c r="R3520" t="s">
        <v>8322</v>
      </c>
      <c r="S3520" s="10">
        <f t="shared" si="220"/>
        <v>41893.783553240741</v>
      </c>
      <c r="T3520" s="10">
        <f t="shared" si="22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 s="6">
        <f t="shared" si="219"/>
        <v>72.392857142857139</v>
      </c>
      <c r="Q3521" t="s">
        <v>8321</v>
      </c>
      <c r="R3521" t="s">
        <v>8322</v>
      </c>
      <c r="S3521" s="10">
        <f t="shared" si="220"/>
        <v>42037.598958333328</v>
      </c>
      <c r="T3521" s="10">
        <f t="shared" si="22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 s="6">
        <f t="shared" si="219"/>
        <v>95.952380952380949</v>
      </c>
      <c r="Q3522" t="s">
        <v>8321</v>
      </c>
      <c r="R3522" t="s">
        <v>8322</v>
      </c>
      <c r="S3522" s="10">
        <f t="shared" si="220"/>
        <v>42227.824212962965</v>
      </c>
      <c r="T3522" s="10">
        <f t="shared" si="221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E3523/D3523</f>
        <v>1.6942857142857144</v>
      </c>
      <c r="P3523" s="6">
        <f t="shared" ref="P3523:P3586" si="223">E3523/L3523</f>
        <v>45.615384615384613</v>
      </c>
      <c r="Q3523" t="s">
        <v>8321</v>
      </c>
      <c r="R3523" t="s">
        <v>8322</v>
      </c>
      <c r="S3523" s="10">
        <f t="shared" si="220"/>
        <v>41881.361342592594</v>
      </c>
      <c r="T3523" s="10">
        <f t="shared" si="221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6">
        <f t="shared" si="223"/>
        <v>41.029411764705884</v>
      </c>
      <c r="Q3524" t="s">
        <v>8321</v>
      </c>
      <c r="R3524" t="s">
        <v>8322</v>
      </c>
      <c r="S3524" s="10">
        <f t="shared" si="220"/>
        <v>42234.789884259255</v>
      </c>
      <c r="T3524" s="10">
        <f t="shared" si="22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6">
        <f t="shared" si="223"/>
        <v>56.825000000000003</v>
      </c>
      <c r="Q3525" t="s">
        <v>8321</v>
      </c>
      <c r="R3525" t="s">
        <v>8322</v>
      </c>
      <c r="S3525" s="10">
        <f t="shared" si="220"/>
        <v>42581.397546296299</v>
      </c>
      <c r="T3525" s="10">
        <f t="shared" si="22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6">
        <f t="shared" si="223"/>
        <v>137.24324324324326</v>
      </c>
      <c r="Q3526" t="s">
        <v>8321</v>
      </c>
      <c r="R3526" t="s">
        <v>8322</v>
      </c>
      <c r="S3526" s="10">
        <f t="shared" si="220"/>
        <v>41880.76357638889</v>
      </c>
      <c r="T3526" s="10">
        <f t="shared" si="22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6">
        <f t="shared" si="223"/>
        <v>75.714285714285708</v>
      </c>
      <c r="Q3527" t="s">
        <v>8321</v>
      </c>
      <c r="R3527" t="s">
        <v>8322</v>
      </c>
      <c r="S3527" s="10">
        <f t="shared" si="220"/>
        <v>42214.6956712963</v>
      </c>
      <c r="T3527" s="10">
        <f t="shared" si="22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6">
        <f t="shared" si="223"/>
        <v>99</v>
      </c>
      <c r="Q3528" t="s">
        <v>8321</v>
      </c>
      <c r="R3528" t="s">
        <v>8322</v>
      </c>
      <c r="S3528" s="10">
        <f t="shared" si="220"/>
        <v>42460.335312499999</v>
      </c>
      <c r="T3528" s="10">
        <f t="shared" si="22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6">
        <f t="shared" si="223"/>
        <v>81.569767441860463</v>
      </c>
      <c r="Q3529" t="s">
        <v>8321</v>
      </c>
      <c r="R3529" t="s">
        <v>8322</v>
      </c>
      <c r="S3529" s="10">
        <f t="shared" si="220"/>
        <v>42167.023206018523</v>
      </c>
      <c r="T3529" s="10">
        <f t="shared" si="22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6">
        <f t="shared" si="223"/>
        <v>45.108108108108105</v>
      </c>
      <c r="Q3530" t="s">
        <v>8321</v>
      </c>
      <c r="R3530" t="s">
        <v>8322</v>
      </c>
      <c r="S3530" s="10">
        <f t="shared" si="220"/>
        <v>42733.50136574074</v>
      </c>
      <c r="T3530" s="10">
        <f t="shared" si="22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6">
        <f t="shared" si="223"/>
        <v>36.666666666666664</v>
      </c>
      <c r="Q3531" t="s">
        <v>8321</v>
      </c>
      <c r="R3531" t="s">
        <v>8322</v>
      </c>
      <c r="S3531" s="10">
        <f t="shared" ref="S3531:S3594" si="224">(((J3531/60)/60)/24)+DATE(1970,1,1)</f>
        <v>42177.761782407411</v>
      </c>
      <c r="T3531" s="10">
        <f t="shared" ref="T3531:T3594" si="225">(((I3531/60)/60)/24)+DATE(1970,1,1)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6">
        <f t="shared" si="223"/>
        <v>125</v>
      </c>
      <c r="Q3532" t="s">
        <v>8321</v>
      </c>
      <c r="R3532" t="s">
        <v>8322</v>
      </c>
      <c r="S3532" s="10">
        <f t="shared" si="224"/>
        <v>42442.623344907406</v>
      </c>
      <c r="T3532" s="10">
        <f t="shared" si="22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6">
        <f t="shared" si="223"/>
        <v>49.230769230769234</v>
      </c>
      <c r="Q3533" t="s">
        <v>8321</v>
      </c>
      <c r="R3533" t="s">
        <v>8322</v>
      </c>
      <c r="S3533" s="10">
        <f t="shared" si="224"/>
        <v>42521.654328703706</v>
      </c>
      <c r="T3533" s="10">
        <f t="shared" si="22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6">
        <f t="shared" si="223"/>
        <v>42.296296296296298</v>
      </c>
      <c r="Q3534" t="s">
        <v>8321</v>
      </c>
      <c r="R3534" t="s">
        <v>8322</v>
      </c>
      <c r="S3534" s="10">
        <f t="shared" si="224"/>
        <v>41884.599849537037</v>
      </c>
      <c r="T3534" s="10">
        <f t="shared" si="22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6">
        <f t="shared" si="223"/>
        <v>78.875</v>
      </c>
      <c r="Q3535" t="s">
        <v>8321</v>
      </c>
      <c r="R3535" t="s">
        <v>8322</v>
      </c>
      <c r="S3535" s="10">
        <f t="shared" si="224"/>
        <v>42289.761192129634</v>
      </c>
      <c r="T3535" s="10">
        <f t="shared" si="22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6">
        <f t="shared" si="223"/>
        <v>38.284313725490193</v>
      </c>
      <c r="Q3536" t="s">
        <v>8321</v>
      </c>
      <c r="R3536" t="s">
        <v>8322</v>
      </c>
      <c r="S3536" s="10">
        <f t="shared" si="224"/>
        <v>42243.6252662037</v>
      </c>
      <c r="T3536" s="10">
        <f t="shared" si="22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6">
        <f t="shared" si="223"/>
        <v>44.847826086956523</v>
      </c>
      <c r="Q3537" t="s">
        <v>8321</v>
      </c>
      <c r="R3537" t="s">
        <v>8322</v>
      </c>
      <c r="S3537" s="10">
        <f t="shared" si="224"/>
        <v>42248.640162037031</v>
      </c>
      <c r="T3537" s="10">
        <f t="shared" si="22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6">
        <f t="shared" si="223"/>
        <v>13.529411764705882</v>
      </c>
      <c r="Q3538" t="s">
        <v>8321</v>
      </c>
      <c r="R3538" t="s">
        <v>8322</v>
      </c>
      <c r="S3538" s="10">
        <f t="shared" si="224"/>
        <v>42328.727141203708</v>
      </c>
      <c r="T3538" s="10">
        <f t="shared" si="22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6">
        <f t="shared" si="223"/>
        <v>43.5</v>
      </c>
      <c r="Q3539" t="s">
        <v>8321</v>
      </c>
      <c r="R3539" t="s">
        <v>8322</v>
      </c>
      <c r="S3539" s="10">
        <f t="shared" si="224"/>
        <v>41923.354351851849</v>
      </c>
      <c r="T3539" s="10">
        <f t="shared" si="22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6">
        <f t="shared" si="223"/>
        <v>30.951807228915662</v>
      </c>
      <c r="Q3540" t="s">
        <v>8321</v>
      </c>
      <c r="R3540" t="s">
        <v>8322</v>
      </c>
      <c r="S3540" s="10">
        <f t="shared" si="224"/>
        <v>42571.420601851853</v>
      </c>
      <c r="T3540" s="10">
        <f t="shared" si="22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6">
        <f t="shared" si="223"/>
        <v>55.230769230769234</v>
      </c>
      <c r="Q3541" t="s">
        <v>8321</v>
      </c>
      <c r="R3541" t="s">
        <v>8322</v>
      </c>
      <c r="S3541" s="10">
        <f t="shared" si="224"/>
        <v>42600.756041666667</v>
      </c>
      <c r="T3541" s="10">
        <f t="shared" si="22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6">
        <f t="shared" si="223"/>
        <v>46.125</v>
      </c>
      <c r="Q3542" t="s">
        <v>8321</v>
      </c>
      <c r="R3542" t="s">
        <v>8322</v>
      </c>
      <c r="S3542" s="10">
        <f t="shared" si="224"/>
        <v>42517.003368055557</v>
      </c>
      <c r="T3542" s="10">
        <f t="shared" si="22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6">
        <f t="shared" si="223"/>
        <v>39.375</v>
      </c>
      <c r="Q3543" t="s">
        <v>8321</v>
      </c>
      <c r="R3543" t="s">
        <v>8322</v>
      </c>
      <c r="S3543" s="10">
        <f t="shared" si="224"/>
        <v>42222.730034722219</v>
      </c>
      <c r="T3543" s="10">
        <f t="shared" si="22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6">
        <f t="shared" si="223"/>
        <v>66.152941176470591</v>
      </c>
      <c r="Q3544" t="s">
        <v>8321</v>
      </c>
      <c r="R3544" t="s">
        <v>8322</v>
      </c>
      <c r="S3544" s="10">
        <f t="shared" si="224"/>
        <v>41829.599791666667</v>
      </c>
      <c r="T3544" s="10">
        <f t="shared" si="22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6">
        <f t="shared" si="223"/>
        <v>54.137931034482762</v>
      </c>
      <c r="Q3545" t="s">
        <v>8321</v>
      </c>
      <c r="R3545" t="s">
        <v>8322</v>
      </c>
      <c r="S3545" s="10">
        <f t="shared" si="224"/>
        <v>42150.755312499998</v>
      </c>
      <c r="T3545" s="10">
        <f t="shared" si="22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6">
        <f t="shared" si="223"/>
        <v>104.16666666666667</v>
      </c>
      <c r="Q3546" t="s">
        <v>8321</v>
      </c>
      <c r="R3546" t="s">
        <v>8322</v>
      </c>
      <c r="S3546" s="10">
        <f t="shared" si="224"/>
        <v>42040.831678240742</v>
      </c>
      <c r="T3546" s="10">
        <f t="shared" si="22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6">
        <f t="shared" si="223"/>
        <v>31.375</v>
      </c>
      <c r="Q3547" t="s">
        <v>8321</v>
      </c>
      <c r="R3547" t="s">
        <v>8322</v>
      </c>
      <c r="S3547" s="10">
        <f t="shared" si="224"/>
        <v>42075.807395833333</v>
      </c>
      <c r="T3547" s="10">
        <f t="shared" si="22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6">
        <f t="shared" si="223"/>
        <v>59.210526315789473</v>
      </c>
      <c r="Q3548" t="s">
        <v>8321</v>
      </c>
      <c r="R3548" t="s">
        <v>8322</v>
      </c>
      <c r="S3548" s="10">
        <f t="shared" si="224"/>
        <v>42073.660694444443</v>
      </c>
      <c r="T3548" s="10">
        <f t="shared" si="22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 s="6">
        <f t="shared" si="223"/>
        <v>119.17633928571429</v>
      </c>
      <c r="Q3549" t="s">
        <v>8321</v>
      </c>
      <c r="R3549" t="s">
        <v>8322</v>
      </c>
      <c r="S3549" s="10">
        <f t="shared" si="224"/>
        <v>42480.078715277778</v>
      </c>
      <c r="T3549" s="10">
        <f t="shared" si="22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 s="6">
        <f t="shared" si="223"/>
        <v>164.61538461538461</v>
      </c>
      <c r="Q3550" t="s">
        <v>8321</v>
      </c>
      <c r="R3550" t="s">
        <v>8322</v>
      </c>
      <c r="S3550" s="10">
        <f t="shared" si="224"/>
        <v>42411.942291666666</v>
      </c>
      <c r="T3550" s="10">
        <f t="shared" si="22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 s="6">
        <f t="shared" si="223"/>
        <v>24.285714285714285</v>
      </c>
      <c r="Q3551" t="s">
        <v>8321</v>
      </c>
      <c r="R3551" t="s">
        <v>8322</v>
      </c>
      <c r="S3551" s="10">
        <f t="shared" si="224"/>
        <v>42223.394363425927</v>
      </c>
      <c r="T3551" s="10">
        <f t="shared" si="22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 s="6">
        <f t="shared" si="223"/>
        <v>40.9375</v>
      </c>
      <c r="Q3552" t="s">
        <v>8321</v>
      </c>
      <c r="R3552" t="s">
        <v>8322</v>
      </c>
      <c r="S3552" s="10">
        <f t="shared" si="224"/>
        <v>42462.893495370372</v>
      </c>
      <c r="T3552" s="10">
        <f t="shared" si="22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 s="6">
        <f t="shared" si="223"/>
        <v>61.1</v>
      </c>
      <c r="Q3553" t="s">
        <v>8321</v>
      </c>
      <c r="R3553" t="s">
        <v>8322</v>
      </c>
      <c r="S3553" s="10">
        <f t="shared" si="224"/>
        <v>41753.515856481477</v>
      </c>
      <c r="T3553" s="10">
        <f t="shared" si="22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 s="6">
        <f t="shared" si="223"/>
        <v>38.65</v>
      </c>
      <c r="Q3554" t="s">
        <v>8321</v>
      </c>
      <c r="R3554" t="s">
        <v>8322</v>
      </c>
      <c r="S3554" s="10">
        <f t="shared" si="224"/>
        <v>41788.587083333332</v>
      </c>
      <c r="T3554" s="10">
        <f t="shared" si="22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 s="6">
        <f t="shared" si="223"/>
        <v>56.20192307692308</v>
      </c>
      <c r="Q3555" t="s">
        <v>8321</v>
      </c>
      <c r="R3555" t="s">
        <v>8322</v>
      </c>
      <c r="S3555" s="10">
        <f t="shared" si="224"/>
        <v>42196.028703703705</v>
      </c>
      <c r="T3555" s="10">
        <f t="shared" si="22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 s="6">
        <f t="shared" si="223"/>
        <v>107.00207547169811</v>
      </c>
      <c r="Q3556" t="s">
        <v>8321</v>
      </c>
      <c r="R3556" t="s">
        <v>8322</v>
      </c>
      <c r="S3556" s="10">
        <f t="shared" si="224"/>
        <v>42016.050451388888</v>
      </c>
      <c r="T3556" s="10">
        <f t="shared" si="22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 s="6">
        <f t="shared" si="223"/>
        <v>171.42857142857142</v>
      </c>
      <c r="Q3557" t="s">
        <v>8321</v>
      </c>
      <c r="R3557" t="s">
        <v>8322</v>
      </c>
      <c r="S3557" s="10">
        <f t="shared" si="224"/>
        <v>42661.442060185189</v>
      </c>
      <c r="T3557" s="10">
        <f t="shared" si="22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 s="6">
        <f t="shared" si="223"/>
        <v>110.5</v>
      </c>
      <c r="Q3558" t="s">
        <v>8321</v>
      </c>
      <c r="R3558" t="s">
        <v>8322</v>
      </c>
      <c r="S3558" s="10">
        <f t="shared" si="224"/>
        <v>41808.649583333332</v>
      </c>
      <c r="T3558" s="10">
        <f t="shared" si="22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 s="6">
        <f t="shared" si="223"/>
        <v>179.27598566308242</v>
      </c>
      <c r="Q3559" t="s">
        <v>8321</v>
      </c>
      <c r="R3559" t="s">
        <v>8322</v>
      </c>
      <c r="S3559" s="10">
        <f t="shared" si="224"/>
        <v>41730.276747685188</v>
      </c>
      <c r="T3559" s="10">
        <f t="shared" si="22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 s="6">
        <f t="shared" si="223"/>
        <v>22.90909090909091</v>
      </c>
      <c r="Q3560" t="s">
        <v>8321</v>
      </c>
      <c r="R3560" t="s">
        <v>8322</v>
      </c>
      <c r="S3560" s="10">
        <f t="shared" si="224"/>
        <v>42139.816840277781</v>
      </c>
      <c r="T3560" s="10">
        <f t="shared" si="22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 s="6">
        <f t="shared" si="223"/>
        <v>43.125</v>
      </c>
      <c r="Q3561" t="s">
        <v>8321</v>
      </c>
      <c r="R3561" t="s">
        <v>8322</v>
      </c>
      <c r="S3561" s="10">
        <f t="shared" si="224"/>
        <v>42194.096157407403</v>
      </c>
      <c r="T3561" s="10">
        <f t="shared" si="22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 s="6">
        <f t="shared" si="223"/>
        <v>46.891891891891895</v>
      </c>
      <c r="Q3562" t="s">
        <v>8321</v>
      </c>
      <c r="R3562" t="s">
        <v>8322</v>
      </c>
      <c r="S3562" s="10">
        <f t="shared" si="224"/>
        <v>42115.889652777783</v>
      </c>
      <c r="T3562" s="10">
        <f t="shared" si="22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 s="6">
        <f t="shared" si="223"/>
        <v>47.407407407407405</v>
      </c>
      <c r="Q3563" t="s">
        <v>8321</v>
      </c>
      <c r="R3563" t="s">
        <v>8322</v>
      </c>
      <c r="S3563" s="10">
        <f t="shared" si="224"/>
        <v>42203.680300925931</v>
      </c>
      <c r="T3563" s="10">
        <f t="shared" si="22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 s="6">
        <f t="shared" si="223"/>
        <v>15.129032258064516</v>
      </c>
      <c r="Q3564" t="s">
        <v>8321</v>
      </c>
      <c r="R3564" t="s">
        <v>8322</v>
      </c>
      <c r="S3564" s="10">
        <f t="shared" si="224"/>
        <v>42433.761886574073</v>
      </c>
      <c r="T3564" s="10">
        <f t="shared" si="22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 s="6">
        <f t="shared" si="223"/>
        <v>21.098000000000003</v>
      </c>
      <c r="Q3565" t="s">
        <v>8321</v>
      </c>
      <c r="R3565" t="s">
        <v>8322</v>
      </c>
      <c r="S3565" s="10">
        <f t="shared" si="224"/>
        <v>42555.671944444446</v>
      </c>
      <c r="T3565" s="10">
        <f t="shared" si="22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 s="6">
        <f t="shared" si="223"/>
        <v>59.117647058823529</v>
      </c>
      <c r="Q3566" t="s">
        <v>8321</v>
      </c>
      <c r="R3566" t="s">
        <v>8322</v>
      </c>
      <c r="S3566" s="10">
        <f t="shared" si="224"/>
        <v>42236.623252314821</v>
      </c>
      <c r="T3566" s="10">
        <f t="shared" si="22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 s="6">
        <f t="shared" si="223"/>
        <v>97.916666666666671</v>
      </c>
      <c r="Q3567" t="s">
        <v>8321</v>
      </c>
      <c r="R3567" t="s">
        <v>8322</v>
      </c>
      <c r="S3567" s="10">
        <f t="shared" si="224"/>
        <v>41974.743148148147</v>
      </c>
      <c r="T3567" s="10">
        <f t="shared" si="22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 s="6">
        <f t="shared" si="223"/>
        <v>55.131578947368418</v>
      </c>
      <c r="Q3568" t="s">
        <v>8321</v>
      </c>
      <c r="R3568" t="s">
        <v>8322</v>
      </c>
      <c r="S3568" s="10">
        <f t="shared" si="224"/>
        <v>41997.507905092592</v>
      </c>
      <c r="T3568" s="10">
        <f t="shared" si="22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 s="6">
        <f t="shared" si="223"/>
        <v>26.536585365853657</v>
      </c>
      <c r="Q3569" t="s">
        <v>8321</v>
      </c>
      <c r="R3569" t="s">
        <v>8322</v>
      </c>
      <c r="S3569" s="10">
        <f t="shared" si="224"/>
        <v>42135.810694444444</v>
      </c>
      <c r="T3569" s="10">
        <f t="shared" si="22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 s="6">
        <f t="shared" si="223"/>
        <v>58.421052631578945</v>
      </c>
      <c r="Q3570" t="s">
        <v>8321</v>
      </c>
      <c r="R3570" t="s">
        <v>8322</v>
      </c>
      <c r="S3570" s="10">
        <f t="shared" si="224"/>
        <v>41869.740671296298</v>
      </c>
      <c r="T3570" s="10">
        <f t="shared" si="22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 s="6">
        <f t="shared" si="223"/>
        <v>122.53658536585365</v>
      </c>
      <c r="Q3571" t="s">
        <v>8321</v>
      </c>
      <c r="R3571" t="s">
        <v>8322</v>
      </c>
      <c r="S3571" s="10">
        <f t="shared" si="224"/>
        <v>41982.688611111109</v>
      </c>
      <c r="T3571" s="10">
        <f t="shared" si="22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 s="6">
        <f t="shared" si="223"/>
        <v>87.961538461538467</v>
      </c>
      <c r="Q3572" t="s">
        <v>8321</v>
      </c>
      <c r="R3572" t="s">
        <v>8322</v>
      </c>
      <c r="S3572" s="10">
        <f t="shared" si="224"/>
        <v>41976.331979166673</v>
      </c>
      <c r="T3572" s="10">
        <f t="shared" si="22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 s="6">
        <f t="shared" si="223"/>
        <v>73.239999999999995</v>
      </c>
      <c r="Q3573" t="s">
        <v>8321</v>
      </c>
      <c r="R3573" t="s">
        <v>8322</v>
      </c>
      <c r="S3573" s="10">
        <f t="shared" si="224"/>
        <v>41912.858946759261</v>
      </c>
      <c r="T3573" s="10">
        <f t="shared" si="22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 s="6">
        <f t="shared" si="223"/>
        <v>55.555555555555557</v>
      </c>
      <c r="Q3574" t="s">
        <v>8321</v>
      </c>
      <c r="R3574" t="s">
        <v>8322</v>
      </c>
      <c r="S3574" s="10">
        <f t="shared" si="224"/>
        <v>42146.570393518516</v>
      </c>
      <c r="T3574" s="10">
        <f t="shared" si="22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 s="6">
        <f t="shared" si="223"/>
        <v>39.53846153846154</v>
      </c>
      <c r="Q3575" t="s">
        <v>8321</v>
      </c>
      <c r="R3575" t="s">
        <v>8322</v>
      </c>
      <c r="S3575" s="10">
        <f t="shared" si="224"/>
        <v>41921.375532407408</v>
      </c>
      <c r="T3575" s="10">
        <f t="shared" si="22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 s="6">
        <f t="shared" si="223"/>
        <v>136.77777777777777</v>
      </c>
      <c r="Q3576" t="s">
        <v>8321</v>
      </c>
      <c r="R3576" t="s">
        <v>8322</v>
      </c>
      <c r="S3576" s="10">
        <f t="shared" si="224"/>
        <v>41926.942685185182</v>
      </c>
      <c r="T3576" s="10">
        <f t="shared" si="22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 s="6">
        <f t="shared" si="223"/>
        <v>99.343137254901961</v>
      </c>
      <c r="Q3577" t="s">
        <v>8321</v>
      </c>
      <c r="R3577" t="s">
        <v>8322</v>
      </c>
      <c r="S3577" s="10">
        <f t="shared" si="224"/>
        <v>42561.783877314811</v>
      </c>
      <c r="T3577" s="10">
        <f t="shared" si="22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 s="6">
        <f t="shared" si="223"/>
        <v>20</v>
      </c>
      <c r="Q3578" t="s">
        <v>8321</v>
      </c>
      <c r="R3578" t="s">
        <v>8322</v>
      </c>
      <c r="S3578" s="10">
        <f t="shared" si="224"/>
        <v>42649.54923611111</v>
      </c>
      <c r="T3578" s="10">
        <f t="shared" si="22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 s="6">
        <f t="shared" si="223"/>
        <v>28.888888888888889</v>
      </c>
      <c r="Q3579" t="s">
        <v>8321</v>
      </c>
      <c r="R3579" t="s">
        <v>8322</v>
      </c>
      <c r="S3579" s="10">
        <f t="shared" si="224"/>
        <v>42093.786840277782</v>
      </c>
      <c r="T3579" s="10">
        <f t="shared" si="22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 s="6">
        <f t="shared" si="223"/>
        <v>40.545945945945945</v>
      </c>
      <c r="Q3580" t="s">
        <v>8321</v>
      </c>
      <c r="R3580" t="s">
        <v>8322</v>
      </c>
      <c r="S3580" s="10">
        <f t="shared" si="224"/>
        <v>42460.733530092592</v>
      </c>
      <c r="T3580" s="10">
        <f t="shared" si="22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 s="6">
        <f t="shared" si="223"/>
        <v>35.714285714285715</v>
      </c>
      <c r="Q3581" t="s">
        <v>8321</v>
      </c>
      <c r="R3581" t="s">
        <v>8322</v>
      </c>
      <c r="S3581" s="10">
        <f t="shared" si="224"/>
        <v>42430.762222222227</v>
      </c>
      <c r="T3581" s="10">
        <f t="shared" si="22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 s="6">
        <f t="shared" si="223"/>
        <v>37.962962962962962</v>
      </c>
      <c r="Q3582" t="s">
        <v>8321</v>
      </c>
      <c r="R3582" t="s">
        <v>8322</v>
      </c>
      <c r="S3582" s="10">
        <f t="shared" si="224"/>
        <v>42026.176180555558</v>
      </c>
      <c r="T3582" s="10">
        <f t="shared" si="22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 s="6">
        <f t="shared" si="223"/>
        <v>33.333333333333336</v>
      </c>
      <c r="Q3583" t="s">
        <v>8321</v>
      </c>
      <c r="R3583" t="s">
        <v>8322</v>
      </c>
      <c r="S3583" s="10">
        <f t="shared" si="224"/>
        <v>41836.471180555556</v>
      </c>
      <c r="T3583" s="10">
        <f t="shared" si="22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 s="6">
        <f t="shared" si="223"/>
        <v>58.571428571428569</v>
      </c>
      <c r="Q3584" t="s">
        <v>8321</v>
      </c>
      <c r="R3584" t="s">
        <v>8322</v>
      </c>
      <c r="S3584" s="10">
        <f t="shared" si="224"/>
        <v>42451.095856481479</v>
      </c>
      <c r="T3584" s="10">
        <f t="shared" si="22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 s="6">
        <f t="shared" si="223"/>
        <v>135.625</v>
      </c>
      <c r="Q3585" t="s">
        <v>8321</v>
      </c>
      <c r="R3585" t="s">
        <v>8322</v>
      </c>
      <c r="S3585" s="10">
        <f t="shared" si="224"/>
        <v>42418.425983796296</v>
      </c>
      <c r="T3585" s="10">
        <f t="shared" si="22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 s="6">
        <f t="shared" si="223"/>
        <v>30.9375</v>
      </c>
      <c r="Q3586" t="s">
        <v>8321</v>
      </c>
      <c r="R3586" t="s">
        <v>8322</v>
      </c>
      <c r="S3586" s="10">
        <f t="shared" si="224"/>
        <v>42168.316481481481</v>
      </c>
      <c r="T3586" s="10">
        <f t="shared" si="22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E3587/D3587</f>
        <v>1.1911764705882353</v>
      </c>
      <c r="P3587" s="6">
        <f t="shared" ref="P3587:P3650" si="227">E3587/L3587</f>
        <v>176.08695652173913</v>
      </c>
      <c r="Q3587" t="s">
        <v>8321</v>
      </c>
      <c r="R3587" t="s">
        <v>8322</v>
      </c>
      <c r="S3587" s="10">
        <f t="shared" si="224"/>
        <v>41964.716319444444</v>
      </c>
      <c r="T3587" s="10">
        <f t="shared" si="225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6">
        <f t="shared" si="227"/>
        <v>151.9814814814815</v>
      </c>
      <c r="Q3588" t="s">
        <v>8321</v>
      </c>
      <c r="R3588" t="s">
        <v>8322</v>
      </c>
      <c r="S3588" s="10">
        <f t="shared" si="224"/>
        <v>42576.697569444441</v>
      </c>
      <c r="T3588" s="10">
        <f t="shared" si="225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6">
        <f t="shared" si="227"/>
        <v>22.607142857142858</v>
      </c>
      <c r="Q3589" t="s">
        <v>8321</v>
      </c>
      <c r="R3589" t="s">
        <v>8322</v>
      </c>
      <c r="S3589" s="10">
        <f t="shared" si="224"/>
        <v>42503.539976851855</v>
      </c>
      <c r="T3589" s="10">
        <f t="shared" si="225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6">
        <f t="shared" si="227"/>
        <v>18.272727272727273</v>
      </c>
      <c r="Q3590" t="s">
        <v>8321</v>
      </c>
      <c r="R3590" t="s">
        <v>8322</v>
      </c>
      <c r="S3590" s="10">
        <f t="shared" si="224"/>
        <v>42101.828819444447</v>
      </c>
      <c r="T3590" s="10">
        <f t="shared" si="225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6">
        <f t="shared" si="227"/>
        <v>82.258064516129039</v>
      </c>
      <c r="Q3591" t="s">
        <v>8321</v>
      </c>
      <c r="R3591" t="s">
        <v>8322</v>
      </c>
      <c r="S3591" s="10">
        <f t="shared" si="224"/>
        <v>42125.647534722222</v>
      </c>
      <c r="T3591" s="10">
        <f t="shared" si="225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6">
        <f t="shared" si="227"/>
        <v>68.534246575342465</v>
      </c>
      <c r="Q3592" t="s">
        <v>8321</v>
      </c>
      <c r="R3592" t="s">
        <v>8322</v>
      </c>
      <c r="S3592" s="10">
        <f t="shared" si="224"/>
        <v>41902.333726851852</v>
      </c>
      <c r="T3592" s="10">
        <f t="shared" si="225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6">
        <f t="shared" si="227"/>
        <v>68.055555555555557</v>
      </c>
      <c r="Q3593" t="s">
        <v>8321</v>
      </c>
      <c r="R3593" t="s">
        <v>8322</v>
      </c>
      <c r="S3593" s="10">
        <f t="shared" si="224"/>
        <v>42003.948425925926</v>
      </c>
      <c r="T3593" s="10">
        <f t="shared" si="225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6">
        <f t="shared" si="227"/>
        <v>72.714285714285708</v>
      </c>
      <c r="Q3594" t="s">
        <v>8321</v>
      </c>
      <c r="R3594" t="s">
        <v>8322</v>
      </c>
      <c r="S3594" s="10">
        <f t="shared" si="224"/>
        <v>41988.829942129625</v>
      </c>
      <c r="T3594" s="10">
        <f t="shared" si="225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6">
        <f t="shared" si="227"/>
        <v>77.186046511627907</v>
      </c>
      <c r="Q3595" t="s">
        <v>8321</v>
      </c>
      <c r="R3595" t="s">
        <v>8322</v>
      </c>
      <c r="S3595" s="10">
        <f t="shared" ref="S3595:S3658" si="228">(((J3595/60)/60)/24)+DATE(1970,1,1)</f>
        <v>41974.898599537039</v>
      </c>
      <c r="T3595" s="10">
        <f t="shared" ref="T3595:T3658" si="229">(((I3595/60)/60)/24)+DATE(1970,1,1)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6">
        <f t="shared" si="227"/>
        <v>55.972222222222221</v>
      </c>
      <c r="Q3596" t="s">
        <v>8321</v>
      </c>
      <c r="R3596" t="s">
        <v>8322</v>
      </c>
      <c r="S3596" s="10">
        <f t="shared" si="228"/>
        <v>42592.066921296297</v>
      </c>
      <c r="T3596" s="10">
        <f t="shared" si="22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6">
        <f t="shared" si="227"/>
        <v>49.693548387096776</v>
      </c>
      <c r="Q3597" t="s">
        <v>8321</v>
      </c>
      <c r="R3597" t="s">
        <v>8322</v>
      </c>
      <c r="S3597" s="10">
        <f t="shared" si="228"/>
        <v>42050.008368055554</v>
      </c>
      <c r="T3597" s="10">
        <f t="shared" si="22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6">
        <f t="shared" si="227"/>
        <v>79</v>
      </c>
      <c r="Q3598" t="s">
        <v>8321</v>
      </c>
      <c r="R3598" t="s">
        <v>8322</v>
      </c>
      <c r="S3598" s="10">
        <f t="shared" si="228"/>
        <v>41856.715069444443</v>
      </c>
      <c r="T3598" s="10">
        <f t="shared" si="22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6">
        <f t="shared" si="227"/>
        <v>77.727272727272734</v>
      </c>
      <c r="Q3599" t="s">
        <v>8321</v>
      </c>
      <c r="R3599" t="s">
        <v>8322</v>
      </c>
      <c r="S3599" s="10">
        <f t="shared" si="228"/>
        <v>42417.585532407407</v>
      </c>
      <c r="T3599" s="10">
        <f t="shared" si="22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6">
        <f t="shared" si="227"/>
        <v>40.777777777777779</v>
      </c>
      <c r="Q3600" t="s">
        <v>8321</v>
      </c>
      <c r="R3600" t="s">
        <v>8322</v>
      </c>
      <c r="S3600" s="10">
        <f t="shared" si="228"/>
        <v>41866.79886574074</v>
      </c>
      <c r="T3600" s="10">
        <f t="shared" si="22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6">
        <f t="shared" si="227"/>
        <v>59.411764705882355</v>
      </c>
      <c r="Q3601" t="s">
        <v>8321</v>
      </c>
      <c r="R3601" t="s">
        <v>8322</v>
      </c>
      <c r="S3601" s="10">
        <f t="shared" si="228"/>
        <v>42220.79487268519</v>
      </c>
      <c r="T3601" s="10">
        <f t="shared" si="22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6">
        <f t="shared" si="227"/>
        <v>3.25</v>
      </c>
      <c r="Q3602" t="s">
        <v>8321</v>
      </c>
      <c r="R3602" t="s">
        <v>8322</v>
      </c>
      <c r="S3602" s="10">
        <f t="shared" si="228"/>
        <v>42628.849120370374</v>
      </c>
      <c r="T3602" s="10">
        <f t="shared" si="22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6">
        <f t="shared" si="227"/>
        <v>39.377358490566039</v>
      </c>
      <c r="Q3603" t="s">
        <v>8321</v>
      </c>
      <c r="R3603" t="s">
        <v>8322</v>
      </c>
      <c r="S3603" s="10">
        <f t="shared" si="228"/>
        <v>41990.99863425926</v>
      </c>
      <c r="T3603" s="10">
        <f t="shared" si="22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6">
        <f t="shared" si="227"/>
        <v>81.673469387755105</v>
      </c>
      <c r="Q3604" t="s">
        <v>8321</v>
      </c>
      <c r="R3604" t="s">
        <v>8322</v>
      </c>
      <c r="S3604" s="10">
        <f t="shared" si="228"/>
        <v>42447.894432870366</v>
      </c>
      <c r="T3604" s="10">
        <f t="shared" si="22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6">
        <f t="shared" si="227"/>
        <v>44.912280701754383</v>
      </c>
      <c r="Q3605" t="s">
        <v>8321</v>
      </c>
      <c r="R3605" t="s">
        <v>8322</v>
      </c>
      <c r="S3605" s="10">
        <f t="shared" si="228"/>
        <v>42283.864351851851</v>
      </c>
      <c r="T3605" s="10">
        <f t="shared" si="22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6">
        <f t="shared" si="227"/>
        <v>49.05797101449275</v>
      </c>
      <c r="Q3606" t="s">
        <v>8321</v>
      </c>
      <c r="R3606" t="s">
        <v>8322</v>
      </c>
      <c r="S3606" s="10">
        <f t="shared" si="228"/>
        <v>42483.015694444446</v>
      </c>
      <c r="T3606" s="10">
        <f t="shared" si="22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6">
        <f t="shared" si="227"/>
        <v>30.666666666666668</v>
      </c>
      <c r="Q3607" t="s">
        <v>8321</v>
      </c>
      <c r="R3607" t="s">
        <v>8322</v>
      </c>
      <c r="S3607" s="10">
        <f t="shared" si="228"/>
        <v>42383.793124999997</v>
      </c>
      <c r="T3607" s="10">
        <f t="shared" si="22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6">
        <f t="shared" si="227"/>
        <v>61.0625</v>
      </c>
      <c r="Q3608" t="s">
        <v>8321</v>
      </c>
      <c r="R3608" t="s">
        <v>8322</v>
      </c>
      <c r="S3608" s="10">
        <f t="shared" si="228"/>
        <v>42566.604826388888</v>
      </c>
      <c r="T3608" s="10">
        <f t="shared" si="22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6">
        <f t="shared" si="227"/>
        <v>29</v>
      </c>
      <c r="Q3609" t="s">
        <v>8321</v>
      </c>
      <c r="R3609" t="s">
        <v>8322</v>
      </c>
      <c r="S3609" s="10">
        <f t="shared" si="228"/>
        <v>42338.963912037041</v>
      </c>
      <c r="T3609" s="10">
        <f t="shared" si="22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6">
        <f t="shared" si="227"/>
        <v>29.62962962962963</v>
      </c>
      <c r="Q3610" t="s">
        <v>8321</v>
      </c>
      <c r="R3610" t="s">
        <v>8322</v>
      </c>
      <c r="S3610" s="10">
        <f t="shared" si="228"/>
        <v>42506.709375000006</v>
      </c>
      <c r="T3610" s="10">
        <f t="shared" si="22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6">
        <f t="shared" si="227"/>
        <v>143.0952380952381</v>
      </c>
      <c r="Q3611" t="s">
        <v>8321</v>
      </c>
      <c r="R3611" t="s">
        <v>8322</v>
      </c>
      <c r="S3611" s="10">
        <f t="shared" si="228"/>
        <v>42429.991724537031</v>
      </c>
      <c r="T3611" s="10">
        <f t="shared" si="22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6">
        <f t="shared" si="227"/>
        <v>52.354838709677416</v>
      </c>
      <c r="Q3612" t="s">
        <v>8321</v>
      </c>
      <c r="R3612" t="s">
        <v>8322</v>
      </c>
      <c r="S3612" s="10">
        <f t="shared" si="228"/>
        <v>42203.432129629626</v>
      </c>
      <c r="T3612" s="10">
        <f t="shared" si="22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 s="6">
        <f t="shared" si="227"/>
        <v>66.666666666666671</v>
      </c>
      <c r="Q3613" t="s">
        <v>8321</v>
      </c>
      <c r="R3613" t="s">
        <v>8322</v>
      </c>
      <c r="S3613" s="10">
        <f t="shared" si="228"/>
        <v>42072.370381944449</v>
      </c>
      <c r="T3613" s="10">
        <f t="shared" si="22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 s="6">
        <f t="shared" si="227"/>
        <v>126.66666666666667</v>
      </c>
      <c r="Q3614" t="s">
        <v>8321</v>
      </c>
      <c r="R3614" t="s">
        <v>8322</v>
      </c>
      <c r="S3614" s="10">
        <f t="shared" si="228"/>
        <v>41789.726979166669</v>
      </c>
      <c r="T3614" s="10">
        <f t="shared" si="22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 s="6">
        <f t="shared" si="227"/>
        <v>62.5</v>
      </c>
      <c r="Q3615" t="s">
        <v>8321</v>
      </c>
      <c r="R3615" t="s">
        <v>8322</v>
      </c>
      <c r="S3615" s="10">
        <f t="shared" si="228"/>
        <v>41788.58997685185</v>
      </c>
      <c r="T3615" s="10">
        <f t="shared" si="22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 s="6">
        <f t="shared" si="227"/>
        <v>35.492957746478872</v>
      </c>
      <c r="Q3616" t="s">
        <v>8321</v>
      </c>
      <c r="R3616" t="s">
        <v>8322</v>
      </c>
      <c r="S3616" s="10">
        <f t="shared" si="228"/>
        <v>42144.041851851856</v>
      </c>
      <c r="T3616" s="10">
        <f t="shared" si="22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 s="6">
        <f t="shared" si="227"/>
        <v>37.083333333333336</v>
      </c>
      <c r="Q3617" t="s">
        <v>8321</v>
      </c>
      <c r="R3617" t="s">
        <v>8322</v>
      </c>
      <c r="S3617" s="10">
        <f t="shared" si="228"/>
        <v>42318.593703703707</v>
      </c>
      <c r="T3617" s="10">
        <f t="shared" si="22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 s="6">
        <f t="shared" si="227"/>
        <v>69.333333333333329</v>
      </c>
      <c r="Q3618" t="s">
        <v>8321</v>
      </c>
      <c r="R3618" t="s">
        <v>8322</v>
      </c>
      <c r="S3618" s="10">
        <f t="shared" si="228"/>
        <v>42052.949814814812</v>
      </c>
      <c r="T3618" s="10">
        <f t="shared" si="22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 s="6">
        <f t="shared" si="227"/>
        <v>17.254901960784313</v>
      </c>
      <c r="Q3619" t="s">
        <v>8321</v>
      </c>
      <c r="R3619" t="s">
        <v>8322</v>
      </c>
      <c r="S3619" s="10">
        <f t="shared" si="228"/>
        <v>42779.610289351855</v>
      </c>
      <c r="T3619" s="10">
        <f t="shared" si="22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 s="6">
        <f t="shared" si="227"/>
        <v>36.071428571428569</v>
      </c>
      <c r="Q3620" t="s">
        <v>8321</v>
      </c>
      <c r="R3620" t="s">
        <v>8322</v>
      </c>
      <c r="S3620" s="10">
        <f t="shared" si="228"/>
        <v>42128.627893518518</v>
      </c>
      <c r="T3620" s="10">
        <f t="shared" si="22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 s="6">
        <f t="shared" si="227"/>
        <v>66.470588235294116</v>
      </c>
      <c r="Q3621" t="s">
        <v>8321</v>
      </c>
      <c r="R3621" t="s">
        <v>8322</v>
      </c>
      <c r="S3621" s="10">
        <f t="shared" si="228"/>
        <v>42661.132245370376</v>
      </c>
      <c r="T3621" s="10">
        <f t="shared" si="22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 s="6">
        <f t="shared" si="227"/>
        <v>56.065989847715734</v>
      </c>
      <c r="Q3622" t="s">
        <v>8321</v>
      </c>
      <c r="R3622" t="s">
        <v>8322</v>
      </c>
      <c r="S3622" s="10">
        <f t="shared" si="228"/>
        <v>42037.938206018516</v>
      </c>
      <c r="T3622" s="10">
        <f t="shared" si="22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 s="6">
        <f t="shared" si="227"/>
        <v>47.028571428571432</v>
      </c>
      <c r="Q3623" t="s">
        <v>8321</v>
      </c>
      <c r="R3623" t="s">
        <v>8322</v>
      </c>
      <c r="S3623" s="10">
        <f t="shared" si="228"/>
        <v>42619.935694444444</v>
      </c>
      <c r="T3623" s="10">
        <f t="shared" si="22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 s="6">
        <f t="shared" si="227"/>
        <v>47.666190476190479</v>
      </c>
      <c r="Q3624" t="s">
        <v>8321</v>
      </c>
      <c r="R3624" t="s">
        <v>8322</v>
      </c>
      <c r="S3624" s="10">
        <f t="shared" si="228"/>
        <v>41877.221886574072</v>
      </c>
      <c r="T3624" s="10">
        <f t="shared" si="22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 s="6">
        <f t="shared" si="227"/>
        <v>88.235294117647058</v>
      </c>
      <c r="Q3625" t="s">
        <v>8321</v>
      </c>
      <c r="R3625" t="s">
        <v>8322</v>
      </c>
      <c r="S3625" s="10">
        <f t="shared" si="228"/>
        <v>41828.736921296295</v>
      </c>
      <c r="T3625" s="10">
        <f t="shared" si="22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 s="6">
        <f t="shared" si="227"/>
        <v>80.717948717948715</v>
      </c>
      <c r="Q3626" t="s">
        <v>8321</v>
      </c>
      <c r="R3626" t="s">
        <v>8322</v>
      </c>
      <c r="S3626" s="10">
        <f t="shared" si="228"/>
        <v>42545.774189814809</v>
      </c>
      <c r="T3626" s="10">
        <f t="shared" si="22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 s="6">
        <f t="shared" si="227"/>
        <v>39.487179487179489</v>
      </c>
      <c r="Q3627" t="s">
        <v>8321</v>
      </c>
      <c r="R3627" t="s">
        <v>8322</v>
      </c>
      <c r="S3627" s="10">
        <f t="shared" si="228"/>
        <v>42157.652511574073</v>
      </c>
      <c r="T3627" s="10">
        <f t="shared" si="22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 s="6">
        <f t="shared" si="227"/>
        <v>84.854166666666671</v>
      </c>
      <c r="Q3628" t="s">
        <v>8321</v>
      </c>
      <c r="R3628" t="s">
        <v>8322</v>
      </c>
      <c r="S3628" s="10">
        <f t="shared" si="228"/>
        <v>41846.667326388888</v>
      </c>
      <c r="T3628" s="10">
        <f t="shared" si="22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 s="6">
        <f t="shared" si="227"/>
        <v>68.965517241379317</v>
      </c>
      <c r="Q3629" t="s">
        <v>8321</v>
      </c>
      <c r="R3629" t="s">
        <v>8322</v>
      </c>
      <c r="S3629" s="10">
        <f t="shared" si="228"/>
        <v>42460.741747685184</v>
      </c>
      <c r="T3629" s="10">
        <f t="shared" si="22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 t="e">
        <f t="shared" si="227"/>
        <v>#DIV/0!</v>
      </c>
      <c r="Q3630" t="s">
        <v>8321</v>
      </c>
      <c r="R3630" t="s">
        <v>8359</v>
      </c>
      <c r="S3630" s="10">
        <f t="shared" si="228"/>
        <v>42291.833287037036</v>
      </c>
      <c r="T3630" s="10">
        <f t="shared" si="22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 s="6">
        <f t="shared" si="227"/>
        <v>1</v>
      </c>
      <c r="Q3631" t="s">
        <v>8321</v>
      </c>
      <c r="R3631" t="s">
        <v>8359</v>
      </c>
      <c r="S3631" s="10">
        <f t="shared" si="228"/>
        <v>42437.094490740739</v>
      </c>
      <c r="T3631" s="10">
        <f t="shared" si="22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 s="6">
        <f t="shared" si="227"/>
        <v>1</v>
      </c>
      <c r="Q3632" t="s">
        <v>8321</v>
      </c>
      <c r="R3632" t="s">
        <v>8359</v>
      </c>
      <c r="S3632" s="10">
        <f t="shared" si="228"/>
        <v>41942.84710648148</v>
      </c>
      <c r="T3632" s="10">
        <f t="shared" si="22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 s="6">
        <f t="shared" si="227"/>
        <v>147.88135593220338</v>
      </c>
      <c r="Q3633" t="s">
        <v>8321</v>
      </c>
      <c r="R3633" t="s">
        <v>8359</v>
      </c>
      <c r="S3633" s="10">
        <f t="shared" si="228"/>
        <v>41880.753437499996</v>
      </c>
      <c r="T3633" s="10">
        <f t="shared" si="22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 s="6">
        <f t="shared" si="227"/>
        <v>100</v>
      </c>
      <c r="Q3634" t="s">
        <v>8321</v>
      </c>
      <c r="R3634" t="s">
        <v>8359</v>
      </c>
      <c r="S3634" s="10">
        <f t="shared" si="228"/>
        <v>41946.936909722222</v>
      </c>
      <c r="T3634" s="10">
        <f t="shared" si="22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 s="6">
        <f t="shared" si="227"/>
        <v>56.838709677419352</v>
      </c>
      <c r="Q3635" t="s">
        <v>8321</v>
      </c>
      <c r="R3635" t="s">
        <v>8359</v>
      </c>
      <c r="S3635" s="10">
        <f t="shared" si="228"/>
        <v>42649.623460648145</v>
      </c>
      <c r="T3635" s="10">
        <f t="shared" si="22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 s="6">
        <f t="shared" si="227"/>
        <v>176.94444444444446</v>
      </c>
      <c r="Q3636" t="s">
        <v>8321</v>
      </c>
      <c r="R3636" t="s">
        <v>8359</v>
      </c>
      <c r="S3636" s="10">
        <f t="shared" si="228"/>
        <v>42701.166365740741</v>
      </c>
      <c r="T3636" s="10">
        <f t="shared" si="22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 s="6">
        <f t="shared" si="227"/>
        <v>127.6</v>
      </c>
      <c r="Q3637" t="s">
        <v>8321</v>
      </c>
      <c r="R3637" t="s">
        <v>8359</v>
      </c>
      <c r="S3637" s="10">
        <f t="shared" si="228"/>
        <v>42450.88282407407</v>
      </c>
      <c r="T3637" s="10">
        <f t="shared" si="22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 t="e">
        <f t="shared" si="227"/>
        <v>#DIV/0!</v>
      </c>
      <c r="Q3638" t="s">
        <v>8321</v>
      </c>
      <c r="R3638" t="s">
        <v>8359</v>
      </c>
      <c r="S3638" s="10">
        <f t="shared" si="228"/>
        <v>42226.694780092599</v>
      </c>
      <c r="T3638" s="10">
        <f t="shared" si="22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 s="6">
        <f t="shared" si="227"/>
        <v>66.142857142857139</v>
      </c>
      <c r="Q3639" t="s">
        <v>8321</v>
      </c>
      <c r="R3639" t="s">
        <v>8359</v>
      </c>
      <c r="S3639" s="10">
        <f t="shared" si="228"/>
        <v>41975.700636574074</v>
      </c>
      <c r="T3639" s="10">
        <f t="shared" si="22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 s="6">
        <f t="shared" si="227"/>
        <v>108</v>
      </c>
      <c r="Q3640" t="s">
        <v>8321</v>
      </c>
      <c r="R3640" t="s">
        <v>8359</v>
      </c>
      <c r="S3640" s="10">
        <f t="shared" si="228"/>
        <v>42053.672824074078</v>
      </c>
      <c r="T3640" s="10">
        <f t="shared" si="22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 s="6">
        <f t="shared" si="227"/>
        <v>1</v>
      </c>
      <c r="Q3641" t="s">
        <v>8321</v>
      </c>
      <c r="R3641" t="s">
        <v>8359</v>
      </c>
      <c r="S3641" s="10">
        <f t="shared" si="228"/>
        <v>42590.677152777775</v>
      </c>
      <c r="T3641" s="10">
        <f t="shared" si="22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 s="6">
        <f t="shared" si="227"/>
        <v>18.333333333333332</v>
      </c>
      <c r="Q3642" t="s">
        <v>8321</v>
      </c>
      <c r="R3642" t="s">
        <v>8359</v>
      </c>
      <c r="S3642" s="10">
        <f t="shared" si="228"/>
        <v>42104.781597222223</v>
      </c>
      <c r="T3642" s="10">
        <f t="shared" si="22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 t="e">
        <f t="shared" si="227"/>
        <v>#DIV/0!</v>
      </c>
      <c r="Q3643" t="s">
        <v>8321</v>
      </c>
      <c r="R3643" t="s">
        <v>8359</v>
      </c>
      <c r="S3643" s="10">
        <f t="shared" si="228"/>
        <v>41899.627071759263</v>
      </c>
      <c r="T3643" s="10">
        <f t="shared" si="22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 s="6">
        <f t="shared" si="227"/>
        <v>7.5</v>
      </c>
      <c r="Q3644" t="s">
        <v>8321</v>
      </c>
      <c r="R3644" t="s">
        <v>8359</v>
      </c>
      <c r="S3644" s="10">
        <f t="shared" si="228"/>
        <v>42297.816284722227</v>
      </c>
      <c r="T3644" s="10">
        <f t="shared" si="22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 t="e">
        <f t="shared" si="227"/>
        <v>#DIV/0!</v>
      </c>
      <c r="Q3645" t="s">
        <v>8321</v>
      </c>
      <c r="R3645" t="s">
        <v>8359</v>
      </c>
      <c r="S3645" s="10">
        <f t="shared" si="228"/>
        <v>42285.143969907411</v>
      </c>
      <c r="T3645" s="10">
        <f t="shared" si="22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 s="6">
        <f t="shared" si="227"/>
        <v>68.416666666666671</v>
      </c>
      <c r="Q3646" t="s">
        <v>8321</v>
      </c>
      <c r="R3646" t="s">
        <v>8359</v>
      </c>
      <c r="S3646" s="10">
        <f t="shared" si="228"/>
        <v>42409.241747685184</v>
      </c>
      <c r="T3646" s="10">
        <f t="shared" si="22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 s="6">
        <f t="shared" si="227"/>
        <v>1</v>
      </c>
      <c r="Q3647" t="s">
        <v>8321</v>
      </c>
      <c r="R3647" t="s">
        <v>8359</v>
      </c>
      <c r="S3647" s="10">
        <f t="shared" si="228"/>
        <v>42665.970347222217</v>
      </c>
      <c r="T3647" s="10">
        <f t="shared" si="22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 s="6">
        <f t="shared" si="227"/>
        <v>60.125</v>
      </c>
      <c r="Q3648" t="s">
        <v>8321</v>
      </c>
      <c r="R3648" t="s">
        <v>8359</v>
      </c>
      <c r="S3648" s="10">
        <f t="shared" si="228"/>
        <v>42140.421319444446</v>
      </c>
      <c r="T3648" s="10">
        <f t="shared" si="22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 s="6">
        <f t="shared" si="227"/>
        <v>15</v>
      </c>
      <c r="Q3649" t="s">
        <v>8321</v>
      </c>
      <c r="R3649" t="s">
        <v>8359</v>
      </c>
      <c r="S3649" s="10">
        <f t="shared" si="228"/>
        <v>42598.749155092592</v>
      </c>
      <c r="T3649" s="10">
        <f t="shared" si="22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 s="6">
        <f t="shared" si="227"/>
        <v>550.04109589041093</v>
      </c>
      <c r="Q3650" t="s">
        <v>8321</v>
      </c>
      <c r="R3650" t="s">
        <v>8322</v>
      </c>
      <c r="S3650" s="10">
        <f t="shared" si="228"/>
        <v>41887.292187500003</v>
      </c>
      <c r="T3650" s="10">
        <f t="shared" si="22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E3651/D3651</f>
        <v>1.04</v>
      </c>
      <c r="P3651" s="6">
        <f t="shared" ref="P3651:P3714" si="231">E3651/L3651</f>
        <v>97.5</v>
      </c>
      <c r="Q3651" t="s">
        <v>8321</v>
      </c>
      <c r="R3651" t="s">
        <v>8322</v>
      </c>
      <c r="S3651" s="10">
        <f t="shared" si="228"/>
        <v>41780.712893518517</v>
      </c>
      <c r="T3651" s="10">
        <f t="shared" si="229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6">
        <f t="shared" si="231"/>
        <v>29.411764705882351</v>
      </c>
      <c r="Q3652" t="s">
        <v>8321</v>
      </c>
      <c r="R3652" t="s">
        <v>8322</v>
      </c>
      <c r="S3652" s="10">
        <f t="shared" si="228"/>
        <v>42381.478981481487</v>
      </c>
      <c r="T3652" s="10">
        <f t="shared" si="22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6">
        <f t="shared" si="231"/>
        <v>57.777777777777779</v>
      </c>
      <c r="Q3653" t="s">
        <v>8321</v>
      </c>
      <c r="R3653" t="s">
        <v>8322</v>
      </c>
      <c r="S3653" s="10">
        <f t="shared" si="228"/>
        <v>41828.646319444444</v>
      </c>
      <c r="T3653" s="10">
        <f t="shared" si="22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6">
        <f t="shared" si="231"/>
        <v>44.235294117647058</v>
      </c>
      <c r="Q3654" t="s">
        <v>8321</v>
      </c>
      <c r="R3654" t="s">
        <v>8322</v>
      </c>
      <c r="S3654" s="10">
        <f t="shared" si="228"/>
        <v>42596.644699074073</v>
      </c>
      <c r="T3654" s="10">
        <f t="shared" si="22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6">
        <f t="shared" si="231"/>
        <v>60.909090909090907</v>
      </c>
      <c r="Q3655" t="s">
        <v>8321</v>
      </c>
      <c r="R3655" t="s">
        <v>8322</v>
      </c>
      <c r="S3655" s="10">
        <f t="shared" si="228"/>
        <v>42191.363506944443</v>
      </c>
      <c r="T3655" s="10">
        <f t="shared" si="22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6">
        <f t="shared" si="231"/>
        <v>68.84210526315789</v>
      </c>
      <c r="Q3656" t="s">
        <v>8321</v>
      </c>
      <c r="R3656" t="s">
        <v>8322</v>
      </c>
      <c r="S3656" s="10">
        <f t="shared" si="228"/>
        <v>42440.416504629626</v>
      </c>
      <c r="T3656" s="10">
        <f t="shared" si="22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6">
        <f t="shared" si="231"/>
        <v>73.582278481012665</v>
      </c>
      <c r="Q3657" t="s">
        <v>8321</v>
      </c>
      <c r="R3657" t="s">
        <v>8322</v>
      </c>
      <c r="S3657" s="10">
        <f t="shared" si="228"/>
        <v>42173.803217592591</v>
      </c>
      <c r="T3657" s="10">
        <f t="shared" si="22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6">
        <f t="shared" si="231"/>
        <v>115.02173913043478</v>
      </c>
      <c r="Q3658" t="s">
        <v>8321</v>
      </c>
      <c r="R3658" t="s">
        <v>8322</v>
      </c>
      <c r="S3658" s="10">
        <f t="shared" si="228"/>
        <v>42737.910138888896</v>
      </c>
      <c r="T3658" s="10">
        <f t="shared" si="22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6">
        <f t="shared" si="231"/>
        <v>110.75</v>
      </c>
      <c r="Q3659" t="s">
        <v>8321</v>
      </c>
      <c r="R3659" t="s">
        <v>8322</v>
      </c>
      <c r="S3659" s="10">
        <f t="shared" ref="S3659:S3722" si="232">(((J3659/60)/60)/24)+DATE(1970,1,1)</f>
        <v>42499.629849537043</v>
      </c>
      <c r="T3659" s="10">
        <f t="shared" ref="T3659:T3722" si="233"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6">
        <f t="shared" si="231"/>
        <v>75.5</v>
      </c>
      <c r="Q3660" t="s">
        <v>8321</v>
      </c>
      <c r="R3660" t="s">
        <v>8322</v>
      </c>
      <c r="S3660" s="10">
        <f t="shared" si="232"/>
        <v>41775.858564814815</v>
      </c>
      <c r="T3660" s="10">
        <f t="shared" si="23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6">
        <f t="shared" si="231"/>
        <v>235.46153846153845</v>
      </c>
      <c r="Q3661" t="s">
        <v>8321</v>
      </c>
      <c r="R3661" t="s">
        <v>8322</v>
      </c>
      <c r="S3661" s="10">
        <f t="shared" si="232"/>
        <v>42055.277199074073</v>
      </c>
      <c r="T3661" s="10">
        <f t="shared" si="23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6">
        <f t="shared" si="231"/>
        <v>11.363636363636363</v>
      </c>
      <c r="Q3662" t="s">
        <v>8321</v>
      </c>
      <c r="R3662" t="s">
        <v>8322</v>
      </c>
      <c r="S3662" s="10">
        <f t="shared" si="232"/>
        <v>41971.881076388891</v>
      </c>
      <c r="T3662" s="10">
        <f t="shared" si="23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6">
        <f t="shared" si="231"/>
        <v>92.5</v>
      </c>
      <c r="Q3663" t="s">
        <v>8321</v>
      </c>
      <c r="R3663" t="s">
        <v>8322</v>
      </c>
      <c r="S3663" s="10">
        <f t="shared" si="232"/>
        <v>42447.896666666667</v>
      </c>
      <c r="T3663" s="10">
        <f t="shared" si="23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6">
        <f t="shared" si="231"/>
        <v>202.85</v>
      </c>
      <c r="Q3664" t="s">
        <v>8321</v>
      </c>
      <c r="R3664" t="s">
        <v>8322</v>
      </c>
      <c r="S3664" s="10">
        <f t="shared" si="232"/>
        <v>42064.220069444447</v>
      </c>
      <c r="T3664" s="10">
        <f t="shared" si="23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6">
        <f t="shared" si="231"/>
        <v>26</v>
      </c>
      <c r="Q3665" t="s">
        <v>8321</v>
      </c>
      <c r="R3665" t="s">
        <v>8322</v>
      </c>
      <c r="S3665" s="10">
        <f t="shared" si="232"/>
        <v>42665.451736111107</v>
      </c>
      <c r="T3665" s="10">
        <f t="shared" si="23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6">
        <f t="shared" si="231"/>
        <v>46.05263157894737</v>
      </c>
      <c r="Q3666" t="s">
        <v>8321</v>
      </c>
      <c r="R3666" t="s">
        <v>8322</v>
      </c>
      <c r="S3666" s="10">
        <f t="shared" si="232"/>
        <v>42523.248715277776</v>
      </c>
      <c r="T3666" s="10">
        <f t="shared" si="23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6">
        <f t="shared" si="231"/>
        <v>51</v>
      </c>
      <c r="Q3667" t="s">
        <v>8321</v>
      </c>
      <c r="R3667" t="s">
        <v>8322</v>
      </c>
      <c r="S3667" s="10">
        <f t="shared" si="232"/>
        <v>42294.808124999996</v>
      </c>
      <c r="T3667" s="10">
        <f t="shared" si="23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6">
        <f t="shared" si="231"/>
        <v>31.578947368421051</v>
      </c>
      <c r="Q3668" t="s">
        <v>8321</v>
      </c>
      <c r="R3668" t="s">
        <v>8322</v>
      </c>
      <c r="S3668" s="10">
        <f t="shared" si="232"/>
        <v>41822.90488425926</v>
      </c>
      <c r="T3668" s="10">
        <f t="shared" si="23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6">
        <f t="shared" si="231"/>
        <v>53.363965517241382</v>
      </c>
      <c r="Q3669" t="s">
        <v>8321</v>
      </c>
      <c r="R3669" t="s">
        <v>8322</v>
      </c>
      <c r="S3669" s="10">
        <f t="shared" si="232"/>
        <v>42173.970127314817</v>
      </c>
      <c r="T3669" s="10">
        <f t="shared" si="23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6">
        <f t="shared" si="231"/>
        <v>36.964285714285715</v>
      </c>
      <c r="Q3670" t="s">
        <v>8321</v>
      </c>
      <c r="R3670" t="s">
        <v>8322</v>
      </c>
      <c r="S3670" s="10">
        <f t="shared" si="232"/>
        <v>42185.556157407409</v>
      </c>
      <c r="T3670" s="10">
        <f t="shared" si="23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6">
        <f t="shared" si="231"/>
        <v>81.294117647058826</v>
      </c>
      <c r="Q3671" t="s">
        <v>8321</v>
      </c>
      <c r="R3671" t="s">
        <v>8322</v>
      </c>
      <c r="S3671" s="10">
        <f t="shared" si="232"/>
        <v>42136.675196759257</v>
      </c>
      <c r="T3671" s="10">
        <f t="shared" si="23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6">
        <f t="shared" si="231"/>
        <v>20.083333333333332</v>
      </c>
      <c r="Q3672" t="s">
        <v>8321</v>
      </c>
      <c r="R3672" t="s">
        <v>8322</v>
      </c>
      <c r="S3672" s="10">
        <f t="shared" si="232"/>
        <v>42142.514016203699</v>
      </c>
      <c r="T3672" s="10">
        <f t="shared" si="23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6">
        <f t="shared" si="231"/>
        <v>88.25</v>
      </c>
      <c r="Q3673" t="s">
        <v>8321</v>
      </c>
      <c r="R3673" t="s">
        <v>8322</v>
      </c>
      <c r="S3673" s="10">
        <f t="shared" si="232"/>
        <v>41820.62809027778</v>
      </c>
      <c r="T3673" s="10">
        <f t="shared" si="23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6">
        <f t="shared" si="231"/>
        <v>53.438596491228068</v>
      </c>
      <c r="Q3674" t="s">
        <v>8321</v>
      </c>
      <c r="R3674" t="s">
        <v>8322</v>
      </c>
      <c r="S3674" s="10">
        <f t="shared" si="232"/>
        <v>41878.946574074071</v>
      </c>
      <c r="T3674" s="10">
        <f t="shared" si="23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6">
        <f t="shared" si="231"/>
        <v>39.868421052631582</v>
      </c>
      <c r="Q3675" t="s">
        <v>8321</v>
      </c>
      <c r="R3675" t="s">
        <v>8322</v>
      </c>
      <c r="S3675" s="10">
        <f t="shared" si="232"/>
        <v>41914.295104166667</v>
      </c>
      <c r="T3675" s="10">
        <f t="shared" si="23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6">
        <f t="shared" si="231"/>
        <v>145.16129032258064</v>
      </c>
      <c r="Q3676" t="s">
        <v>8321</v>
      </c>
      <c r="R3676" t="s">
        <v>8322</v>
      </c>
      <c r="S3676" s="10">
        <f t="shared" si="232"/>
        <v>42556.873020833329</v>
      </c>
      <c r="T3676" s="10">
        <f t="shared" si="23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 s="6">
        <f t="shared" si="231"/>
        <v>23.333333333333332</v>
      </c>
      <c r="Q3677" t="s">
        <v>8321</v>
      </c>
      <c r="R3677" t="s">
        <v>8322</v>
      </c>
      <c r="S3677" s="10">
        <f t="shared" si="232"/>
        <v>42493.597013888888</v>
      </c>
      <c r="T3677" s="10">
        <f t="shared" si="23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 s="6">
        <f t="shared" si="231"/>
        <v>64.375</v>
      </c>
      <c r="Q3678" t="s">
        <v>8321</v>
      </c>
      <c r="R3678" t="s">
        <v>8322</v>
      </c>
      <c r="S3678" s="10">
        <f t="shared" si="232"/>
        <v>41876.815787037034</v>
      </c>
      <c r="T3678" s="10">
        <f t="shared" si="23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 s="6">
        <f t="shared" si="231"/>
        <v>62.052763819095475</v>
      </c>
      <c r="Q3679" t="s">
        <v>8321</v>
      </c>
      <c r="R3679" t="s">
        <v>8322</v>
      </c>
      <c r="S3679" s="10">
        <f t="shared" si="232"/>
        <v>41802.574282407404</v>
      </c>
      <c r="T3679" s="10">
        <f t="shared" si="23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 s="6">
        <f t="shared" si="231"/>
        <v>66.129032258064512</v>
      </c>
      <c r="Q3680" t="s">
        <v>8321</v>
      </c>
      <c r="R3680" t="s">
        <v>8322</v>
      </c>
      <c r="S3680" s="10">
        <f t="shared" si="232"/>
        <v>42120.531226851846</v>
      </c>
      <c r="T3680" s="10">
        <f t="shared" si="23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 s="6">
        <f t="shared" si="231"/>
        <v>73.400000000000006</v>
      </c>
      <c r="Q3681" t="s">
        <v>8321</v>
      </c>
      <c r="R3681" t="s">
        <v>8322</v>
      </c>
      <c r="S3681" s="10">
        <f t="shared" si="232"/>
        <v>41786.761354166665</v>
      </c>
      <c r="T3681" s="10">
        <f t="shared" si="23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 s="6">
        <f t="shared" si="231"/>
        <v>99.5</v>
      </c>
      <c r="Q3682" t="s">
        <v>8321</v>
      </c>
      <c r="R3682" t="s">
        <v>8322</v>
      </c>
      <c r="S3682" s="10">
        <f t="shared" si="232"/>
        <v>42627.454097222217</v>
      </c>
      <c r="T3682" s="10">
        <f t="shared" si="23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 s="6">
        <f t="shared" si="231"/>
        <v>62.166666666666664</v>
      </c>
      <c r="Q3683" t="s">
        <v>8321</v>
      </c>
      <c r="R3683" t="s">
        <v>8322</v>
      </c>
      <c r="S3683" s="10">
        <f t="shared" si="232"/>
        <v>42374.651504629626</v>
      </c>
      <c r="T3683" s="10">
        <f t="shared" si="23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 s="6">
        <f t="shared" si="231"/>
        <v>62.328358208955223</v>
      </c>
      <c r="Q3684" t="s">
        <v>8321</v>
      </c>
      <c r="R3684" t="s">
        <v>8322</v>
      </c>
      <c r="S3684" s="10">
        <f t="shared" si="232"/>
        <v>41772.685393518521</v>
      </c>
      <c r="T3684" s="10">
        <f t="shared" si="23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 s="6">
        <f t="shared" si="231"/>
        <v>58.787878787878789</v>
      </c>
      <c r="Q3685" t="s">
        <v>8321</v>
      </c>
      <c r="R3685" t="s">
        <v>8322</v>
      </c>
      <c r="S3685" s="10">
        <f t="shared" si="232"/>
        <v>42633.116851851853</v>
      </c>
      <c r="T3685" s="10">
        <f t="shared" si="23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 s="6">
        <f t="shared" si="231"/>
        <v>45.347826086956523</v>
      </c>
      <c r="Q3686" t="s">
        <v>8321</v>
      </c>
      <c r="R3686" t="s">
        <v>8322</v>
      </c>
      <c r="S3686" s="10">
        <f t="shared" si="232"/>
        <v>42219.180393518516</v>
      </c>
      <c r="T3686" s="10">
        <f t="shared" si="23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 s="6">
        <f t="shared" si="231"/>
        <v>41.944444444444443</v>
      </c>
      <c r="Q3687" t="s">
        <v>8321</v>
      </c>
      <c r="R3687" t="s">
        <v>8322</v>
      </c>
      <c r="S3687" s="10">
        <f t="shared" si="232"/>
        <v>41753.593275462961</v>
      </c>
      <c r="T3687" s="10">
        <f t="shared" si="23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 s="6">
        <f t="shared" si="231"/>
        <v>59.166666666666664</v>
      </c>
      <c r="Q3688" t="s">
        <v>8321</v>
      </c>
      <c r="R3688" t="s">
        <v>8322</v>
      </c>
      <c r="S3688" s="10">
        <f t="shared" si="232"/>
        <v>42230.662731481483</v>
      </c>
      <c r="T3688" s="10">
        <f t="shared" si="23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 s="6">
        <f t="shared" si="231"/>
        <v>200.49</v>
      </c>
      <c r="Q3689" t="s">
        <v>8321</v>
      </c>
      <c r="R3689" t="s">
        <v>8322</v>
      </c>
      <c r="S3689" s="10">
        <f t="shared" si="232"/>
        <v>41787.218229166669</v>
      </c>
      <c r="T3689" s="10">
        <f t="shared" si="23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 s="6">
        <f t="shared" si="231"/>
        <v>83.974358974358978</v>
      </c>
      <c r="Q3690" t="s">
        <v>8321</v>
      </c>
      <c r="R3690" t="s">
        <v>8322</v>
      </c>
      <c r="S3690" s="10">
        <f t="shared" si="232"/>
        <v>41829.787083333329</v>
      </c>
      <c r="T3690" s="10">
        <f t="shared" si="23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 s="6">
        <f t="shared" si="231"/>
        <v>57.258064516129032</v>
      </c>
      <c r="Q3691" t="s">
        <v>8321</v>
      </c>
      <c r="R3691" t="s">
        <v>8322</v>
      </c>
      <c r="S3691" s="10">
        <f t="shared" si="232"/>
        <v>42147.826840277776</v>
      </c>
      <c r="T3691" s="10">
        <f t="shared" si="23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 s="6">
        <f t="shared" si="231"/>
        <v>58.064516129032256</v>
      </c>
      <c r="Q3692" t="s">
        <v>8321</v>
      </c>
      <c r="R3692" t="s">
        <v>8322</v>
      </c>
      <c r="S3692" s="10">
        <f t="shared" si="232"/>
        <v>41940.598182870373</v>
      </c>
      <c r="T3692" s="10">
        <f t="shared" si="23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 s="6">
        <f t="shared" si="231"/>
        <v>186.80291970802921</v>
      </c>
      <c r="Q3693" t="s">
        <v>8321</v>
      </c>
      <c r="R3693" t="s">
        <v>8322</v>
      </c>
      <c r="S3693" s="10">
        <f t="shared" si="232"/>
        <v>42020.700567129628</v>
      </c>
      <c r="T3693" s="10">
        <f t="shared" si="23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 s="6">
        <f t="shared" si="231"/>
        <v>74.117647058823536</v>
      </c>
      <c r="Q3694" t="s">
        <v>8321</v>
      </c>
      <c r="R3694" t="s">
        <v>8322</v>
      </c>
      <c r="S3694" s="10">
        <f t="shared" si="232"/>
        <v>41891.96503472222</v>
      </c>
      <c r="T3694" s="10">
        <f t="shared" si="23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 s="6">
        <f t="shared" si="231"/>
        <v>30.714285714285715</v>
      </c>
      <c r="Q3695" t="s">
        <v>8321</v>
      </c>
      <c r="R3695" t="s">
        <v>8322</v>
      </c>
      <c r="S3695" s="10">
        <f t="shared" si="232"/>
        <v>42309.191307870366</v>
      </c>
      <c r="T3695" s="10">
        <f t="shared" si="23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 s="6">
        <f t="shared" si="231"/>
        <v>62.666666666666664</v>
      </c>
      <c r="Q3696" t="s">
        <v>8321</v>
      </c>
      <c r="R3696" t="s">
        <v>8322</v>
      </c>
      <c r="S3696" s="10">
        <f t="shared" si="232"/>
        <v>42490.133877314816</v>
      </c>
      <c r="T3696" s="10">
        <f t="shared" si="23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 s="6">
        <f t="shared" si="231"/>
        <v>121.36363636363636</v>
      </c>
      <c r="Q3697" t="s">
        <v>8321</v>
      </c>
      <c r="R3697" t="s">
        <v>8322</v>
      </c>
      <c r="S3697" s="10">
        <f t="shared" si="232"/>
        <v>41995.870486111111</v>
      </c>
      <c r="T3697" s="10">
        <f t="shared" si="23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 s="6">
        <f t="shared" si="231"/>
        <v>39.743589743589745</v>
      </c>
      <c r="Q3698" t="s">
        <v>8321</v>
      </c>
      <c r="R3698" t="s">
        <v>8322</v>
      </c>
      <c r="S3698" s="10">
        <f t="shared" si="232"/>
        <v>41988.617083333331</v>
      </c>
      <c r="T3698" s="10">
        <f t="shared" si="23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 s="6">
        <f t="shared" si="231"/>
        <v>72</v>
      </c>
      <c r="Q3699" t="s">
        <v>8321</v>
      </c>
      <c r="R3699" t="s">
        <v>8322</v>
      </c>
      <c r="S3699" s="10">
        <f t="shared" si="232"/>
        <v>42479.465833333335</v>
      </c>
      <c r="T3699" s="10">
        <f t="shared" si="23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 s="6">
        <f t="shared" si="231"/>
        <v>40.632352941176471</v>
      </c>
      <c r="Q3700" t="s">
        <v>8321</v>
      </c>
      <c r="R3700" t="s">
        <v>8322</v>
      </c>
      <c r="S3700" s="10">
        <f t="shared" si="232"/>
        <v>42401.806562500002</v>
      </c>
      <c r="T3700" s="10">
        <f t="shared" si="23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 s="6">
        <f t="shared" si="231"/>
        <v>63</v>
      </c>
      <c r="Q3701" t="s">
        <v>8321</v>
      </c>
      <c r="R3701" t="s">
        <v>8322</v>
      </c>
      <c r="S3701" s="10">
        <f t="shared" si="232"/>
        <v>41897.602037037039</v>
      </c>
      <c r="T3701" s="10">
        <f t="shared" si="23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 s="6">
        <f t="shared" si="231"/>
        <v>33.666666666666664</v>
      </c>
      <c r="Q3702" t="s">
        <v>8321</v>
      </c>
      <c r="R3702" t="s">
        <v>8322</v>
      </c>
      <c r="S3702" s="10">
        <f t="shared" si="232"/>
        <v>41882.585648148146</v>
      </c>
      <c r="T3702" s="10">
        <f t="shared" si="23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 s="6">
        <f t="shared" si="231"/>
        <v>38.589743589743591</v>
      </c>
      <c r="Q3703" t="s">
        <v>8321</v>
      </c>
      <c r="R3703" t="s">
        <v>8322</v>
      </c>
      <c r="S3703" s="10">
        <f t="shared" si="232"/>
        <v>42129.541585648149</v>
      </c>
      <c r="T3703" s="10">
        <f t="shared" si="23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 s="6">
        <f t="shared" si="231"/>
        <v>155.95238095238096</v>
      </c>
      <c r="Q3704" t="s">
        <v>8321</v>
      </c>
      <c r="R3704" t="s">
        <v>8322</v>
      </c>
      <c r="S3704" s="10">
        <f t="shared" si="232"/>
        <v>42524.53800925926</v>
      </c>
      <c r="T3704" s="10">
        <f t="shared" si="23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 s="6">
        <f t="shared" si="231"/>
        <v>43.2</v>
      </c>
      <c r="Q3705" t="s">
        <v>8321</v>
      </c>
      <c r="R3705" t="s">
        <v>8322</v>
      </c>
      <c r="S3705" s="10">
        <f t="shared" si="232"/>
        <v>42556.504490740743</v>
      </c>
      <c r="T3705" s="10">
        <f t="shared" si="23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 s="6">
        <f t="shared" si="231"/>
        <v>15.148518518518518</v>
      </c>
      <c r="Q3706" t="s">
        <v>8321</v>
      </c>
      <c r="R3706" t="s">
        <v>8322</v>
      </c>
      <c r="S3706" s="10">
        <f t="shared" si="232"/>
        <v>42461.689745370371</v>
      </c>
      <c r="T3706" s="10">
        <f t="shared" si="23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 s="6">
        <f t="shared" si="231"/>
        <v>83.571428571428569</v>
      </c>
      <c r="Q3707" t="s">
        <v>8321</v>
      </c>
      <c r="R3707" t="s">
        <v>8322</v>
      </c>
      <c r="S3707" s="10">
        <f t="shared" si="232"/>
        <v>41792.542986111112</v>
      </c>
      <c r="T3707" s="10">
        <f t="shared" si="23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 s="6">
        <f t="shared" si="231"/>
        <v>140</v>
      </c>
      <c r="Q3708" t="s">
        <v>8321</v>
      </c>
      <c r="R3708" t="s">
        <v>8322</v>
      </c>
      <c r="S3708" s="10">
        <f t="shared" si="232"/>
        <v>41879.913761574076</v>
      </c>
      <c r="T3708" s="10">
        <f t="shared" si="23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 s="6">
        <f t="shared" si="231"/>
        <v>80.869565217391298</v>
      </c>
      <c r="Q3709" t="s">
        <v>8321</v>
      </c>
      <c r="R3709" t="s">
        <v>8322</v>
      </c>
      <c r="S3709" s="10">
        <f t="shared" si="232"/>
        <v>42552.048356481479</v>
      </c>
      <c r="T3709" s="10">
        <f t="shared" si="23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 s="6">
        <f t="shared" si="231"/>
        <v>53.846153846153847</v>
      </c>
      <c r="Q3710" t="s">
        <v>8321</v>
      </c>
      <c r="R3710" t="s">
        <v>8322</v>
      </c>
      <c r="S3710" s="10">
        <f t="shared" si="232"/>
        <v>41810.142199074071</v>
      </c>
      <c r="T3710" s="10">
        <f t="shared" si="23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 s="6">
        <f t="shared" si="231"/>
        <v>30.928571428571427</v>
      </c>
      <c r="Q3711" t="s">
        <v>8321</v>
      </c>
      <c r="R3711" t="s">
        <v>8322</v>
      </c>
      <c r="S3711" s="10">
        <f t="shared" si="232"/>
        <v>41785.707708333335</v>
      </c>
      <c r="T3711" s="10">
        <f t="shared" si="23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 s="6">
        <f t="shared" si="231"/>
        <v>67.962962962962962</v>
      </c>
      <c r="Q3712" t="s">
        <v>8321</v>
      </c>
      <c r="R3712" t="s">
        <v>8322</v>
      </c>
      <c r="S3712" s="10">
        <f t="shared" si="232"/>
        <v>42072.576249999998</v>
      </c>
      <c r="T3712" s="10">
        <f t="shared" si="23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 s="6">
        <f t="shared" si="231"/>
        <v>27.142857142857142</v>
      </c>
      <c r="Q3713" t="s">
        <v>8321</v>
      </c>
      <c r="R3713" t="s">
        <v>8322</v>
      </c>
      <c r="S3713" s="10">
        <f t="shared" si="232"/>
        <v>41779.724224537036</v>
      </c>
      <c r="T3713" s="10">
        <f t="shared" si="23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 s="6">
        <f t="shared" si="231"/>
        <v>110.86538461538461</v>
      </c>
      <c r="Q3714" t="s">
        <v>8321</v>
      </c>
      <c r="R3714" t="s">
        <v>8322</v>
      </c>
      <c r="S3714" s="10">
        <f t="shared" si="232"/>
        <v>42134.172071759262</v>
      </c>
      <c r="T3714" s="10">
        <f t="shared" si="23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E3715/D3715</f>
        <v>1.0149999999999999</v>
      </c>
      <c r="P3715" s="6">
        <f t="shared" ref="P3715:P3778" si="235">E3715/L3715</f>
        <v>106.84210526315789</v>
      </c>
      <c r="Q3715" t="s">
        <v>8321</v>
      </c>
      <c r="R3715" t="s">
        <v>8322</v>
      </c>
      <c r="S3715" s="10">
        <f t="shared" si="232"/>
        <v>42505.738032407404</v>
      </c>
      <c r="T3715" s="10">
        <f t="shared" si="23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6">
        <f t="shared" si="235"/>
        <v>105.51546391752578</v>
      </c>
      <c r="Q3716" t="s">
        <v>8321</v>
      </c>
      <c r="R3716" t="s">
        <v>8322</v>
      </c>
      <c r="S3716" s="10">
        <f t="shared" si="232"/>
        <v>42118.556331018524</v>
      </c>
      <c r="T3716" s="10">
        <f t="shared" si="23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6">
        <f t="shared" si="235"/>
        <v>132.96296296296296</v>
      </c>
      <c r="Q3717" t="s">
        <v>8321</v>
      </c>
      <c r="R3717" t="s">
        <v>8322</v>
      </c>
      <c r="S3717" s="10">
        <f t="shared" si="232"/>
        <v>42036.995590277773</v>
      </c>
      <c r="T3717" s="10">
        <f t="shared" si="23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6">
        <f t="shared" si="235"/>
        <v>51.916666666666664</v>
      </c>
      <c r="Q3718" t="s">
        <v>8321</v>
      </c>
      <c r="R3718" t="s">
        <v>8322</v>
      </c>
      <c r="S3718" s="10">
        <f t="shared" si="232"/>
        <v>42360.887835648144</v>
      </c>
      <c r="T3718" s="10">
        <f t="shared" si="23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6">
        <f t="shared" si="235"/>
        <v>310</v>
      </c>
      <c r="Q3719" t="s">
        <v>8321</v>
      </c>
      <c r="R3719" t="s">
        <v>8322</v>
      </c>
      <c r="S3719" s="10">
        <f t="shared" si="232"/>
        <v>42102.866307870368</v>
      </c>
      <c r="T3719" s="10">
        <f t="shared" si="23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6">
        <f t="shared" si="235"/>
        <v>26.021739130434781</v>
      </c>
      <c r="Q3720" t="s">
        <v>8321</v>
      </c>
      <c r="R3720" t="s">
        <v>8322</v>
      </c>
      <c r="S3720" s="10">
        <f t="shared" si="232"/>
        <v>42032.716145833328</v>
      </c>
      <c r="T3720" s="10">
        <f t="shared" si="23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6">
        <f t="shared" si="235"/>
        <v>105</v>
      </c>
      <c r="Q3721" t="s">
        <v>8321</v>
      </c>
      <c r="R3721" t="s">
        <v>8322</v>
      </c>
      <c r="S3721" s="10">
        <f t="shared" si="232"/>
        <v>42147.729930555557</v>
      </c>
      <c r="T3721" s="10">
        <f t="shared" si="23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6">
        <f t="shared" si="235"/>
        <v>86.224999999999994</v>
      </c>
      <c r="Q3722" t="s">
        <v>8321</v>
      </c>
      <c r="R3722" t="s">
        <v>8322</v>
      </c>
      <c r="S3722" s="10">
        <f t="shared" si="232"/>
        <v>42165.993125000001</v>
      </c>
      <c r="T3722" s="10">
        <f t="shared" si="23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6">
        <f t="shared" si="235"/>
        <v>114.54545454545455</v>
      </c>
      <c r="Q3723" t="s">
        <v>8321</v>
      </c>
      <c r="R3723" t="s">
        <v>8322</v>
      </c>
      <c r="S3723" s="10">
        <f t="shared" ref="S3723:S3786" si="236">(((J3723/60)/60)/24)+DATE(1970,1,1)</f>
        <v>41927.936157407406</v>
      </c>
      <c r="T3723" s="10">
        <f t="shared" ref="T3723:T3786" si="237">(((I3723/60)/60)/24)+DATE(1970,1,1)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6">
        <f t="shared" si="235"/>
        <v>47.657142857142858</v>
      </c>
      <c r="Q3724" t="s">
        <v>8321</v>
      </c>
      <c r="R3724" t="s">
        <v>8322</v>
      </c>
      <c r="S3724" s="10">
        <f t="shared" si="236"/>
        <v>42381.671840277777</v>
      </c>
      <c r="T3724" s="10">
        <f t="shared" si="23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6">
        <f t="shared" si="235"/>
        <v>72.888888888888886</v>
      </c>
      <c r="Q3725" t="s">
        <v>8321</v>
      </c>
      <c r="R3725" t="s">
        <v>8322</v>
      </c>
      <c r="S3725" s="10">
        <f t="shared" si="236"/>
        <v>41943.753032407411</v>
      </c>
      <c r="T3725" s="10">
        <f t="shared" si="23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6">
        <f t="shared" si="235"/>
        <v>49.545505617977533</v>
      </c>
      <c r="Q3726" t="s">
        <v>8321</v>
      </c>
      <c r="R3726" t="s">
        <v>8322</v>
      </c>
      <c r="S3726" s="10">
        <f t="shared" si="236"/>
        <v>42465.491435185191</v>
      </c>
      <c r="T3726" s="10">
        <f t="shared" si="23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6">
        <f t="shared" si="235"/>
        <v>25.4</v>
      </c>
      <c r="Q3727" t="s">
        <v>8321</v>
      </c>
      <c r="R3727" t="s">
        <v>8322</v>
      </c>
      <c r="S3727" s="10">
        <f t="shared" si="236"/>
        <v>42401.945219907408</v>
      </c>
      <c r="T3727" s="10">
        <f t="shared" si="23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6">
        <f t="shared" si="235"/>
        <v>62.586956521739133</v>
      </c>
      <c r="Q3728" t="s">
        <v>8321</v>
      </c>
      <c r="R3728" t="s">
        <v>8322</v>
      </c>
      <c r="S3728" s="10">
        <f t="shared" si="236"/>
        <v>42462.140868055561</v>
      </c>
      <c r="T3728" s="10">
        <f t="shared" si="23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6">
        <f t="shared" si="235"/>
        <v>61.060606060606062</v>
      </c>
      <c r="Q3729" t="s">
        <v>8321</v>
      </c>
      <c r="R3729" t="s">
        <v>8322</v>
      </c>
      <c r="S3729" s="10">
        <f t="shared" si="236"/>
        <v>42632.348310185189</v>
      </c>
      <c r="T3729" s="10">
        <f t="shared" si="23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6">
        <f t="shared" si="235"/>
        <v>60.064516129032256</v>
      </c>
      <c r="Q3730" t="s">
        <v>8321</v>
      </c>
      <c r="R3730" t="s">
        <v>8322</v>
      </c>
      <c r="S3730" s="10">
        <f t="shared" si="236"/>
        <v>42205.171018518522</v>
      </c>
      <c r="T3730" s="10">
        <f t="shared" si="23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6">
        <f t="shared" si="235"/>
        <v>72.400000000000006</v>
      </c>
      <c r="Q3731" t="s">
        <v>8321</v>
      </c>
      <c r="R3731" t="s">
        <v>8322</v>
      </c>
      <c r="S3731" s="10">
        <f t="shared" si="236"/>
        <v>42041.205000000002</v>
      </c>
      <c r="T3731" s="10">
        <f t="shared" si="23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6">
        <f t="shared" si="235"/>
        <v>100</v>
      </c>
      <c r="Q3732" t="s">
        <v>8321</v>
      </c>
      <c r="R3732" t="s">
        <v>8322</v>
      </c>
      <c r="S3732" s="10">
        <f t="shared" si="236"/>
        <v>42203.677766203706</v>
      </c>
      <c r="T3732" s="10">
        <f t="shared" si="23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6">
        <f t="shared" si="235"/>
        <v>51.666666666666664</v>
      </c>
      <c r="Q3733" t="s">
        <v>8321</v>
      </c>
      <c r="R3733" t="s">
        <v>8322</v>
      </c>
      <c r="S3733" s="10">
        <f t="shared" si="236"/>
        <v>41983.752847222218</v>
      </c>
      <c r="T3733" s="10">
        <f t="shared" si="23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6">
        <f t="shared" si="235"/>
        <v>32.75</v>
      </c>
      <c r="Q3734" t="s">
        <v>8321</v>
      </c>
      <c r="R3734" t="s">
        <v>8322</v>
      </c>
      <c r="S3734" s="10">
        <f t="shared" si="236"/>
        <v>41968.677465277782</v>
      </c>
      <c r="T3734" s="10">
        <f t="shared" si="23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 t="e">
        <f t="shared" si="235"/>
        <v>#DIV/0!</v>
      </c>
      <c r="Q3735" t="s">
        <v>8321</v>
      </c>
      <c r="R3735" t="s">
        <v>8322</v>
      </c>
      <c r="S3735" s="10">
        <f t="shared" si="236"/>
        <v>42103.024398148147</v>
      </c>
      <c r="T3735" s="10">
        <f t="shared" si="23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6">
        <f t="shared" si="235"/>
        <v>61</v>
      </c>
      <c r="Q3736" t="s">
        <v>8321</v>
      </c>
      <c r="R3736" t="s">
        <v>8322</v>
      </c>
      <c r="S3736" s="10">
        <f t="shared" si="236"/>
        <v>42089.901574074072</v>
      </c>
      <c r="T3736" s="10">
        <f t="shared" si="23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6">
        <f t="shared" si="235"/>
        <v>10</v>
      </c>
      <c r="Q3737" t="s">
        <v>8321</v>
      </c>
      <c r="R3737" t="s">
        <v>8322</v>
      </c>
      <c r="S3737" s="10">
        <f t="shared" si="236"/>
        <v>42122.693159722221</v>
      </c>
      <c r="T3737" s="10">
        <f t="shared" si="23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6">
        <f t="shared" si="235"/>
        <v>10</v>
      </c>
      <c r="Q3738" t="s">
        <v>8321</v>
      </c>
      <c r="R3738" t="s">
        <v>8322</v>
      </c>
      <c r="S3738" s="10">
        <f t="shared" si="236"/>
        <v>42048.711724537032</v>
      </c>
      <c r="T3738" s="10">
        <f t="shared" si="23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6">
        <f t="shared" si="235"/>
        <v>37.5</v>
      </c>
      <c r="Q3739" t="s">
        <v>8321</v>
      </c>
      <c r="R3739" t="s">
        <v>8322</v>
      </c>
      <c r="S3739" s="10">
        <f t="shared" si="236"/>
        <v>42297.691006944442</v>
      </c>
      <c r="T3739" s="10">
        <f t="shared" si="23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6">
        <f t="shared" si="235"/>
        <v>45</v>
      </c>
      <c r="Q3740" t="s">
        <v>8321</v>
      </c>
      <c r="R3740" t="s">
        <v>8322</v>
      </c>
      <c r="S3740" s="10">
        <f t="shared" si="236"/>
        <v>41813.938715277778</v>
      </c>
      <c r="T3740" s="10">
        <f t="shared" si="23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 s="6">
        <f t="shared" si="235"/>
        <v>100.625</v>
      </c>
      <c r="Q3741" t="s">
        <v>8321</v>
      </c>
      <c r="R3741" t="s">
        <v>8322</v>
      </c>
      <c r="S3741" s="10">
        <f t="shared" si="236"/>
        <v>42548.449861111112</v>
      </c>
      <c r="T3741" s="10">
        <f t="shared" si="23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 s="6">
        <f t="shared" si="235"/>
        <v>25.571428571428573</v>
      </c>
      <c r="Q3742" t="s">
        <v>8321</v>
      </c>
      <c r="R3742" t="s">
        <v>8322</v>
      </c>
      <c r="S3742" s="10">
        <f t="shared" si="236"/>
        <v>41833.089756944442</v>
      </c>
      <c r="T3742" s="10">
        <f t="shared" si="23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 t="e">
        <f t="shared" si="235"/>
        <v>#DIV/0!</v>
      </c>
      <c r="Q3743" t="s">
        <v>8321</v>
      </c>
      <c r="R3743" t="s">
        <v>8322</v>
      </c>
      <c r="S3743" s="10">
        <f t="shared" si="236"/>
        <v>42325.920717592591</v>
      </c>
      <c r="T3743" s="10">
        <f t="shared" si="23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 s="6">
        <f t="shared" si="235"/>
        <v>25</v>
      </c>
      <c r="Q3744" t="s">
        <v>8321</v>
      </c>
      <c r="R3744" t="s">
        <v>8322</v>
      </c>
      <c r="S3744" s="10">
        <f t="shared" si="236"/>
        <v>41858.214629629627</v>
      </c>
      <c r="T3744" s="10">
        <f t="shared" si="23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 t="e">
        <f t="shared" si="235"/>
        <v>#DIV/0!</v>
      </c>
      <c r="Q3745" t="s">
        <v>8321</v>
      </c>
      <c r="R3745" t="s">
        <v>8322</v>
      </c>
      <c r="S3745" s="10">
        <f t="shared" si="236"/>
        <v>41793.710231481484</v>
      </c>
      <c r="T3745" s="10">
        <f t="shared" si="23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 t="e">
        <f t="shared" si="235"/>
        <v>#DIV/0!</v>
      </c>
      <c r="Q3746" t="s">
        <v>8321</v>
      </c>
      <c r="R3746" t="s">
        <v>8322</v>
      </c>
      <c r="S3746" s="10">
        <f t="shared" si="236"/>
        <v>41793.814259259263</v>
      </c>
      <c r="T3746" s="10">
        <f t="shared" si="23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 s="6">
        <f t="shared" si="235"/>
        <v>10</v>
      </c>
      <c r="Q3747" t="s">
        <v>8321</v>
      </c>
      <c r="R3747" t="s">
        <v>8322</v>
      </c>
      <c r="S3747" s="10">
        <f t="shared" si="236"/>
        <v>41831.697939814818</v>
      </c>
      <c r="T3747" s="10">
        <f t="shared" si="23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 s="6">
        <f t="shared" si="235"/>
        <v>202</v>
      </c>
      <c r="Q3748" t="s">
        <v>8321</v>
      </c>
      <c r="R3748" t="s">
        <v>8322</v>
      </c>
      <c r="S3748" s="10">
        <f t="shared" si="236"/>
        <v>42621.389340277776</v>
      </c>
      <c r="T3748" s="10">
        <f t="shared" si="23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 s="6">
        <f t="shared" si="235"/>
        <v>25</v>
      </c>
      <c r="Q3749" t="s">
        <v>8321</v>
      </c>
      <c r="R3749" t="s">
        <v>8322</v>
      </c>
      <c r="S3749" s="10">
        <f t="shared" si="236"/>
        <v>42164.299722222218</v>
      </c>
      <c r="T3749" s="10">
        <f t="shared" si="23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 s="6">
        <f t="shared" si="235"/>
        <v>99.538461538461533</v>
      </c>
      <c r="Q3750" t="s">
        <v>8321</v>
      </c>
      <c r="R3750" t="s">
        <v>8359</v>
      </c>
      <c r="S3750" s="10">
        <f t="shared" si="236"/>
        <v>42395.706435185188</v>
      </c>
      <c r="T3750" s="10">
        <f t="shared" si="23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 s="6">
        <f t="shared" si="235"/>
        <v>75</v>
      </c>
      <c r="Q3751" t="s">
        <v>8321</v>
      </c>
      <c r="R3751" t="s">
        <v>8359</v>
      </c>
      <c r="S3751" s="10">
        <f t="shared" si="236"/>
        <v>42458.127175925925</v>
      </c>
      <c r="T3751" s="10">
        <f t="shared" si="23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 s="6">
        <f t="shared" si="235"/>
        <v>215.25</v>
      </c>
      <c r="Q3752" t="s">
        <v>8321</v>
      </c>
      <c r="R3752" t="s">
        <v>8359</v>
      </c>
      <c r="S3752" s="10">
        <f t="shared" si="236"/>
        <v>42016.981574074074</v>
      </c>
      <c r="T3752" s="10">
        <f t="shared" si="23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 s="6">
        <f t="shared" si="235"/>
        <v>120.54545454545455</v>
      </c>
      <c r="Q3753" t="s">
        <v>8321</v>
      </c>
      <c r="R3753" t="s">
        <v>8359</v>
      </c>
      <c r="S3753" s="10">
        <f t="shared" si="236"/>
        <v>42403.035567129627</v>
      </c>
      <c r="T3753" s="10">
        <f t="shared" si="23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 s="6">
        <f t="shared" si="235"/>
        <v>37.666666666666664</v>
      </c>
      <c r="Q3754" t="s">
        <v>8321</v>
      </c>
      <c r="R3754" t="s">
        <v>8359</v>
      </c>
      <c r="S3754" s="10">
        <f t="shared" si="236"/>
        <v>42619.802488425921</v>
      </c>
      <c r="T3754" s="10">
        <f t="shared" si="23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 s="6">
        <f t="shared" si="235"/>
        <v>172.23333333333332</v>
      </c>
      <c r="Q3755" t="s">
        <v>8321</v>
      </c>
      <c r="R3755" t="s">
        <v>8359</v>
      </c>
      <c r="S3755" s="10">
        <f t="shared" si="236"/>
        <v>42128.824074074073</v>
      </c>
      <c r="T3755" s="10">
        <f t="shared" si="23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 s="6">
        <f t="shared" si="235"/>
        <v>111.11111111111111</v>
      </c>
      <c r="Q3756" t="s">
        <v>8321</v>
      </c>
      <c r="R3756" t="s">
        <v>8359</v>
      </c>
      <c r="S3756" s="10">
        <f t="shared" si="236"/>
        <v>41808.881215277775</v>
      </c>
      <c r="T3756" s="10">
        <f t="shared" si="23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 s="6">
        <f t="shared" si="235"/>
        <v>25.464285714285715</v>
      </c>
      <c r="Q3757" t="s">
        <v>8321</v>
      </c>
      <c r="R3757" t="s">
        <v>8359</v>
      </c>
      <c r="S3757" s="10">
        <f t="shared" si="236"/>
        <v>42445.866979166662</v>
      </c>
      <c r="T3757" s="10">
        <f t="shared" si="23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 s="6">
        <f t="shared" si="235"/>
        <v>267.64705882352939</v>
      </c>
      <c r="Q3758" t="s">
        <v>8321</v>
      </c>
      <c r="R3758" t="s">
        <v>8359</v>
      </c>
      <c r="S3758" s="10">
        <f t="shared" si="236"/>
        <v>41771.814791666664</v>
      </c>
      <c r="T3758" s="10">
        <f t="shared" si="23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 s="6">
        <f t="shared" si="235"/>
        <v>75.959999999999994</v>
      </c>
      <c r="Q3759" t="s">
        <v>8321</v>
      </c>
      <c r="R3759" t="s">
        <v>8359</v>
      </c>
      <c r="S3759" s="10">
        <f t="shared" si="236"/>
        <v>41954.850868055553</v>
      </c>
      <c r="T3759" s="10">
        <f t="shared" si="23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 s="6">
        <f t="shared" si="235"/>
        <v>59.03846153846154</v>
      </c>
      <c r="Q3760" t="s">
        <v>8321</v>
      </c>
      <c r="R3760" t="s">
        <v>8359</v>
      </c>
      <c r="S3760" s="10">
        <f t="shared" si="236"/>
        <v>41747.471504629626</v>
      </c>
      <c r="T3760" s="10">
        <f t="shared" si="23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 s="6">
        <f t="shared" si="235"/>
        <v>50.111022727272733</v>
      </c>
      <c r="Q3761" t="s">
        <v>8321</v>
      </c>
      <c r="R3761" t="s">
        <v>8359</v>
      </c>
      <c r="S3761" s="10">
        <f t="shared" si="236"/>
        <v>42182.108252314814</v>
      </c>
      <c r="T3761" s="10">
        <f t="shared" si="23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 s="6">
        <f t="shared" si="235"/>
        <v>55.502967032967035</v>
      </c>
      <c r="Q3762" t="s">
        <v>8321</v>
      </c>
      <c r="R3762" t="s">
        <v>8359</v>
      </c>
      <c r="S3762" s="10">
        <f t="shared" si="236"/>
        <v>41739.525300925925</v>
      </c>
      <c r="T3762" s="10">
        <f t="shared" si="23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 s="6">
        <f t="shared" si="235"/>
        <v>166.66666666666666</v>
      </c>
      <c r="Q3763" t="s">
        <v>8321</v>
      </c>
      <c r="R3763" t="s">
        <v>8359</v>
      </c>
      <c r="S3763" s="10">
        <f t="shared" si="236"/>
        <v>42173.466863425929</v>
      </c>
      <c r="T3763" s="10">
        <f t="shared" si="23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 s="6">
        <f t="shared" si="235"/>
        <v>47.428571428571431</v>
      </c>
      <c r="Q3764" t="s">
        <v>8321</v>
      </c>
      <c r="R3764" t="s">
        <v>8359</v>
      </c>
      <c r="S3764" s="10">
        <f t="shared" si="236"/>
        <v>42193.813530092593</v>
      </c>
      <c r="T3764" s="10">
        <f t="shared" si="23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 s="6">
        <f t="shared" si="235"/>
        <v>64.935064935064929</v>
      </c>
      <c r="Q3765" t="s">
        <v>8321</v>
      </c>
      <c r="R3765" t="s">
        <v>8359</v>
      </c>
      <c r="S3765" s="10">
        <f t="shared" si="236"/>
        <v>42065.750300925924</v>
      </c>
      <c r="T3765" s="10">
        <f t="shared" si="23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 s="6">
        <f t="shared" si="235"/>
        <v>55.555555555555557</v>
      </c>
      <c r="Q3766" t="s">
        <v>8321</v>
      </c>
      <c r="R3766" t="s">
        <v>8359</v>
      </c>
      <c r="S3766" s="10">
        <f t="shared" si="236"/>
        <v>42499.842962962968</v>
      </c>
      <c r="T3766" s="10">
        <f t="shared" si="23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 s="6">
        <f t="shared" si="235"/>
        <v>74.224299065420567</v>
      </c>
      <c r="Q3767" t="s">
        <v>8321</v>
      </c>
      <c r="R3767" t="s">
        <v>8359</v>
      </c>
      <c r="S3767" s="10">
        <f t="shared" si="236"/>
        <v>41820.776412037041</v>
      </c>
      <c r="T3767" s="10">
        <f t="shared" si="23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 s="6">
        <f t="shared" si="235"/>
        <v>106.9271875</v>
      </c>
      <c r="Q3768" t="s">
        <v>8321</v>
      </c>
      <c r="R3768" t="s">
        <v>8359</v>
      </c>
      <c r="S3768" s="10">
        <f t="shared" si="236"/>
        <v>41788.167187500003</v>
      </c>
      <c r="T3768" s="10">
        <f t="shared" si="23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 s="6">
        <f t="shared" si="235"/>
        <v>41.696428571428569</v>
      </c>
      <c r="Q3769" t="s">
        <v>8321</v>
      </c>
      <c r="R3769" t="s">
        <v>8359</v>
      </c>
      <c r="S3769" s="10">
        <f t="shared" si="236"/>
        <v>42050.019641203704</v>
      </c>
      <c r="T3769" s="10">
        <f t="shared" si="23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 s="6">
        <f t="shared" si="235"/>
        <v>74.243275862068955</v>
      </c>
      <c r="Q3770" t="s">
        <v>8321</v>
      </c>
      <c r="R3770" t="s">
        <v>8359</v>
      </c>
      <c r="S3770" s="10">
        <f t="shared" si="236"/>
        <v>41772.727893518517</v>
      </c>
      <c r="T3770" s="10">
        <f t="shared" si="23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 s="6">
        <f t="shared" si="235"/>
        <v>73.333333333333329</v>
      </c>
      <c r="Q3771" t="s">
        <v>8321</v>
      </c>
      <c r="R3771" t="s">
        <v>8359</v>
      </c>
      <c r="S3771" s="10">
        <f t="shared" si="236"/>
        <v>42445.598136574074</v>
      </c>
      <c r="T3771" s="10">
        <f t="shared" si="23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 s="6">
        <f t="shared" si="235"/>
        <v>100</v>
      </c>
      <c r="Q3772" t="s">
        <v>8321</v>
      </c>
      <c r="R3772" t="s">
        <v>8359</v>
      </c>
      <c r="S3772" s="10">
        <f t="shared" si="236"/>
        <v>42138.930671296301</v>
      </c>
      <c r="T3772" s="10">
        <f t="shared" si="23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 s="6">
        <f t="shared" si="235"/>
        <v>38.421052631578945</v>
      </c>
      <c r="Q3773" t="s">
        <v>8321</v>
      </c>
      <c r="R3773" t="s">
        <v>8359</v>
      </c>
      <c r="S3773" s="10">
        <f t="shared" si="236"/>
        <v>42493.857083333336</v>
      </c>
      <c r="T3773" s="10">
        <f t="shared" si="23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 s="6">
        <f t="shared" si="235"/>
        <v>166.96969696969697</v>
      </c>
      <c r="Q3774" t="s">
        <v>8321</v>
      </c>
      <c r="R3774" t="s">
        <v>8359</v>
      </c>
      <c r="S3774" s="10">
        <f t="shared" si="236"/>
        <v>42682.616967592592</v>
      </c>
      <c r="T3774" s="10">
        <f t="shared" si="23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 s="6">
        <f t="shared" si="235"/>
        <v>94.912280701754383</v>
      </c>
      <c r="Q3775" t="s">
        <v>8321</v>
      </c>
      <c r="R3775" t="s">
        <v>8359</v>
      </c>
      <c r="S3775" s="10">
        <f t="shared" si="236"/>
        <v>42656.005173611105</v>
      </c>
      <c r="T3775" s="10">
        <f t="shared" si="23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 s="6">
        <f t="shared" si="235"/>
        <v>100</v>
      </c>
      <c r="Q3776" t="s">
        <v>8321</v>
      </c>
      <c r="R3776" t="s">
        <v>8359</v>
      </c>
      <c r="S3776" s="10">
        <f t="shared" si="236"/>
        <v>42087.792303240742</v>
      </c>
      <c r="T3776" s="10">
        <f t="shared" si="23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 s="6">
        <f t="shared" si="235"/>
        <v>143.21428571428572</v>
      </c>
      <c r="Q3777" t="s">
        <v>8321</v>
      </c>
      <c r="R3777" t="s">
        <v>8359</v>
      </c>
      <c r="S3777" s="10">
        <f t="shared" si="236"/>
        <v>42075.942627314813</v>
      </c>
      <c r="T3777" s="10">
        <f t="shared" si="23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 s="6">
        <f t="shared" si="235"/>
        <v>90.819148936170208</v>
      </c>
      <c r="Q3778" t="s">
        <v>8321</v>
      </c>
      <c r="R3778" t="s">
        <v>8359</v>
      </c>
      <c r="S3778" s="10">
        <f t="shared" si="236"/>
        <v>41814.367800925924</v>
      </c>
      <c r="T3778" s="10">
        <f t="shared" si="23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E3779/D3779</f>
        <v>1.4319999999999999</v>
      </c>
      <c r="P3779" s="6">
        <f t="shared" ref="P3779:P3842" si="239">E3779/L3779</f>
        <v>48.542372881355931</v>
      </c>
      <c r="Q3779" t="s">
        <v>8321</v>
      </c>
      <c r="R3779" t="s">
        <v>8359</v>
      </c>
      <c r="S3779" s="10">
        <f t="shared" si="236"/>
        <v>41887.111354166671</v>
      </c>
      <c r="T3779" s="10">
        <f t="shared" si="237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6">
        <f t="shared" si="239"/>
        <v>70.027777777777771</v>
      </c>
      <c r="Q3780" t="s">
        <v>8321</v>
      </c>
      <c r="R3780" t="s">
        <v>8359</v>
      </c>
      <c r="S3780" s="10">
        <f t="shared" si="236"/>
        <v>41989.819212962961</v>
      </c>
      <c r="T3780" s="10">
        <f t="shared" si="23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6">
        <f t="shared" si="239"/>
        <v>135.62608695652173</v>
      </c>
      <c r="Q3781" t="s">
        <v>8321</v>
      </c>
      <c r="R3781" t="s">
        <v>8359</v>
      </c>
      <c r="S3781" s="10">
        <f t="shared" si="236"/>
        <v>42425.735416666663</v>
      </c>
      <c r="T3781" s="10">
        <f t="shared" si="23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6">
        <f t="shared" si="239"/>
        <v>100</v>
      </c>
      <c r="Q3782" t="s">
        <v>8321</v>
      </c>
      <c r="R3782" t="s">
        <v>8359</v>
      </c>
      <c r="S3782" s="10">
        <f t="shared" si="236"/>
        <v>42166.219733796301</v>
      </c>
      <c r="T3782" s="10">
        <f t="shared" si="23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6">
        <f t="shared" si="239"/>
        <v>94.90384615384616</v>
      </c>
      <c r="Q3783" t="s">
        <v>8321</v>
      </c>
      <c r="R3783" t="s">
        <v>8359</v>
      </c>
      <c r="S3783" s="10">
        <f t="shared" si="236"/>
        <v>41865.882928240739</v>
      </c>
      <c r="T3783" s="10">
        <f t="shared" si="23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6">
        <f t="shared" si="239"/>
        <v>75.370370370370367</v>
      </c>
      <c r="Q3784" t="s">
        <v>8321</v>
      </c>
      <c r="R3784" t="s">
        <v>8359</v>
      </c>
      <c r="S3784" s="10">
        <f t="shared" si="236"/>
        <v>42546.862233796302</v>
      </c>
      <c r="T3784" s="10">
        <f t="shared" si="23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6">
        <f t="shared" si="239"/>
        <v>64.458333333333329</v>
      </c>
      <c r="Q3785" t="s">
        <v>8321</v>
      </c>
      <c r="R3785" t="s">
        <v>8359</v>
      </c>
      <c r="S3785" s="10">
        <f t="shared" si="236"/>
        <v>42420.140277777777</v>
      </c>
      <c r="T3785" s="10">
        <f t="shared" si="237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6">
        <f t="shared" si="239"/>
        <v>115</v>
      </c>
      <c r="Q3786" t="s">
        <v>8321</v>
      </c>
      <c r="R3786" t="s">
        <v>8359</v>
      </c>
      <c r="S3786" s="10">
        <f t="shared" si="236"/>
        <v>42531.980694444443</v>
      </c>
      <c r="T3786" s="10">
        <f t="shared" si="23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6">
        <f t="shared" si="239"/>
        <v>100.5</v>
      </c>
      <c r="Q3787" t="s">
        <v>8321</v>
      </c>
      <c r="R3787" t="s">
        <v>8359</v>
      </c>
      <c r="S3787" s="10">
        <f t="shared" ref="S3787:S3850" si="240">(((J3787/60)/60)/24)+DATE(1970,1,1)</f>
        <v>42548.63853009259</v>
      </c>
      <c r="T3787" s="10">
        <f t="shared" ref="T3787:T3850" si="241"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6">
        <f t="shared" si="239"/>
        <v>93.774647887323937</v>
      </c>
      <c r="Q3788" t="s">
        <v>8321</v>
      </c>
      <c r="R3788" t="s">
        <v>8359</v>
      </c>
      <c r="S3788" s="10">
        <f t="shared" si="240"/>
        <v>42487.037905092591</v>
      </c>
      <c r="T3788" s="10">
        <f t="shared" si="241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6">
        <f t="shared" si="239"/>
        <v>35.1</v>
      </c>
      <c r="Q3789" t="s">
        <v>8321</v>
      </c>
      <c r="R3789" t="s">
        <v>8359</v>
      </c>
      <c r="S3789" s="10">
        <f t="shared" si="240"/>
        <v>42167.534791666665</v>
      </c>
      <c r="T3789" s="10">
        <f t="shared" si="241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6">
        <f t="shared" si="239"/>
        <v>500</v>
      </c>
      <c r="Q3790" t="s">
        <v>8321</v>
      </c>
      <c r="R3790" t="s">
        <v>8359</v>
      </c>
      <c r="S3790" s="10">
        <f t="shared" si="240"/>
        <v>42333.695821759262</v>
      </c>
      <c r="T3790" s="10">
        <f t="shared" si="241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6">
        <f t="shared" si="239"/>
        <v>29</v>
      </c>
      <c r="Q3791" t="s">
        <v>8321</v>
      </c>
      <c r="R3791" t="s">
        <v>8359</v>
      </c>
      <c r="S3791" s="10">
        <f t="shared" si="240"/>
        <v>42138.798819444448</v>
      </c>
      <c r="T3791" s="10">
        <f t="shared" si="241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 t="e">
        <f t="shared" si="239"/>
        <v>#DIV/0!</v>
      </c>
      <c r="Q3792" t="s">
        <v>8321</v>
      </c>
      <c r="R3792" t="s">
        <v>8359</v>
      </c>
      <c r="S3792" s="10">
        <f t="shared" si="240"/>
        <v>42666.666932870372</v>
      </c>
      <c r="T3792" s="10">
        <f t="shared" si="241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 t="e">
        <f t="shared" si="239"/>
        <v>#DIV/0!</v>
      </c>
      <c r="Q3793" t="s">
        <v>8321</v>
      </c>
      <c r="R3793" t="s">
        <v>8359</v>
      </c>
      <c r="S3793" s="10">
        <f t="shared" si="240"/>
        <v>41766.692037037035</v>
      </c>
      <c r="T3793" s="10">
        <f t="shared" si="241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6">
        <f t="shared" si="239"/>
        <v>17.5</v>
      </c>
      <c r="Q3794" t="s">
        <v>8321</v>
      </c>
      <c r="R3794" t="s">
        <v>8359</v>
      </c>
      <c r="S3794" s="10">
        <f t="shared" si="240"/>
        <v>42170.447013888886</v>
      </c>
      <c r="T3794" s="10">
        <f t="shared" si="241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6">
        <f t="shared" si="239"/>
        <v>174</v>
      </c>
      <c r="Q3795" t="s">
        <v>8321</v>
      </c>
      <c r="R3795" t="s">
        <v>8359</v>
      </c>
      <c r="S3795" s="10">
        <f t="shared" si="240"/>
        <v>41968.938993055555</v>
      </c>
      <c r="T3795" s="10">
        <f t="shared" si="241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6">
        <f t="shared" si="239"/>
        <v>50</v>
      </c>
      <c r="Q3796" t="s">
        <v>8321</v>
      </c>
      <c r="R3796" t="s">
        <v>8359</v>
      </c>
      <c r="S3796" s="10">
        <f t="shared" si="240"/>
        <v>42132.58048611111</v>
      </c>
      <c r="T3796" s="10">
        <f t="shared" si="241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6">
        <f t="shared" si="239"/>
        <v>5</v>
      </c>
      <c r="Q3797" t="s">
        <v>8321</v>
      </c>
      <c r="R3797" t="s">
        <v>8359</v>
      </c>
      <c r="S3797" s="10">
        <f t="shared" si="240"/>
        <v>42201.436226851853</v>
      </c>
      <c r="T3797" s="10">
        <f t="shared" si="241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6">
        <f t="shared" si="239"/>
        <v>1</v>
      </c>
      <c r="Q3798" t="s">
        <v>8321</v>
      </c>
      <c r="R3798" t="s">
        <v>8359</v>
      </c>
      <c r="S3798" s="10">
        <f t="shared" si="240"/>
        <v>42689.029583333337</v>
      </c>
      <c r="T3798" s="10">
        <f t="shared" si="241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6">
        <f t="shared" si="239"/>
        <v>145.40540540540542</v>
      </c>
      <c r="Q3799" t="s">
        <v>8321</v>
      </c>
      <c r="R3799" t="s">
        <v>8359</v>
      </c>
      <c r="S3799" s="10">
        <f t="shared" si="240"/>
        <v>42084.881539351853</v>
      </c>
      <c r="T3799" s="10">
        <f t="shared" si="241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6">
        <f t="shared" si="239"/>
        <v>205</v>
      </c>
      <c r="Q3800" t="s">
        <v>8321</v>
      </c>
      <c r="R3800" t="s">
        <v>8359</v>
      </c>
      <c r="S3800" s="10">
        <f t="shared" si="240"/>
        <v>41831.722777777781</v>
      </c>
      <c r="T3800" s="10">
        <f t="shared" si="241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6">
        <f t="shared" si="239"/>
        <v>100.5</v>
      </c>
      <c r="Q3801" t="s">
        <v>8321</v>
      </c>
      <c r="R3801" t="s">
        <v>8359</v>
      </c>
      <c r="S3801" s="10">
        <f t="shared" si="240"/>
        <v>42410.93105324074</v>
      </c>
      <c r="T3801" s="10">
        <f t="shared" si="241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6">
        <f t="shared" si="239"/>
        <v>55.0625</v>
      </c>
      <c r="Q3802" t="s">
        <v>8321</v>
      </c>
      <c r="R3802" t="s">
        <v>8359</v>
      </c>
      <c r="S3802" s="10">
        <f t="shared" si="240"/>
        <v>41982.737071759257</v>
      </c>
      <c r="T3802" s="10">
        <f t="shared" si="241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6">
        <f t="shared" si="239"/>
        <v>47.333333333333336</v>
      </c>
      <c r="Q3803" t="s">
        <v>8321</v>
      </c>
      <c r="R3803" t="s">
        <v>8359</v>
      </c>
      <c r="S3803" s="10">
        <f t="shared" si="240"/>
        <v>41975.676111111112</v>
      </c>
      <c r="T3803" s="10">
        <f t="shared" si="241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 t="e">
        <f t="shared" si="239"/>
        <v>#DIV/0!</v>
      </c>
      <c r="Q3804" t="s">
        <v>8321</v>
      </c>
      <c r="R3804" t="s">
        <v>8359</v>
      </c>
      <c r="S3804" s="10">
        <f t="shared" si="240"/>
        <v>42269.126226851848</v>
      </c>
      <c r="T3804" s="10">
        <f t="shared" si="241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 s="6">
        <f t="shared" si="239"/>
        <v>58.95</v>
      </c>
      <c r="Q3805" t="s">
        <v>8321</v>
      </c>
      <c r="R3805" t="s">
        <v>8359</v>
      </c>
      <c r="S3805" s="10">
        <f t="shared" si="240"/>
        <v>42403.971851851849</v>
      </c>
      <c r="T3805" s="10">
        <f t="shared" si="241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 t="e">
        <f t="shared" si="239"/>
        <v>#DIV/0!</v>
      </c>
      <c r="Q3806" t="s">
        <v>8321</v>
      </c>
      <c r="R3806" t="s">
        <v>8359</v>
      </c>
      <c r="S3806" s="10">
        <f t="shared" si="240"/>
        <v>42527.00953703704</v>
      </c>
      <c r="T3806" s="10">
        <f t="shared" si="241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 s="6">
        <f t="shared" si="239"/>
        <v>1.5</v>
      </c>
      <c r="Q3807" t="s">
        <v>8321</v>
      </c>
      <c r="R3807" t="s">
        <v>8359</v>
      </c>
      <c r="S3807" s="10">
        <f t="shared" si="240"/>
        <v>41849.887037037035</v>
      </c>
      <c r="T3807" s="10">
        <f t="shared" si="241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 s="6">
        <f t="shared" si="239"/>
        <v>5</v>
      </c>
      <c r="Q3808" t="s">
        <v>8321</v>
      </c>
      <c r="R3808" t="s">
        <v>8359</v>
      </c>
      <c r="S3808" s="10">
        <f t="shared" si="240"/>
        <v>41799.259039351848</v>
      </c>
      <c r="T3808" s="10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 s="6">
        <f t="shared" si="239"/>
        <v>50.555555555555557</v>
      </c>
      <c r="Q3809" t="s">
        <v>8321</v>
      </c>
      <c r="R3809" t="s">
        <v>8359</v>
      </c>
      <c r="S3809" s="10">
        <f t="shared" si="240"/>
        <v>42090.909016203703</v>
      </c>
      <c r="T3809" s="10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 s="6">
        <f t="shared" si="239"/>
        <v>41.666666666666664</v>
      </c>
      <c r="Q3810" t="s">
        <v>8321</v>
      </c>
      <c r="R3810" t="s">
        <v>8322</v>
      </c>
      <c r="S3810" s="10">
        <f t="shared" si="240"/>
        <v>42059.453923611116</v>
      </c>
      <c r="T3810" s="10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 s="6">
        <f t="shared" si="239"/>
        <v>53.289473684210527</v>
      </c>
      <c r="Q3811" t="s">
        <v>8321</v>
      </c>
      <c r="R3811" t="s">
        <v>8322</v>
      </c>
      <c r="S3811" s="10">
        <f t="shared" si="240"/>
        <v>41800.526701388888</v>
      </c>
      <c r="T3811" s="10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 s="6">
        <f t="shared" si="239"/>
        <v>70.230769230769226</v>
      </c>
      <c r="Q3812" t="s">
        <v>8321</v>
      </c>
      <c r="R3812" t="s">
        <v>8322</v>
      </c>
      <c r="S3812" s="10">
        <f t="shared" si="240"/>
        <v>42054.849050925928</v>
      </c>
      <c r="T3812" s="10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 s="6">
        <f t="shared" si="239"/>
        <v>43.421052631578945</v>
      </c>
      <c r="Q3813" t="s">
        <v>8321</v>
      </c>
      <c r="R3813" t="s">
        <v>8322</v>
      </c>
      <c r="S3813" s="10">
        <f t="shared" si="240"/>
        <v>42487.62700231481</v>
      </c>
      <c r="T3813" s="10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 s="6">
        <f t="shared" si="239"/>
        <v>199.18181818181819</v>
      </c>
      <c r="Q3814" t="s">
        <v>8321</v>
      </c>
      <c r="R3814" t="s">
        <v>8322</v>
      </c>
      <c r="S3814" s="10">
        <f t="shared" si="240"/>
        <v>42109.751250000001</v>
      </c>
      <c r="T3814" s="10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 s="6">
        <f t="shared" si="239"/>
        <v>78.518148148148143</v>
      </c>
      <c r="Q3815" t="s">
        <v>8321</v>
      </c>
      <c r="R3815" t="s">
        <v>8322</v>
      </c>
      <c r="S3815" s="10">
        <f t="shared" si="240"/>
        <v>42497.275706018518</v>
      </c>
      <c r="T3815" s="10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 s="6">
        <f t="shared" si="239"/>
        <v>61.823529411764703</v>
      </c>
      <c r="Q3816" t="s">
        <v>8321</v>
      </c>
      <c r="R3816" t="s">
        <v>8322</v>
      </c>
      <c r="S3816" s="10">
        <f t="shared" si="240"/>
        <v>42058.904074074075</v>
      </c>
      <c r="T3816" s="10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 s="6">
        <f t="shared" si="239"/>
        <v>50.000500000000002</v>
      </c>
      <c r="Q3817" t="s">
        <v>8321</v>
      </c>
      <c r="R3817" t="s">
        <v>8322</v>
      </c>
      <c r="S3817" s="10">
        <f t="shared" si="240"/>
        <v>42207.259918981479</v>
      </c>
      <c r="T3817" s="10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 s="6">
        <f t="shared" si="239"/>
        <v>48.339729729729726</v>
      </c>
      <c r="Q3818" t="s">
        <v>8321</v>
      </c>
      <c r="R3818" t="s">
        <v>8322</v>
      </c>
      <c r="S3818" s="10">
        <f t="shared" si="240"/>
        <v>41807.690081018518</v>
      </c>
      <c r="T3818" s="10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 s="6">
        <f t="shared" si="239"/>
        <v>107.25</v>
      </c>
      <c r="Q3819" t="s">
        <v>8321</v>
      </c>
      <c r="R3819" t="s">
        <v>8322</v>
      </c>
      <c r="S3819" s="10">
        <f t="shared" si="240"/>
        <v>42284.69694444444</v>
      </c>
      <c r="T3819" s="10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 s="6">
        <f t="shared" si="239"/>
        <v>57</v>
      </c>
      <c r="Q3820" t="s">
        <v>8321</v>
      </c>
      <c r="R3820" t="s">
        <v>8322</v>
      </c>
      <c r="S3820" s="10">
        <f t="shared" si="240"/>
        <v>42045.84238425926</v>
      </c>
      <c r="T3820" s="10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 s="6">
        <f t="shared" si="239"/>
        <v>40.92307692307692</v>
      </c>
      <c r="Q3821" t="s">
        <v>8321</v>
      </c>
      <c r="R3821" t="s">
        <v>8322</v>
      </c>
      <c r="S3821" s="10">
        <f t="shared" si="240"/>
        <v>42184.209537037037</v>
      </c>
      <c r="T3821" s="10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 s="6">
        <f t="shared" si="239"/>
        <v>21.5</v>
      </c>
      <c r="Q3822" t="s">
        <v>8321</v>
      </c>
      <c r="R3822" t="s">
        <v>8322</v>
      </c>
      <c r="S3822" s="10">
        <f t="shared" si="240"/>
        <v>42160.651817129634</v>
      </c>
      <c r="T3822" s="10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 s="6">
        <f t="shared" si="239"/>
        <v>79.543478260869563</v>
      </c>
      <c r="Q3823" t="s">
        <v>8321</v>
      </c>
      <c r="R3823" t="s">
        <v>8322</v>
      </c>
      <c r="S3823" s="10">
        <f t="shared" si="240"/>
        <v>42341.180636574078</v>
      </c>
      <c r="T3823" s="10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 s="6">
        <f t="shared" si="239"/>
        <v>72.381578947368425</v>
      </c>
      <c r="Q3824" t="s">
        <v>8321</v>
      </c>
      <c r="R3824" t="s">
        <v>8322</v>
      </c>
      <c r="S3824" s="10">
        <f t="shared" si="240"/>
        <v>42329.838159722218</v>
      </c>
      <c r="T3824" s="10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 s="6">
        <f t="shared" si="239"/>
        <v>64.634146341463421</v>
      </c>
      <c r="Q3825" t="s">
        <v>8321</v>
      </c>
      <c r="R3825" t="s">
        <v>8322</v>
      </c>
      <c r="S3825" s="10">
        <f t="shared" si="240"/>
        <v>42170.910231481481</v>
      </c>
      <c r="T3825" s="10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 s="6">
        <f t="shared" si="239"/>
        <v>38.571428571428569</v>
      </c>
      <c r="Q3826" t="s">
        <v>8321</v>
      </c>
      <c r="R3826" t="s">
        <v>8322</v>
      </c>
      <c r="S3826" s="10">
        <f t="shared" si="240"/>
        <v>42571.626192129625</v>
      </c>
      <c r="T3826" s="10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 s="6">
        <f t="shared" si="239"/>
        <v>107.57142857142857</v>
      </c>
      <c r="Q3827" t="s">
        <v>8321</v>
      </c>
      <c r="R3827" t="s">
        <v>8322</v>
      </c>
      <c r="S3827" s="10">
        <f t="shared" si="240"/>
        <v>42151.069606481484</v>
      </c>
      <c r="T3827" s="10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 s="6">
        <f t="shared" si="239"/>
        <v>27.5</v>
      </c>
      <c r="Q3828" t="s">
        <v>8321</v>
      </c>
      <c r="R3828" t="s">
        <v>8322</v>
      </c>
      <c r="S3828" s="10">
        <f t="shared" si="240"/>
        <v>42101.423541666663</v>
      </c>
      <c r="T3828" s="10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 s="6">
        <f t="shared" si="239"/>
        <v>70.461538461538467</v>
      </c>
      <c r="Q3829" t="s">
        <v>8321</v>
      </c>
      <c r="R3829" t="s">
        <v>8322</v>
      </c>
      <c r="S3829" s="10">
        <f t="shared" si="240"/>
        <v>42034.928252314814</v>
      </c>
      <c r="T3829" s="10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 s="6">
        <f t="shared" si="239"/>
        <v>178.57142857142858</v>
      </c>
      <c r="Q3830" t="s">
        <v>8321</v>
      </c>
      <c r="R3830" t="s">
        <v>8322</v>
      </c>
      <c r="S3830" s="10">
        <f t="shared" si="240"/>
        <v>41944.527627314819</v>
      </c>
      <c r="T3830" s="10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 s="6">
        <f t="shared" si="239"/>
        <v>62.625</v>
      </c>
      <c r="Q3831" t="s">
        <v>8321</v>
      </c>
      <c r="R3831" t="s">
        <v>8322</v>
      </c>
      <c r="S3831" s="10">
        <f t="shared" si="240"/>
        <v>42593.865405092598</v>
      </c>
      <c r="T3831" s="10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 s="6">
        <f t="shared" si="239"/>
        <v>75</v>
      </c>
      <c r="Q3832" t="s">
        <v>8321</v>
      </c>
      <c r="R3832" t="s">
        <v>8322</v>
      </c>
      <c r="S3832" s="10">
        <f t="shared" si="240"/>
        <v>42503.740868055553</v>
      </c>
      <c r="T3832" s="10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 s="6">
        <f t="shared" si="239"/>
        <v>58.901111111111113</v>
      </c>
      <c r="Q3833" t="s">
        <v>8321</v>
      </c>
      <c r="R3833" t="s">
        <v>8322</v>
      </c>
      <c r="S3833" s="10">
        <f t="shared" si="240"/>
        <v>41927.848900462966</v>
      </c>
      <c r="T3833" s="10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 s="6">
        <f t="shared" si="239"/>
        <v>139.55555555555554</v>
      </c>
      <c r="Q3834" t="s">
        <v>8321</v>
      </c>
      <c r="R3834" t="s">
        <v>8322</v>
      </c>
      <c r="S3834" s="10">
        <f t="shared" si="240"/>
        <v>42375.114988425921</v>
      </c>
      <c r="T3834" s="10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 s="6">
        <f t="shared" si="239"/>
        <v>70</v>
      </c>
      <c r="Q3835" t="s">
        <v>8321</v>
      </c>
      <c r="R3835" t="s">
        <v>8322</v>
      </c>
      <c r="S3835" s="10">
        <f t="shared" si="240"/>
        <v>41963.872361111105</v>
      </c>
      <c r="T3835" s="10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 s="6">
        <f t="shared" si="239"/>
        <v>57.385964912280699</v>
      </c>
      <c r="Q3836" t="s">
        <v>8321</v>
      </c>
      <c r="R3836" t="s">
        <v>8322</v>
      </c>
      <c r="S3836" s="10">
        <f t="shared" si="240"/>
        <v>42143.445219907408</v>
      </c>
      <c r="T3836" s="10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 s="6">
        <f t="shared" si="239"/>
        <v>40</v>
      </c>
      <c r="Q3837" t="s">
        <v>8321</v>
      </c>
      <c r="R3837" t="s">
        <v>8322</v>
      </c>
      <c r="S3837" s="10">
        <f t="shared" si="240"/>
        <v>42460.94222222222</v>
      </c>
      <c r="T3837" s="10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 s="6">
        <f t="shared" si="239"/>
        <v>64.285714285714292</v>
      </c>
      <c r="Q3838" t="s">
        <v>8321</v>
      </c>
      <c r="R3838" t="s">
        <v>8322</v>
      </c>
      <c r="S3838" s="10">
        <f t="shared" si="240"/>
        <v>42553.926527777774</v>
      </c>
      <c r="T3838" s="10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 s="6">
        <f t="shared" si="239"/>
        <v>120.11764705882354</v>
      </c>
      <c r="Q3839" t="s">
        <v>8321</v>
      </c>
      <c r="R3839" t="s">
        <v>8322</v>
      </c>
      <c r="S3839" s="10">
        <f t="shared" si="240"/>
        <v>42152.765717592592</v>
      </c>
      <c r="T3839" s="10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 s="6">
        <f t="shared" si="239"/>
        <v>1008.24</v>
      </c>
      <c r="Q3840" t="s">
        <v>8321</v>
      </c>
      <c r="R3840" t="s">
        <v>8322</v>
      </c>
      <c r="S3840" s="10">
        <f t="shared" si="240"/>
        <v>42116.710752314815</v>
      </c>
      <c r="T3840" s="10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 s="6">
        <f t="shared" si="239"/>
        <v>63.28125</v>
      </c>
      <c r="Q3841" t="s">
        <v>8321</v>
      </c>
      <c r="R3841" t="s">
        <v>8322</v>
      </c>
      <c r="S3841" s="10">
        <f t="shared" si="240"/>
        <v>42155.142638888887</v>
      </c>
      <c r="T3841" s="10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 s="6">
        <f t="shared" si="239"/>
        <v>21.666666666666668</v>
      </c>
      <c r="Q3842" t="s">
        <v>8321</v>
      </c>
      <c r="R3842" t="s">
        <v>8322</v>
      </c>
      <c r="S3842" s="10">
        <f t="shared" si="240"/>
        <v>42432.701724537037</v>
      </c>
      <c r="T3842" s="10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E3843/D3843</f>
        <v>8.72E-2</v>
      </c>
      <c r="P3843" s="6">
        <f t="shared" ref="P3843:P3906" si="243">E3843/L3843</f>
        <v>25.647058823529413</v>
      </c>
      <c r="Q3843" t="s">
        <v>8321</v>
      </c>
      <c r="R3843" t="s">
        <v>8322</v>
      </c>
      <c r="S3843" s="10">
        <f t="shared" si="240"/>
        <v>41780.785729166666</v>
      </c>
      <c r="T3843" s="10">
        <f t="shared" si="24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6">
        <f t="shared" si="243"/>
        <v>47.695652173913047</v>
      </c>
      <c r="Q3844" t="s">
        <v>8321</v>
      </c>
      <c r="R3844" t="s">
        <v>8322</v>
      </c>
      <c r="S3844" s="10">
        <f t="shared" si="240"/>
        <v>41740.493657407409</v>
      </c>
      <c r="T3844" s="10">
        <f t="shared" si="24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6">
        <f t="shared" si="243"/>
        <v>56.05263157894737</v>
      </c>
      <c r="Q3845" t="s">
        <v>8321</v>
      </c>
      <c r="R3845" t="s">
        <v>8322</v>
      </c>
      <c r="S3845" s="10">
        <f t="shared" si="240"/>
        <v>41766.072500000002</v>
      </c>
      <c r="T3845" s="10">
        <f t="shared" si="24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6">
        <f t="shared" si="243"/>
        <v>81.319999999999993</v>
      </c>
      <c r="Q3846" t="s">
        <v>8321</v>
      </c>
      <c r="R3846" t="s">
        <v>8322</v>
      </c>
      <c r="S3846" s="10">
        <f t="shared" si="240"/>
        <v>41766.617291666669</v>
      </c>
      <c r="T3846" s="10">
        <f t="shared" si="24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6">
        <f t="shared" si="243"/>
        <v>70.166666666666671</v>
      </c>
      <c r="Q3847" t="s">
        <v>8321</v>
      </c>
      <c r="R3847" t="s">
        <v>8322</v>
      </c>
      <c r="S3847" s="10">
        <f t="shared" si="240"/>
        <v>42248.627013888887</v>
      </c>
      <c r="T3847" s="10">
        <f t="shared" si="24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6">
        <f t="shared" si="243"/>
        <v>23.625</v>
      </c>
      <c r="Q3848" t="s">
        <v>8321</v>
      </c>
      <c r="R3848" t="s">
        <v>8322</v>
      </c>
      <c r="S3848" s="10">
        <f t="shared" si="240"/>
        <v>41885.221550925926</v>
      </c>
      <c r="T3848" s="10">
        <f t="shared" si="24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6">
        <f t="shared" si="243"/>
        <v>188.55555555555554</v>
      </c>
      <c r="Q3849" t="s">
        <v>8321</v>
      </c>
      <c r="R3849" t="s">
        <v>8322</v>
      </c>
      <c r="S3849" s="10">
        <f t="shared" si="240"/>
        <v>42159.224432870367</v>
      </c>
      <c r="T3849" s="10">
        <f t="shared" si="24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6">
        <f t="shared" si="243"/>
        <v>49.511627906976742</v>
      </c>
      <c r="Q3850" t="s">
        <v>8321</v>
      </c>
      <c r="R3850" t="s">
        <v>8322</v>
      </c>
      <c r="S3850" s="10">
        <f t="shared" si="240"/>
        <v>42265.817002314812</v>
      </c>
      <c r="T3850" s="10">
        <f t="shared" si="24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6">
        <f t="shared" si="243"/>
        <v>75.464285714285708</v>
      </c>
      <c r="Q3851" t="s">
        <v>8321</v>
      </c>
      <c r="R3851" t="s">
        <v>8322</v>
      </c>
      <c r="S3851" s="10">
        <f t="shared" ref="S3851:S3914" si="244">(((J3851/60)/60)/24)+DATE(1970,1,1)</f>
        <v>42136.767175925925</v>
      </c>
      <c r="T3851" s="10">
        <f t="shared" ref="T3851:T3914" si="245"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6">
        <f t="shared" si="243"/>
        <v>9.5</v>
      </c>
      <c r="Q3852" t="s">
        <v>8321</v>
      </c>
      <c r="R3852" t="s">
        <v>8322</v>
      </c>
      <c r="S3852" s="10">
        <f t="shared" si="244"/>
        <v>41975.124340277776</v>
      </c>
      <c r="T3852" s="10">
        <f t="shared" si="2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6">
        <f t="shared" si="243"/>
        <v>35.5</v>
      </c>
      <c r="Q3853" t="s">
        <v>8321</v>
      </c>
      <c r="R3853" t="s">
        <v>8322</v>
      </c>
      <c r="S3853" s="10">
        <f t="shared" si="244"/>
        <v>42172.439571759256</v>
      </c>
      <c r="T3853" s="10">
        <f t="shared" si="2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6">
        <f t="shared" si="243"/>
        <v>10</v>
      </c>
      <c r="Q3854" t="s">
        <v>8321</v>
      </c>
      <c r="R3854" t="s">
        <v>8322</v>
      </c>
      <c r="S3854" s="10">
        <f t="shared" si="244"/>
        <v>42065.190694444449</v>
      </c>
      <c r="T3854" s="10">
        <f t="shared" si="2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6">
        <f t="shared" si="243"/>
        <v>13</v>
      </c>
      <c r="Q3855" t="s">
        <v>8321</v>
      </c>
      <c r="R3855" t="s">
        <v>8322</v>
      </c>
      <c r="S3855" s="10">
        <f t="shared" si="244"/>
        <v>41848.84002314815</v>
      </c>
      <c r="T3855" s="10">
        <f t="shared" si="2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6">
        <f t="shared" si="243"/>
        <v>89.4</v>
      </c>
      <c r="Q3856" t="s">
        <v>8321</v>
      </c>
      <c r="R3856" t="s">
        <v>8322</v>
      </c>
      <c r="S3856" s="10">
        <f t="shared" si="244"/>
        <v>42103.884930555556</v>
      </c>
      <c r="T3856" s="10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6">
        <f t="shared" si="243"/>
        <v>25</v>
      </c>
      <c r="Q3857" t="s">
        <v>8321</v>
      </c>
      <c r="R3857" t="s">
        <v>8322</v>
      </c>
      <c r="S3857" s="10">
        <f t="shared" si="244"/>
        <v>42059.970729166671</v>
      </c>
      <c r="T3857" s="10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6">
        <f t="shared" si="243"/>
        <v>1</v>
      </c>
      <c r="Q3858" t="s">
        <v>8321</v>
      </c>
      <c r="R3858" t="s">
        <v>8322</v>
      </c>
      <c r="S3858" s="10">
        <f t="shared" si="244"/>
        <v>42041.743090277778</v>
      </c>
      <c r="T3858" s="10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6">
        <f t="shared" si="243"/>
        <v>65</v>
      </c>
      <c r="Q3859" t="s">
        <v>8321</v>
      </c>
      <c r="R3859" t="s">
        <v>8322</v>
      </c>
      <c r="S3859" s="10">
        <f t="shared" si="244"/>
        <v>41829.73715277778</v>
      </c>
      <c r="T3859" s="10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6">
        <f t="shared" si="243"/>
        <v>10</v>
      </c>
      <c r="Q3860" t="s">
        <v>8321</v>
      </c>
      <c r="R3860" t="s">
        <v>8322</v>
      </c>
      <c r="S3860" s="10">
        <f t="shared" si="244"/>
        <v>42128.431064814817</v>
      </c>
      <c r="T3860" s="10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6">
        <f t="shared" si="243"/>
        <v>1</v>
      </c>
      <c r="Q3861" t="s">
        <v>8321</v>
      </c>
      <c r="R3861" t="s">
        <v>8322</v>
      </c>
      <c r="S3861" s="10">
        <f t="shared" si="244"/>
        <v>41789.893599537041</v>
      </c>
      <c r="T3861" s="10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6">
        <f t="shared" si="243"/>
        <v>81.538461538461533</v>
      </c>
      <c r="Q3862" t="s">
        <v>8321</v>
      </c>
      <c r="R3862" t="s">
        <v>8322</v>
      </c>
      <c r="S3862" s="10">
        <f t="shared" si="244"/>
        <v>41833.660995370366</v>
      </c>
      <c r="T3862" s="10">
        <f t="shared" si="24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6">
        <f t="shared" si="243"/>
        <v>100</v>
      </c>
      <c r="Q3863" t="s">
        <v>8321</v>
      </c>
      <c r="R3863" t="s">
        <v>8322</v>
      </c>
      <c r="S3863" s="10">
        <f t="shared" si="244"/>
        <v>41914.590011574073</v>
      </c>
      <c r="T3863" s="10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6">
        <f t="shared" si="243"/>
        <v>1</v>
      </c>
      <c r="Q3864" t="s">
        <v>8321</v>
      </c>
      <c r="R3864" t="s">
        <v>8322</v>
      </c>
      <c r="S3864" s="10">
        <f t="shared" si="244"/>
        <v>42611.261064814811</v>
      </c>
      <c r="T3864" s="10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 t="e">
        <f t="shared" si="243"/>
        <v>#DIV/0!</v>
      </c>
      <c r="Q3865" t="s">
        <v>8321</v>
      </c>
      <c r="R3865" t="s">
        <v>8322</v>
      </c>
      <c r="S3865" s="10">
        <f t="shared" si="244"/>
        <v>42253.633159722223</v>
      </c>
      <c r="T3865" s="10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6">
        <f t="shared" si="243"/>
        <v>20</v>
      </c>
      <c r="Q3866" t="s">
        <v>8321</v>
      </c>
      <c r="R3866" t="s">
        <v>8322</v>
      </c>
      <c r="S3866" s="10">
        <f t="shared" si="244"/>
        <v>42295.891828703709</v>
      </c>
      <c r="T3866" s="10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6">
        <f t="shared" si="243"/>
        <v>46.428571428571431</v>
      </c>
      <c r="Q3867" t="s">
        <v>8321</v>
      </c>
      <c r="R3867" t="s">
        <v>8322</v>
      </c>
      <c r="S3867" s="10">
        <f t="shared" si="244"/>
        <v>41841.651597222226</v>
      </c>
      <c r="T3867" s="10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6">
        <f t="shared" si="243"/>
        <v>5.5</v>
      </c>
      <c r="Q3868" t="s">
        <v>8321</v>
      </c>
      <c r="R3868" t="s">
        <v>8322</v>
      </c>
      <c r="S3868" s="10">
        <f t="shared" si="244"/>
        <v>42402.947002314817</v>
      </c>
      <c r="T3868" s="10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 s="6">
        <f t="shared" si="243"/>
        <v>50.2</v>
      </c>
      <c r="Q3869" t="s">
        <v>8321</v>
      </c>
      <c r="R3869" t="s">
        <v>8322</v>
      </c>
      <c r="S3869" s="10">
        <f t="shared" si="244"/>
        <v>42509.814108796301</v>
      </c>
      <c r="T3869" s="10">
        <f t="shared" si="24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 s="6">
        <f t="shared" si="243"/>
        <v>10</v>
      </c>
      <c r="Q3870" t="s">
        <v>8321</v>
      </c>
      <c r="R3870" t="s">
        <v>8359</v>
      </c>
      <c r="S3870" s="10">
        <f t="shared" si="244"/>
        <v>41865.659780092588</v>
      </c>
      <c r="T3870" s="10">
        <f t="shared" si="24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 s="6">
        <f t="shared" si="243"/>
        <v>30.133333333333333</v>
      </c>
      <c r="Q3871" t="s">
        <v>8321</v>
      </c>
      <c r="R3871" t="s">
        <v>8359</v>
      </c>
      <c r="S3871" s="10">
        <f t="shared" si="244"/>
        <v>42047.724444444444</v>
      </c>
      <c r="T3871" s="10">
        <f t="shared" si="24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 s="6">
        <f t="shared" si="243"/>
        <v>150</v>
      </c>
      <c r="Q3872" t="s">
        <v>8321</v>
      </c>
      <c r="R3872" t="s">
        <v>8359</v>
      </c>
      <c r="S3872" s="10">
        <f t="shared" si="244"/>
        <v>41793.17219907407</v>
      </c>
      <c r="T3872" s="10">
        <f t="shared" si="24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 s="6">
        <f t="shared" si="243"/>
        <v>13.333333333333334</v>
      </c>
      <c r="Q3873" t="s">
        <v>8321</v>
      </c>
      <c r="R3873" t="s">
        <v>8359</v>
      </c>
      <c r="S3873" s="10">
        <f t="shared" si="244"/>
        <v>42763.780671296292</v>
      </c>
      <c r="T3873" s="10">
        <f t="shared" si="24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 t="e">
        <f t="shared" si="243"/>
        <v>#DIV/0!</v>
      </c>
      <c r="Q3874" t="s">
        <v>8321</v>
      </c>
      <c r="R3874" t="s">
        <v>8359</v>
      </c>
      <c r="S3874" s="10">
        <f t="shared" si="244"/>
        <v>42180.145787037036</v>
      </c>
      <c r="T3874" s="10">
        <f t="shared" si="24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 t="e">
        <f t="shared" si="243"/>
        <v>#DIV/0!</v>
      </c>
      <c r="Q3875" t="s">
        <v>8321</v>
      </c>
      <c r="R3875" t="s">
        <v>8359</v>
      </c>
      <c r="S3875" s="10">
        <f t="shared" si="244"/>
        <v>42255.696006944447</v>
      </c>
      <c r="T3875" s="10">
        <f t="shared" si="24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 t="e">
        <f t="shared" si="243"/>
        <v>#DIV/0!</v>
      </c>
      <c r="Q3876" t="s">
        <v>8321</v>
      </c>
      <c r="R3876" t="s">
        <v>8359</v>
      </c>
      <c r="S3876" s="10">
        <f t="shared" si="244"/>
        <v>42007.016458333332</v>
      </c>
      <c r="T3876" s="10">
        <f t="shared" si="24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 t="e">
        <f t="shared" si="243"/>
        <v>#DIV/0!</v>
      </c>
      <c r="Q3877" t="s">
        <v>8321</v>
      </c>
      <c r="R3877" t="s">
        <v>8359</v>
      </c>
      <c r="S3877" s="10">
        <f t="shared" si="244"/>
        <v>42615.346817129626</v>
      </c>
      <c r="T3877" s="10">
        <f t="shared" si="24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 s="6">
        <f t="shared" si="243"/>
        <v>44.760869565217391</v>
      </c>
      <c r="Q3878" t="s">
        <v>8321</v>
      </c>
      <c r="R3878" t="s">
        <v>8359</v>
      </c>
      <c r="S3878" s="10">
        <f t="shared" si="244"/>
        <v>42372.624166666668</v>
      </c>
      <c r="T3878" s="10">
        <f t="shared" si="24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 s="6">
        <f t="shared" si="243"/>
        <v>88.642857142857139</v>
      </c>
      <c r="Q3879" t="s">
        <v>8321</v>
      </c>
      <c r="R3879" t="s">
        <v>8359</v>
      </c>
      <c r="S3879" s="10">
        <f t="shared" si="244"/>
        <v>42682.67768518519</v>
      </c>
      <c r="T3879" s="10">
        <f t="shared" si="24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 s="6">
        <f t="shared" si="243"/>
        <v>10</v>
      </c>
      <c r="Q3880" t="s">
        <v>8321</v>
      </c>
      <c r="R3880" t="s">
        <v>8359</v>
      </c>
      <c r="S3880" s="10">
        <f t="shared" si="244"/>
        <v>42154.818819444445</v>
      </c>
      <c r="T3880" s="10">
        <f t="shared" si="24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 t="e">
        <f t="shared" si="243"/>
        <v>#DIV/0!</v>
      </c>
      <c r="Q3881" t="s">
        <v>8321</v>
      </c>
      <c r="R3881" t="s">
        <v>8359</v>
      </c>
      <c r="S3881" s="10">
        <f t="shared" si="244"/>
        <v>41999.861064814817</v>
      </c>
      <c r="T3881" s="10">
        <f t="shared" si="24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 s="6">
        <f t="shared" si="243"/>
        <v>57.647058823529413</v>
      </c>
      <c r="Q3882" t="s">
        <v>8321</v>
      </c>
      <c r="R3882" t="s">
        <v>8359</v>
      </c>
      <c r="S3882" s="10">
        <f t="shared" si="244"/>
        <v>41815.815046296295</v>
      </c>
      <c r="T3882" s="10">
        <f t="shared" si="24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 s="6">
        <f t="shared" si="243"/>
        <v>25</v>
      </c>
      <c r="Q3883" t="s">
        <v>8321</v>
      </c>
      <c r="R3883" t="s">
        <v>8359</v>
      </c>
      <c r="S3883" s="10">
        <f t="shared" si="244"/>
        <v>42756.018506944441</v>
      </c>
      <c r="T3883" s="10">
        <f t="shared" si="24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 t="e">
        <f t="shared" si="243"/>
        <v>#DIV/0!</v>
      </c>
      <c r="Q3884" t="s">
        <v>8321</v>
      </c>
      <c r="R3884" t="s">
        <v>8359</v>
      </c>
      <c r="S3884" s="10">
        <f t="shared" si="244"/>
        <v>42373.983449074076</v>
      </c>
      <c r="T3884" s="10">
        <f t="shared" si="24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 t="e">
        <f t="shared" si="243"/>
        <v>#DIV/0!</v>
      </c>
      <c r="Q3885" t="s">
        <v>8321</v>
      </c>
      <c r="R3885" t="s">
        <v>8359</v>
      </c>
      <c r="S3885" s="10">
        <f t="shared" si="244"/>
        <v>41854.602650462963</v>
      </c>
      <c r="T3885" s="10">
        <f t="shared" si="24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 t="e">
        <f t="shared" si="243"/>
        <v>#DIV/0!</v>
      </c>
      <c r="Q3886" t="s">
        <v>8321</v>
      </c>
      <c r="R3886" t="s">
        <v>8359</v>
      </c>
      <c r="S3886" s="10">
        <f t="shared" si="244"/>
        <v>42065.791574074072</v>
      </c>
      <c r="T3886" s="10">
        <f t="shared" si="24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 t="e">
        <f t="shared" si="243"/>
        <v>#DIV/0!</v>
      </c>
      <c r="Q3887" t="s">
        <v>8321</v>
      </c>
      <c r="R3887" t="s">
        <v>8359</v>
      </c>
      <c r="S3887" s="10">
        <f t="shared" si="244"/>
        <v>42469.951284722221</v>
      </c>
      <c r="T3887" s="10">
        <f t="shared" si="24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 t="e">
        <f t="shared" si="243"/>
        <v>#DIV/0!</v>
      </c>
      <c r="Q3888" t="s">
        <v>8321</v>
      </c>
      <c r="R3888" t="s">
        <v>8359</v>
      </c>
      <c r="S3888" s="10">
        <f t="shared" si="244"/>
        <v>41954.228032407409</v>
      </c>
      <c r="T3888" s="10">
        <f t="shared" si="24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 s="6">
        <f t="shared" si="243"/>
        <v>17.5</v>
      </c>
      <c r="Q3889" t="s">
        <v>8321</v>
      </c>
      <c r="R3889" t="s">
        <v>8359</v>
      </c>
      <c r="S3889" s="10">
        <f t="shared" si="244"/>
        <v>42079.857974537037</v>
      </c>
      <c r="T3889" s="10">
        <f t="shared" si="2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 s="6">
        <f t="shared" si="243"/>
        <v>38.714285714285715</v>
      </c>
      <c r="Q3890" t="s">
        <v>8321</v>
      </c>
      <c r="R3890" t="s">
        <v>8322</v>
      </c>
      <c r="S3890" s="10">
        <f t="shared" si="244"/>
        <v>42762.545810185184</v>
      </c>
      <c r="T3890" s="10">
        <f t="shared" si="2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 s="6">
        <f t="shared" si="243"/>
        <v>13.111111111111111</v>
      </c>
      <c r="Q3891" t="s">
        <v>8321</v>
      </c>
      <c r="R3891" t="s">
        <v>8322</v>
      </c>
      <c r="S3891" s="10">
        <f t="shared" si="244"/>
        <v>41977.004976851851</v>
      </c>
      <c r="T3891" s="10">
        <f t="shared" si="2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 s="6">
        <f t="shared" si="243"/>
        <v>315.5</v>
      </c>
      <c r="Q3892" t="s">
        <v>8321</v>
      </c>
      <c r="R3892" t="s">
        <v>8322</v>
      </c>
      <c r="S3892" s="10">
        <f t="shared" si="244"/>
        <v>42171.758611111116</v>
      </c>
      <c r="T3892" s="10">
        <f t="shared" si="2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 s="6">
        <f t="shared" si="243"/>
        <v>37.142857142857146</v>
      </c>
      <c r="Q3893" t="s">
        <v>8321</v>
      </c>
      <c r="R3893" t="s">
        <v>8322</v>
      </c>
      <c r="S3893" s="10">
        <f t="shared" si="244"/>
        <v>42056.1324537037</v>
      </c>
      <c r="T3893" s="10">
        <f t="shared" si="2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 t="e">
        <f t="shared" si="243"/>
        <v>#DIV/0!</v>
      </c>
      <c r="Q3894" t="s">
        <v>8321</v>
      </c>
      <c r="R3894" t="s">
        <v>8322</v>
      </c>
      <c r="S3894" s="10">
        <f t="shared" si="244"/>
        <v>41867.652280092596</v>
      </c>
      <c r="T3894" s="10">
        <f t="shared" si="2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 s="6">
        <f t="shared" si="243"/>
        <v>128.27380952380952</v>
      </c>
      <c r="Q3895" t="s">
        <v>8321</v>
      </c>
      <c r="R3895" t="s">
        <v>8322</v>
      </c>
      <c r="S3895" s="10">
        <f t="shared" si="244"/>
        <v>41779.657870370371</v>
      </c>
      <c r="T3895" s="10">
        <f t="shared" si="2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 s="6">
        <f t="shared" si="243"/>
        <v>47.272727272727273</v>
      </c>
      <c r="Q3896" t="s">
        <v>8321</v>
      </c>
      <c r="R3896" t="s">
        <v>8322</v>
      </c>
      <c r="S3896" s="10">
        <f t="shared" si="244"/>
        <v>42679.958472222221</v>
      </c>
      <c r="T3896" s="10">
        <f t="shared" si="2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 s="6">
        <f t="shared" si="243"/>
        <v>50</v>
      </c>
      <c r="Q3897" t="s">
        <v>8321</v>
      </c>
      <c r="R3897" t="s">
        <v>8322</v>
      </c>
      <c r="S3897" s="10">
        <f t="shared" si="244"/>
        <v>42032.250208333338</v>
      </c>
      <c r="T3897" s="10">
        <f t="shared" si="2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 s="6">
        <f t="shared" si="243"/>
        <v>42.5</v>
      </c>
      <c r="Q3898" t="s">
        <v>8321</v>
      </c>
      <c r="R3898" t="s">
        <v>8322</v>
      </c>
      <c r="S3898" s="10">
        <f t="shared" si="244"/>
        <v>41793.191875000004</v>
      </c>
      <c r="T3898" s="10">
        <f t="shared" si="2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 s="6">
        <f t="shared" si="243"/>
        <v>44</v>
      </c>
      <c r="Q3899" t="s">
        <v>8321</v>
      </c>
      <c r="R3899" t="s">
        <v>8322</v>
      </c>
      <c r="S3899" s="10">
        <f t="shared" si="244"/>
        <v>41982.87364583333</v>
      </c>
      <c r="T3899" s="10">
        <f t="shared" si="2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 s="6">
        <f t="shared" si="243"/>
        <v>50.875</v>
      </c>
      <c r="Q3900" t="s">
        <v>8321</v>
      </c>
      <c r="R3900" t="s">
        <v>8322</v>
      </c>
      <c r="S3900" s="10">
        <f t="shared" si="244"/>
        <v>42193.482291666667</v>
      </c>
      <c r="T3900" s="10">
        <f t="shared" si="2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 s="6">
        <f t="shared" si="243"/>
        <v>62.5</v>
      </c>
      <c r="Q3901" t="s">
        <v>8321</v>
      </c>
      <c r="R3901" t="s">
        <v>8322</v>
      </c>
      <c r="S3901" s="10">
        <f t="shared" si="244"/>
        <v>41843.775011574071</v>
      </c>
      <c r="T3901" s="10">
        <f t="shared" si="2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 s="6">
        <f t="shared" si="243"/>
        <v>27</v>
      </c>
      <c r="Q3902" t="s">
        <v>8321</v>
      </c>
      <c r="R3902" t="s">
        <v>8322</v>
      </c>
      <c r="S3902" s="10">
        <f t="shared" si="244"/>
        <v>42136.092488425929</v>
      </c>
      <c r="T3902" s="10">
        <f t="shared" si="2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 s="6">
        <f t="shared" si="243"/>
        <v>25</v>
      </c>
      <c r="Q3903" t="s">
        <v>8321</v>
      </c>
      <c r="R3903" t="s">
        <v>8322</v>
      </c>
      <c r="S3903" s="10">
        <f t="shared" si="244"/>
        <v>42317.826377314821</v>
      </c>
      <c r="T3903" s="10">
        <f t="shared" si="2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 s="6">
        <f t="shared" si="243"/>
        <v>47.258064516129032</v>
      </c>
      <c r="Q3904" t="s">
        <v>8321</v>
      </c>
      <c r="R3904" t="s">
        <v>8322</v>
      </c>
      <c r="S3904" s="10">
        <f t="shared" si="244"/>
        <v>42663.468078703707</v>
      </c>
      <c r="T3904" s="10">
        <f t="shared" si="2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 t="e">
        <f t="shared" si="243"/>
        <v>#DIV/0!</v>
      </c>
      <c r="Q3905" t="s">
        <v>8321</v>
      </c>
      <c r="R3905" t="s">
        <v>8322</v>
      </c>
      <c r="S3905" s="10">
        <f t="shared" si="244"/>
        <v>42186.01116898148</v>
      </c>
      <c r="T3905" s="10">
        <f t="shared" si="2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 s="6">
        <f t="shared" si="243"/>
        <v>1.5</v>
      </c>
      <c r="Q3906" t="s">
        <v>8321</v>
      </c>
      <c r="R3906" t="s">
        <v>8322</v>
      </c>
      <c r="S3906" s="10">
        <f t="shared" si="244"/>
        <v>42095.229166666672</v>
      </c>
      <c r="T3906" s="10">
        <f t="shared" si="2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E3907/D3907</f>
        <v>0.11533333333333333</v>
      </c>
      <c r="P3907" s="6">
        <f t="shared" ref="P3907:P3970" si="247">E3907/L3907</f>
        <v>24.714285714285715</v>
      </c>
      <c r="Q3907" t="s">
        <v>8321</v>
      </c>
      <c r="R3907" t="s">
        <v>8322</v>
      </c>
      <c r="S3907" s="10">
        <f t="shared" si="244"/>
        <v>42124.623877314814</v>
      </c>
      <c r="T3907" s="10">
        <f t="shared" si="24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6">
        <f t="shared" si="247"/>
        <v>63.125</v>
      </c>
      <c r="Q3908" t="s">
        <v>8321</v>
      </c>
      <c r="R3908" t="s">
        <v>8322</v>
      </c>
      <c r="S3908" s="10">
        <f t="shared" si="244"/>
        <v>42143.917743055557</v>
      </c>
      <c r="T3908" s="10">
        <f t="shared" si="24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6">
        <f t="shared" si="247"/>
        <v>38.25</v>
      </c>
      <c r="Q3909" t="s">
        <v>8321</v>
      </c>
      <c r="R3909" t="s">
        <v>8322</v>
      </c>
      <c r="S3909" s="10">
        <f t="shared" si="244"/>
        <v>41906.819513888891</v>
      </c>
      <c r="T3909" s="10">
        <f t="shared" si="24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6">
        <f t="shared" si="247"/>
        <v>16.25</v>
      </c>
      <c r="Q3910" t="s">
        <v>8321</v>
      </c>
      <c r="R3910" t="s">
        <v>8322</v>
      </c>
      <c r="S3910" s="10">
        <f t="shared" si="244"/>
        <v>41834.135370370372</v>
      </c>
      <c r="T3910" s="10">
        <f t="shared" si="24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6">
        <f t="shared" si="247"/>
        <v>33.75</v>
      </c>
      <c r="Q3911" t="s">
        <v>8321</v>
      </c>
      <c r="R3911" t="s">
        <v>8322</v>
      </c>
      <c r="S3911" s="10">
        <f t="shared" si="244"/>
        <v>41863.359282407408</v>
      </c>
      <c r="T3911" s="10">
        <f t="shared" si="24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6">
        <f t="shared" si="247"/>
        <v>61.666666666666664</v>
      </c>
      <c r="Q3912" t="s">
        <v>8321</v>
      </c>
      <c r="R3912" t="s">
        <v>8322</v>
      </c>
      <c r="S3912" s="10">
        <f t="shared" si="244"/>
        <v>42224.756909722222</v>
      </c>
      <c r="T3912" s="10">
        <f t="shared" si="24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6">
        <f t="shared" si="247"/>
        <v>83.138888888888886</v>
      </c>
      <c r="Q3913" t="s">
        <v>8321</v>
      </c>
      <c r="R3913" t="s">
        <v>8322</v>
      </c>
      <c r="S3913" s="10">
        <f t="shared" si="244"/>
        <v>41939.8122337963</v>
      </c>
      <c r="T3913" s="10">
        <f t="shared" si="24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6">
        <f t="shared" si="247"/>
        <v>1</v>
      </c>
      <c r="Q3914" t="s">
        <v>8321</v>
      </c>
      <c r="R3914" t="s">
        <v>8322</v>
      </c>
      <c r="S3914" s="10">
        <f t="shared" si="244"/>
        <v>42059.270023148143</v>
      </c>
      <c r="T3914" s="10">
        <f t="shared" si="24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6">
        <f t="shared" si="247"/>
        <v>142.85714285714286</v>
      </c>
      <c r="Q3915" t="s">
        <v>8321</v>
      </c>
      <c r="R3915" t="s">
        <v>8322</v>
      </c>
      <c r="S3915" s="10">
        <f t="shared" ref="S3915:S3978" si="248">(((J3915/60)/60)/24)+DATE(1970,1,1)</f>
        <v>42308.211215277777</v>
      </c>
      <c r="T3915" s="10">
        <f t="shared" ref="T3915:T3978" si="249">(((I3915/60)/60)/24)+DATE(1970,1,1)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6">
        <f t="shared" si="247"/>
        <v>33.666666666666664</v>
      </c>
      <c r="Q3916" t="s">
        <v>8321</v>
      </c>
      <c r="R3916" t="s">
        <v>8322</v>
      </c>
      <c r="S3916" s="10">
        <f t="shared" si="248"/>
        <v>42114.818935185183</v>
      </c>
      <c r="T3916" s="10">
        <f t="shared" si="24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6">
        <f t="shared" si="247"/>
        <v>5</v>
      </c>
      <c r="Q3917" t="s">
        <v>8321</v>
      </c>
      <c r="R3917" t="s">
        <v>8322</v>
      </c>
      <c r="S3917" s="10">
        <f t="shared" si="248"/>
        <v>42492.98505787037</v>
      </c>
      <c r="T3917" s="10">
        <f t="shared" si="24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 t="e">
        <f t="shared" si="247"/>
        <v>#DIV/0!</v>
      </c>
      <c r="Q3918" t="s">
        <v>8321</v>
      </c>
      <c r="R3918" t="s">
        <v>8322</v>
      </c>
      <c r="S3918" s="10">
        <f t="shared" si="248"/>
        <v>42494.471666666665</v>
      </c>
      <c r="T3918" s="10">
        <f t="shared" si="24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6">
        <f t="shared" si="247"/>
        <v>10</v>
      </c>
      <c r="Q3919" t="s">
        <v>8321</v>
      </c>
      <c r="R3919" t="s">
        <v>8322</v>
      </c>
      <c r="S3919" s="10">
        <f t="shared" si="248"/>
        <v>41863.527326388888</v>
      </c>
      <c r="T3919" s="10">
        <f t="shared" si="24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6">
        <f t="shared" si="247"/>
        <v>40</v>
      </c>
      <c r="Q3920" t="s">
        <v>8321</v>
      </c>
      <c r="R3920" t="s">
        <v>8322</v>
      </c>
      <c r="S3920" s="10">
        <f t="shared" si="248"/>
        <v>41843.664618055554</v>
      </c>
      <c r="T3920" s="10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6">
        <f t="shared" si="247"/>
        <v>30</v>
      </c>
      <c r="Q3921" t="s">
        <v>8321</v>
      </c>
      <c r="R3921" t="s">
        <v>8322</v>
      </c>
      <c r="S3921" s="10">
        <f t="shared" si="248"/>
        <v>42358.684872685189</v>
      </c>
      <c r="T3921" s="10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6">
        <f t="shared" si="247"/>
        <v>45</v>
      </c>
      <c r="Q3922" t="s">
        <v>8321</v>
      </c>
      <c r="R3922" t="s">
        <v>8322</v>
      </c>
      <c r="S3922" s="10">
        <f t="shared" si="248"/>
        <v>42657.38726851852</v>
      </c>
      <c r="T3922" s="10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 t="e">
        <f t="shared" si="247"/>
        <v>#DIV/0!</v>
      </c>
      <c r="Q3923" t="s">
        <v>8321</v>
      </c>
      <c r="R3923" t="s">
        <v>8322</v>
      </c>
      <c r="S3923" s="10">
        <f t="shared" si="248"/>
        <v>41926.542303240742</v>
      </c>
      <c r="T3923" s="10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6">
        <f t="shared" si="247"/>
        <v>10.166666666666666</v>
      </c>
      <c r="Q3924" t="s">
        <v>8321</v>
      </c>
      <c r="R3924" t="s">
        <v>8322</v>
      </c>
      <c r="S3924" s="10">
        <f t="shared" si="248"/>
        <v>42020.768634259264</v>
      </c>
      <c r="T3924" s="10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6">
        <f t="shared" si="247"/>
        <v>81.411764705882348</v>
      </c>
      <c r="Q3925" t="s">
        <v>8321</v>
      </c>
      <c r="R3925" t="s">
        <v>8322</v>
      </c>
      <c r="S3925" s="10">
        <f t="shared" si="248"/>
        <v>42075.979988425926</v>
      </c>
      <c r="T3925" s="10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6">
        <f t="shared" si="247"/>
        <v>57.25</v>
      </c>
      <c r="Q3926" t="s">
        <v>8321</v>
      </c>
      <c r="R3926" t="s">
        <v>8322</v>
      </c>
      <c r="S3926" s="10">
        <f t="shared" si="248"/>
        <v>41786.959745370368</v>
      </c>
      <c r="T3926" s="10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6">
        <f t="shared" si="247"/>
        <v>5</v>
      </c>
      <c r="Q3927" t="s">
        <v>8321</v>
      </c>
      <c r="R3927" t="s">
        <v>8322</v>
      </c>
      <c r="S3927" s="10">
        <f t="shared" si="248"/>
        <v>41820.870821759258</v>
      </c>
      <c r="T3927" s="10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6">
        <f t="shared" si="247"/>
        <v>15</v>
      </c>
      <c r="Q3928" t="s">
        <v>8321</v>
      </c>
      <c r="R3928" t="s">
        <v>8322</v>
      </c>
      <c r="S3928" s="10">
        <f t="shared" si="248"/>
        <v>41970.085046296299</v>
      </c>
      <c r="T3928" s="10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6">
        <f t="shared" si="247"/>
        <v>12.5</v>
      </c>
      <c r="Q3929" t="s">
        <v>8321</v>
      </c>
      <c r="R3929" t="s">
        <v>8322</v>
      </c>
      <c r="S3929" s="10">
        <f t="shared" si="248"/>
        <v>41830.267407407409</v>
      </c>
      <c r="T3929" s="10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6">
        <f t="shared" si="247"/>
        <v>93</v>
      </c>
      <c r="Q3930" t="s">
        <v>8321</v>
      </c>
      <c r="R3930" t="s">
        <v>8322</v>
      </c>
      <c r="S3930" s="10">
        <f t="shared" si="248"/>
        <v>42265.683182870373</v>
      </c>
      <c r="T3930" s="10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6">
        <f t="shared" si="247"/>
        <v>32.357142857142854</v>
      </c>
      <c r="Q3931" t="s">
        <v>8321</v>
      </c>
      <c r="R3931" t="s">
        <v>8322</v>
      </c>
      <c r="S3931" s="10">
        <f t="shared" si="248"/>
        <v>42601.827141203699</v>
      </c>
      <c r="T3931" s="10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 t="e">
        <f t="shared" si="247"/>
        <v>#DIV/0!</v>
      </c>
      <c r="Q3932" t="s">
        <v>8321</v>
      </c>
      <c r="R3932" t="s">
        <v>8322</v>
      </c>
      <c r="S3932" s="10">
        <f t="shared" si="248"/>
        <v>42433.338749999995</v>
      </c>
      <c r="T3932" s="10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 t="e">
        <f t="shared" si="247"/>
        <v>#DIV/0!</v>
      </c>
      <c r="Q3933" t="s">
        <v>8321</v>
      </c>
      <c r="R3933" t="s">
        <v>8322</v>
      </c>
      <c r="S3933" s="10">
        <f t="shared" si="248"/>
        <v>42228.151701388888</v>
      </c>
      <c r="T3933" s="10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 s="6">
        <f t="shared" si="247"/>
        <v>1</v>
      </c>
      <c r="Q3934" t="s">
        <v>8321</v>
      </c>
      <c r="R3934" t="s">
        <v>8322</v>
      </c>
      <c r="S3934" s="10">
        <f t="shared" si="248"/>
        <v>42415.168564814812</v>
      </c>
      <c r="T3934" s="10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 s="6">
        <f t="shared" si="247"/>
        <v>91.833333333333329</v>
      </c>
      <c r="Q3935" t="s">
        <v>8321</v>
      </c>
      <c r="R3935" t="s">
        <v>8322</v>
      </c>
      <c r="S3935" s="10">
        <f t="shared" si="248"/>
        <v>42538.968310185184</v>
      </c>
      <c r="T3935" s="10">
        <f t="shared" si="24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 s="6">
        <f t="shared" si="247"/>
        <v>45.833333333333336</v>
      </c>
      <c r="Q3936" t="s">
        <v>8321</v>
      </c>
      <c r="R3936" t="s">
        <v>8322</v>
      </c>
      <c r="S3936" s="10">
        <f t="shared" si="248"/>
        <v>42233.671747685185</v>
      </c>
      <c r="T3936" s="10">
        <f t="shared" si="24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 s="6">
        <f t="shared" si="247"/>
        <v>57.173913043478258</v>
      </c>
      <c r="Q3937" t="s">
        <v>8321</v>
      </c>
      <c r="R3937" t="s">
        <v>8322</v>
      </c>
      <c r="S3937" s="10">
        <f t="shared" si="248"/>
        <v>42221.656782407401</v>
      </c>
      <c r="T3937" s="10">
        <f t="shared" si="24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 t="e">
        <f t="shared" si="247"/>
        <v>#DIV/0!</v>
      </c>
      <c r="Q3938" t="s">
        <v>8321</v>
      </c>
      <c r="R3938" t="s">
        <v>8322</v>
      </c>
      <c r="S3938" s="10">
        <f t="shared" si="248"/>
        <v>42675.262962962966</v>
      </c>
      <c r="T3938" s="10">
        <f t="shared" si="24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 s="6">
        <f t="shared" si="247"/>
        <v>248.5</v>
      </c>
      <c r="Q3939" t="s">
        <v>8321</v>
      </c>
      <c r="R3939" t="s">
        <v>8322</v>
      </c>
      <c r="S3939" s="10">
        <f t="shared" si="248"/>
        <v>42534.631481481483</v>
      </c>
      <c r="T3939" s="10">
        <f t="shared" si="24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 s="6">
        <f t="shared" si="247"/>
        <v>79.400000000000006</v>
      </c>
      <c r="Q3940" t="s">
        <v>8321</v>
      </c>
      <c r="R3940" t="s">
        <v>8322</v>
      </c>
      <c r="S3940" s="10">
        <f t="shared" si="248"/>
        <v>42151.905717592599</v>
      </c>
      <c r="T3940" s="10">
        <f t="shared" si="24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 s="6">
        <f t="shared" si="247"/>
        <v>5</v>
      </c>
      <c r="Q3941" t="s">
        <v>8321</v>
      </c>
      <c r="R3941" t="s">
        <v>8322</v>
      </c>
      <c r="S3941" s="10">
        <f t="shared" si="248"/>
        <v>41915.400219907409</v>
      </c>
      <c r="T3941" s="10">
        <f t="shared" si="24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 s="6">
        <f t="shared" si="247"/>
        <v>5.5</v>
      </c>
      <c r="Q3942" t="s">
        <v>8321</v>
      </c>
      <c r="R3942" t="s">
        <v>8322</v>
      </c>
      <c r="S3942" s="10">
        <f t="shared" si="248"/>
        <v>41961.492488425924</v>
      </c>
      <c r="T3942" s="10">
        <f t="shared" si="24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 s="6">
        <f t="shared" si="247"/>
        <v>25</v>
      </c>
      <c r="Q3943" t="s">
        <v>8321</v>
      </c>
      <c r="R3943" t="s">
        <v>8322</v>
      </c>
      <c r="S3943" s="10">
        <f t="shared" si="248"/>
        <v>41940.587233796294</v>
      </c>
      <c r="T3943" s="10">
        <f t="shared" si="24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 t="e">
        <f t="shared" si="247"/>
        <v>#DIV/0!</v>
      </c>
      <c r="Q3944" t="s">
        <v>8321</v>
      </c>
      <c r="R3944" t="s">
        <v>8322</v>
      </c>
      <c r="S3944" s="10">
        <f t="shared" si="248"/>
        <v>42111.904097222221</v>
      </c>
      <c r="T3944" s="10">
        <f t="shared" si="24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 s="6">
        <f t="shared" si="247"/>
        <v>137.07692307692307</v>
      </c>
      <c r="Q3945" t="s">
        <v>8321</v>
      </c>
      <c r="R3945" t="s">
        <v>8322</v>
      </c>
      <c r="S3945" s="10">
        <f t="shared" si="248"/>
        <v>42279.778564814813</v>
      </c>
      <c r="T3945" s="10">
        <f t="shared" si="24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 t="e">
        <f t="shared" si="247"/>
        <v>#DIV/0!</v>
      </c>
      <c r="Q3946" t="s">
        <v>8321</v>
      </c>
      <c r="R3946" t="s">
        <v>8322</v>
      </c>
      <c r="S3946" s="10">
        <f t="shared" si="248"/>
        <v>42213.662905092591</v>
      </c>
      <c r="T3946" s="10">
        <f t="shared" si="24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 s="6">
        <f t="shared" si="247"/>
        <v>5</v>
      </c>
      <c r="Q3947" t="s">
        <v>8321</v>
      </c>
      <c r="R3947" t="s">
        <v>8322</v>
      </c>
      <c r="S3947" s="10">
        <f t="shared" si="248"/>
        <v>42109.801712962959</v>
      </c>
      <c r="T3947" s="10">
        <f t="shared" si="24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 s="6">
        <f t="shared" si="247"/>
        <v>39</v>
      </c>
      <c r="Q3948" t="s">
        <v>8321</v>
      </c>
      <c r="R3948" t="s">
        <v>8322</v>
      </c>
      <c r="S3948" s="10">
        <f t="shared" si="248"/>
        <v>42031.833587962959</v>
      </c>
      <c r="T3948" s="10">
        <f t="shared" si="24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 s="6">
        <f t="shared" si="247"/>
        <v>50.5</v>
      </c>
      <c r="Q3949" t="s">
        <v>8321</v>
      </c>
      <c r="R3949" t="s">
        <v>8322</v>
      </c>
      <c r="S3949" s="10">
        <f t="shared" si="248"/>
        <v>42615.142870370371</v>
      </c>
      <c r="T3949" s="10">
        <f t="shared" si="24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 t="e">
        <f t="shared" si="247"/>
        <v>#DIV/0!</v>
      </c>
      <c r="Q3950" t="s">
        <v>8321</v>
      </c>
      <c r="R3950" t="s">
        <v>8322</v>
      </c>
      <c r="S3950" s="10">
        <f t="shared" si="248"/>
        <v>41829.325497685182</v>
      </c>
      <c r="T3950" s="10">
        <f t="shared" si="24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 s="6">
        <f t="shared" si="247"/>
        <v>49.28125</v>
      </c>
      <c r="Q3951" t="s">
        <v>8321</v>
      </c>
      <c r="R3951" t="s">
        <v>8322</v>
      </c>
      <c r="S3951" s="10">
        <f t="shared" si="248"/>
        <v>42016.120613425926</v>
      </c>
      <c r="T3951" s="10">
        <f t="shared" si="24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 s="6">
        <f t="shared" si="247"/>
        <v>25</v>
      </c>
      <c r="Q3952" t="s">
        <v>8321</v>
      </c>
      <c r="R3952" t="s">
        <v>8322</v>
      </c>
      <c r="S3952" s="10">
        <f t="shared" si="248"/>
        <v>42439.702314814815</v>
      </c>
      <c r="T3952" s="10">
        <f t="shared" si="24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 s="6">
        <f t="shared" si="247"/>
        <v>1</v>
      </c>
      <c r="Q3953" t="s">
        <v>8321</v>
      </c>
      <c r="R3953" t="s">
        <v>8322</v>
      </c>
      <c r="S3953" s="10">
        <f t="shared" si="248"/>
        <v>42433.825717592597</v>
      </c>
      <c r="T3953" s="10">
        <f t="shared" si="24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 s="6">
        <f t="shared" si="247"/>
        <v>25</v>
      </c>
      <c r="Q3954" t="s">
        <v>8321</v>
      </c>
      <c r="R3954" t="s">
        <v>8322</v>
      </c>
      <c r="S3954" s="10">
        <f t="shared" si="248"/>
        <v>42243.790393518517</v>
      </c>
      <c r="T3954" s="10">
        <f t="shared" si="24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 t="e">
        <f t="shared" si="247"/>
        <v>#DIV/0!</v>
      </c>
      <c r="Q3955" t="s">
        <v>8321</v>
      </c>
      <c r="R3955" t="s">
        <v>8322</v>
      </c>
      <c r="S3955" s="10">
        <f t="shared" si="248"/>
        <v>42550.048449074078</v>
      </c>
      <c r="T3955" s="10">
        <f t="shared" si="24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 t="e">
        <f t="shared" si="247"/>
        <v>#DIV/0!</v>
      </c>
      <c r="Q3956" t="s">
        <v>8321</v>
      </c>
      <c r="R3956" t="s">
        <v>8322</v>
      </c>
      <c r="S3956" s="10">
        <f t="shared" si="248"/>
        <v>41774.651203703703</v>
      </c>
      <c r="T3956" s="10">
        <f t="shared" si="24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 s="6">
        <f t="shared" si="247"/>
        <v>53.125</v>
      </c>
      <c r="Q3957" t="s">
        <v>8321</v>
      </c>
      <c r="R3957" t="s">
        <v>8322</v>
      </c>
      <c r="S3957" s="10">
        <f t="shared" si="248"/>
        <v>42306.848854166667</v>
      </c>
      <c r="T3957" s="10">
        <f t="shared" si="24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 t="e">
        <f t="shared" si="247"/>
        <v>#DIV/0!</v>
      </c>
      <c r="Q3958" t="s">
        <v>8321</v>
      </c>
      <c r="R3958" t="s">
        <v>8322</v>
      </c>
      <c r="S3958" s="10">
        <f t="shared" si="248"/>
        <v>42457.932025462964</v>
      </c>
      <c r="T3958" s="10">
        <f t="shared" si="24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 s="6">
        <f t="shared" si="247"/>
        <v>7</v>
      </c>
      <c r="Q3959" t="s">
        <v>8321</v>
      </c>
      <c r="R3959" t="s">
        <v>8322</v>
      </c>
      <c r="S3959" s="10">
        <f t="shared" si="248"/>
        <v>42513.976319444439</v>
      </c>
      <c r="T3959" s="10">
        <f t="shared" si="24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 s="6">
        <f t="shared" si="247"/>
        <v>40.0625</v>
      </c>
      <c r="Q3960" t="s">
        <v>8321</v>
      </c>
      <c r="R3960" t="s">
        <v>8322</v>
      </c>
      <c r="S3960" s="10">
        <f t="shared" si="248"/>
        <v>41816.950370370374</v>
      </c>
      <c r="T3960" s="10">
        <f t="shared" si="24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 s="6">
        <f t="shared" si="247"/>
        <v>24.333333333333332</v>
      </c>
      <c r="Q3961" t="s">
        <v>8321</v>
      </c>
      <c r="R3961" t="s">
        <v>8322</v>
      </c>
      <c r="S3961" s="10">
        <f t="shared" si="248"/>
        <v>41880.788842592592</v>
      </c>
      <c r="T3961" s="10">
        <f t="shared" si="24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 s="6">
        <f t="shared" si="247"/>
        <v>11.25</v>
      </c>
      <c r="Q3962" t="s">
        <v>8321</v>
      </c>
      <c r="R3962" t="s">
        <v>8322</v>
      </c>
      <c r="S3962" s="10">
        <f t="shared" si="248"/>
        <v>42342.845555555556</v>
      </c>
      <c r="T3962" s="10">
        <f t="shared" si="24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 s="6">
        <f t="shared" si="247"/>
        <v>10.5</v>
      </c>
      <c r="Q3963" t="s">
        <v>8321</v>
      </c>
      <c r="R3963" t="s">
        <v>8322</v>
      </c>
      <c r="S3963" s="10">
        <f t="shared" si="248"/>
        <v>41745.891319444447</v>
      </c>
      <c r="T3963" s="10">
        <f t="shared" si="24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 s="6">
        <f t="shared" si="247"/>
        <v>15</v>
      </c>
      <c r="Q3964" t="s">
        <v>8321</v>
      </c>
      <c r="R3964" t="s">
        <v>8322</v>
      </c>
      <c r="S3964" s="10">
        <f t="shared" si="248"/>
        <v>42311.621458333335</v>
      </c>
      <c r="T3964" s="10">
        <f t="shared" si="24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 t="e">
        <f t="shared" si="247"/>
        <v>#DIV/0!</v>
      </c>
      <c r="Q3965" t="s">
        <v>8321</v>
      </c>
      <c r="R3965" t="s">
        <v>8322</v>
      </c>
      <c r="S3965" s="10">
        <f t="shared" si="248"/>
        <v>42296.154131944444</v>
      </c>
      <c r="T3965" s="10">
        <f t="shared" si="24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 s="6">
        <f t="shared" si="247"/>
        <v>42</v>
      </c>
      <c r="Q3966" t="s">
        <v>8321</v>
      </c>
      <c r="R3966" t="s">
        <v>8322</v>
      </c>
      <c r="S3966" s="10">
        <f t="shared" si="248"/>
        <v>42053.722060185188</v>
      </c>
      <c r="T3966" s="10">
        <f t="shared" si="24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 s="6">
        <f t="shared" si="247"/>
        <v>71.25</v>
      </c>
      <c r="Q3967" t="s">
        <v>8321</v>
      </c>
      <c r="R3967" t="s">
        <v>8322</v>
      </c>
      <c r="S3967" s="10">
        <f t="shared" si="248"/>
        <v>42414.235879629632</v>
      </c>
      <c r="T3967" s="10">
        <f t="shared" si="24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 s="6">
        <f t="shared" si="247"/>
        <v>22.5</v>
      </c>
      <c r="Q3968" t="s">
        <v>8321</v>
      </c>
      <c r="R3968" t="s">
        <v>8322</v>
      </c>
      <c r="S3968" s="10">
        <f t="shared" si="248"/>
        <v>41801.711550925924</v>
      </c>
      <c r="T3968" s="10">
        <f t="shared" si="24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 s="6">
        <f t="shared" si="247"/>
        <v>41</v>
      </c>
      <c r="Q3969" t="s">
        <v>8321</v>
      </c>
      <c r="R3969" t="s">
        <v>8322</v>
      </c>
      <c r="S3969" s="10">
        <f t="shared" si="248"/>
        <v>42770.290590277778</v>
      </c>
      <c r="T3969" s="10">
        <f t="shared" si="24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 s="6">
        <f t="shared" si="247"/>
        <v>47.909090909090907</v>
      </c>
      <c r="Q3970" t="s">
        <v>8321</v>
      </c>
      <c r="R3970" t="s">
        <v>8322</v>
      </c>
      <c r="S3970" s="10">
        <f t="shared" si="248"/>
        <v>42452.815659722226</v>
      </c>
      <c r="T3970" s="10">
        <f t="shared" si="24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E3971/D3971</f>
        <v>7.4690265486725665E-2</v>
      </c>
      <c r="P3971" s="6">
        <f t="shared" ref="P3971:P4034" si="251">E3971/L3971</f>
        <v>35.166666666666664</v>
      </c>
      <c r="Q3971" t="s">
        <v>8321</v>
      </c>
      <c r="R3971" t="s">
        <v>8322</v>
      </c>
      <c r="S3971" s="10">
        <f t="shared" si="248"/>
        <v>42601.854699074072</v>
      </c>
      <c r="T3971" s="10">
        <f t="shared" si="249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6">
        <f t="shared" si="251"/>
        <v>5.5</v>
      </c>
      <c r="Q3972" t="s">
        <v>8321</v>
      </c>
      <c r="R3972" t="s">
        <v>8322</v>
      </c>
      <c r="S3972" s="10">
        <f t="shared" si="248"/>
        <v>42447.863553240735</v>
      </c>
      <c r="T3972" s="10">
        <f t="shared" si="249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6">
        <f t="shared" si="251"/>
        <v>22.666666666666668</v>
      </c>
      <c r="Q3973" t="s">
        <v>8321</v>
      </c>
      <c r="R3973" t="s">
        <v>8322</v>
      </c>
      <c r="S3973" s="10">
        <f t="shared" si="248"/>
        <v>41811.536180555559</v>
      </c>
      <c r="T3973" s="10">
        <f t="shared" si="249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6">
        <f t="shared" si="251"/>
        <v>26.375</v>
      </c>
      <c r="Q3974" t="s">
        <v>8321</v>
      </c>
      <c r="R3974" t="s">
        <v>8322</v>
      </c>
      <c r="S3974" s="10">
        <f t="shared" si="248"/>
        <v>41981.067523148144</v>
      </c>
      <c r="T3974" s="10">
        <f t="shared" si="249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6">
        <f t="shared" si="251"/>
        <v>105.54054054054055</v>
      </c>
      <c r="Q3975" t="s">
        <v>8321</v>
      </c>
      <c r="R3975" t="s">
        <v>8322</v>
      </c>
      <c r="S3975" s="10">
        <f t="shared" si="248"/>
        <v>42469.68414351852</v>
      </c>
      <c r="T3975" s="10">
        <f t="shared" si="249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6">
        <f t="shared" si="251"/>
        <v>29.09090909090909</v>
      </c>
      <c r="Q3976" t="s">
        <v>8321</v>
      </c>
      <c r="R3976" t="s">
        <v>8322</v>
      </c>
      <c r="S3976" s="10">
        <f t="shared" si="248"/>
        <v>42493.546851851846</v>
      </c>
      <c r="T3976" s="10">
        <f t="shared" si="249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 t="e">
        <f t="shared" si="251"/>
        <v>#DIV/0!</v>
      </c>
      <c r="Q3977" t="s">
        <v>8321</v>
      </c>
      <c r="R3977" t="s">
        <v>8322</v>
      </c>
      <c r="S3977" s="10">
        <f t="shared" si="248"/>
        <v>42534.866875</v>
      </c>
      <c r="T3977" s="10">
        <f t="shared" si="249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6">
        <f t="shared" si="251"/>
        <v>62</v>
      </c>
      <c r="Q3978" t="s">
        <v>8321</v>
      </c>
      <c r="R3978" t="s">
        <v>8322</v>
      </c>
      <c r="S3978" s="10">
        <f t="shared" si="248"/>
        <v>41830.858344907407</v>
      </c>
      <c r="T3978" s="10">
        <f t="shared" si="249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6">
        <f t="shared" si="251"/>
        <v>217.5</v>
      </c>
      <c r="Q3979" t="s">
        <v>8321</v>
      </c>
      <c r="R3979" t="s">
        <v>8322</v>
      </c>
      <c r="S3979" s="10">
        <f t="shared" ref="S3979:S4042" si="252">(((J3979/60)/60)/24)+DATE(1970,1,1)</f>
        <v>42543.788564814815</v>
      </c>
      <c r="T3979" s="10">
        <f t="shared" ref="T3979:T4042" si="253"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6">
        <f t="shared" si="251"/>
        <v>26.75</v>
      </c>
      <c r="Q3980" t="s">
        <v>8321</v>
      </c>
      <c r="R3980" t="s">
        <v>8322</v>
      </c>
      <c r="S3980" s="10">
        <f t="shared" si="252"/>
        <v>41975.642974537041</v>
      </c>
      <c r="T3980" s="10">
        <f t="shared" si="25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6">
        <f t="shared" si="251"/>
        <v>18.333333333333332</v>
      </c>
      <c r="Q3981" t="s">
        <v>8321</v>
      </c>
      <c r="R3981" t="s">
        <v>8322</v>
      </c>
      <c r="S3981" s="10">
        <f t="shared" si="252"/>
        <v>42069.903437500005</v>
      </c>
      <c r="T3981" s="10">
        <f t="shared" si="25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6">
        <f t="shared" si="251"/>
        <v>64.285714285714292</v>
      </c>
      <c r="Q3982" t="s">
        <v>8321</v>
      </c>
      <c r="R3982" t="s">
        <v>8322</v>
      </c>
      <c r="S3982" s="10">
        <f t="shared" si="252"/>
        <v>41795.598923611113</v>
      </c>
      <c r="T3982" s="10">
        <f t="shared" si="25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6">
        <f t="shared" si="251"/>
        <v>175</v>
      </c>
      <c r="Q3983" t="s">
        <v>8321</v>
      </c>
      <c r="R3983" t="s">
        <v>8322</v>
      </c>
      <c r="S3983" s="10">
        <f t="shared" si="252"/>
        <v>42508.179965277777</v>
      </c>
      <c r="T3983" s="10">
        <f t="shared" si="25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6">
        <f t="shared" si="251"/>
        <v>34</v>
      </c>
      <c r="Q3984" t="s">
        <v>8321</v>
      </c>
      <c r="R3984" t="s">
        <v>8322</v>
      </c>
      <c r="S3984" s="10">
        <f t="shared" si="252"/>
        <v>42132.809953703705</v>
      </c>
      <c r="T3984" s="10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6">
        <f t="shared" si="251"/>
        <v>84.282608695652172</v>
      </c>
      <c r="Q3985" t="s">
        <v>8321</v>
      </c>
      <c r="R3985" t="s">
        <v>8322</v>
      </c>
      <c r="S3985" s="10">
        <f t="shared" si="252"/>
        <v>41747.86986111111</v>
      </c>
      <c r="T3985" s="10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6">
        <f t="shared" si="251"/>
        <v>9.5</v>
      </c>
      <c r="Q3986" t="s">
        <v>8321</v>
      </c>
      <c r="R3986" t="s">
        <v>8322</v>
      </c>
      <c r="S3986" s="10">
        <f t="shared" si="252"/>
        <v>41920.963472222218</v>
      </c>
      <c r="T3986" s="10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6">
        <f t="shared" si="251"/>
        <v>33.736842105263158</v>
      </c>
      <c r="Q3987" t="s">
        <v>8321</v>
      </c>
      <c r="R3987" t="s">
        <v>8322</v>
      </c>
      <c r="S3987" s="10">
        <f t="shared" si="252"/>
        <v>42399.707407407404</v>
      </c>
      <c r="T3987" s="10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6">
        <f t="shared" si="251"/>
        <v>37.53846153846154</v>
      </c>
      <c r="Q3988" t="s">
        <v>8321</v>
      </c>
      <c r="R3988" t="s">
        <v>8322</v>
      </c>
      <c r="S3988" s="10">
        <f t="shared" si="252"/>
        <v>42467.548541666663</v>
      </c>
      <c r="T3988" s="10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6">
        <f t="shared" si="251"/>
        <v>11.615384615384615</v>
      </c>
      <c r="Q3989" t="s">
        <v>8321</v>
      </c>
      <c r="R3989" t="s">
        <v>8322</v>
      </c>
      <c r="S3989" s="10">
        <f t="shared" si="252"/>
        <v>41765.92465277778</v>
      </c>
      <c r="T3989" s="10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6">
        <f t="shared" si="251"/>
        <v>8</v>
      </c>
      <c r="Q3990" t="s">
        <v>8321</v>
      </c>
      <c r="R3990" t="s">
        <v>8322</v>
      </c>
      <c r="S3990" s="10">
        <f t="shared" si="252"/>
        <v>42230.08116898148</v>
      </c>
      <c r="T3990" s="10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 t="e">
        <f t="shared" si="251"/>
        <v>#DIV/0!</v>
      </c>
      <c r="Q3991" t="s">
        <v>8321</v>
      </c>
      <c r="R3991" t="s">
        <v>8322</v>
      </c>
      <c r="S3991" s="10">
        <f t="shared" si="252"/>
        <v>42286.749780092592</v>
      </c>
      <c r="T3991" s="10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6">
        <f t="shared" si="251"/>
        <v>23</v>
      </c>
      <c r="Q3992" t="s">
        <v>8321</v>
      </c>
      <c r="R3992" t="s">
        <v>8322</v>
      </c>
      <c r="S3992" s="10">
        <f t="shared" si="252"/>
        <v>42401.672372685185</v>
      </c>
      <c r="T3992" s="10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6">
        <f t="shared" si="251"/>
        <v>100</v>
      </c>
      <c r="Q3993" t="s">
        <v>8321</v>
      </c>
      <c r="R3993" t="s">
        <v>8322</v>
      </c>
      <c r="S3993" s="10">
        <f t="shared" si="252"/>
        <v>42125.644467592589</v>
      </c>
      <c r="T3993" s="10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6">
        <f t="shared" si="251"/>
        <v>60.111111111111114</v>
      </c>
      <c r="Q3994" t="s">
        <v>8321</v>
      </c>
      <c r="R3994" t="s">
        <v>8322</v>
      </c>
      <c r="S3994" s="10">
        <f t="shared" si="252"/>
        <v>42289.94049768518</v>
      </c>
      <c r="T3994" s="10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6">
        <f t="shared" si="251"/>
        <v>3</v>
      </c>
      <c r="Q3995" t="s">
        <v>8321</v>
      </c>
      <c r="R3995" t="s">
        <v>8322</v>
      </c>
      <c r="S3995" s="10">
        <f t="shared" si="252"/>
        <v>42107.864722222221</v>
      </c>
      <c r="T3995" s="10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6">
        <f t="shared" si="251"/>
        <v>5</v>
      </c>
      <c r="Q3996" t="s">
        <v>8321</v>
      </c>
      <c r="R3996" t="s">
        <v>8322</v>
      </c>
      <c r="S3996" s="10">
        <f t="shared" si="252"/>
        <v>41809.389930555553</v>
      </c>
      <c r="T3996" s="10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 s="6">
        <f t="shared" si="251"/>
        <v>17.5</v>
      </c>
      <c r="Q3997" t="s">
        <v>8321</v>
      </c>
      <c r="R3997" t="s">
        <v>8322</v>
      </c>
      <c r="S3997" s="10">
        <f t="shared" si="252"/>
        <v>42019.683761574073</v>
      </c>
      <c r="T3997" s="10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 s="6">
        <f t="shared" si="251"/>
        <v>29.235294117647058</v>
      </c>
      <c r="Q3998" t="s">
        <v>8321</v>
      </c>
      <c r="R3998" t="s">
        <v>8322</v>
      </c>
      <c r="S3998" s="10">
        <f t="shared" si="252"/>
        <v>41950.26694444444</v>
      </c>
      <c r="T3998" s="10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 t="e">
        <f t="shared" si="251"/>
        <v>#DIV/0!</v>
      </c>
      <c r="Q3999" t="s">
        <v>8321</v>
      </c>
      <c r="R3999" t="s">
        <v>8322</v>
      </c>
      <c r="S3999" s="10">
        <f t="shared" si="252"/>
        <v>42069.391446759255</v>
      </c>
      <c r="T3999" s="10">
        <f t="shared" si="25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 s="6">
        <f t="shared" si="251"/>
        <v>59.583333333333336</v>
      </c>
      <c r="Q4000" t="s">
        <v>8321</v>
      </c>
      <c r="R4000" t="s">
        <v>8322</v>
      </c>
      <c r="S4000" s="10">
        <f t="shared" si="252"/>
        <v>42061.963263888887</v>
      </c>
      <c r="T4000" s="10">
        <f t="shared" si="25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 s="6">
        <f t="shared" si="251"/>
        <v>82.571428571428569</v>
      </c>
      <c r="Q4001" t="s">
        <v>8321</v>
      </c>
      <c r="R4001" t="s">
        <v>8322</v>
      </c>
      <c r="S4001" s="10">
        <f t="shared" si="252"/>
        <v>41842.828680555554</v>
      </c>
      <c r="T4001" s="10">
        <f t="shared" si="25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 s="6">
        <f t="shared" si="251"/>
        <v>10</v>
      </c>
      <c r="Q4002" t="s">
        <v>8321</v>
      </c>
      <c r="R4002" t="s">
        <v>8322</v>
      </c>
      <c r="S4002" s="10">
        <f t="shared" si="252"/>
        <v>42437.64534722222</v>
      </c>
      <c r="T4002" s="10">
        <f t="shared" si="25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 s="6">
        <f t="shared" si="251"/>
        <v>32.357142857142854</v>
      </c>
      <c r="Q4003" t="s">
        <v>8321</v>
      </c>
      <c r="R4003" t="s">
        <v>8322</v>
      </c>
      <c r="S4003" s="10">
        <f t="shared" si="252"/>
        <v>42775.964212962965</v>
      </c>
      <c r="T4003" s="10">
        <f t="shared" si="25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 s="6">
        <f t="shared" si="251"/>
        <v>5.75</v>
      </c>
      <c r="Q4004" t="s">
        <v>8321</v>
      </c>
      <c r="R4004" t="s">
        <v>8322</v>
      </c>
      <c r="S4004" s="10">
        <f t="shared" si="252"/>
        <v>41879.043530092589</v>
      </c>
      <c r="T4004" s="10">
        <f t="shared" si="25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 s="6">
        <f t="shared" si="251"/>
        <v>100.5</v>
      </c>
      <c r="Q4005" t="s">
        <v>8321</v>
      </c>
      <c r="R4005" t="s">
        <v>8322</v>
      </c>
      <c r="S4005" s="10">
        <f t="shared" si="252"/>
        <v>42020.587349537032</v>
      </c>
      <c r="T4005" s="10">
        <f t="shared" si="253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 s="6">
        <f t="shared" si="251"/>
        <v>1</v>
      </c>
      <c r="Q4006" t="s">
        <v>8321</v>
      </c>
      <c r="R4006" t="s">
        <v>8322</v>
      </c>
      <c r="S4006" s="10">
        <f t="shared" si="252"/>
        <v>41890.16269675926</v>
      </c>
      <c r="T4006" s="10">
        <f t="shared" si="25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 s="6">
        <f t="shared" si="251"/>
        <v>20</v>
      </c>
      <c r="Q4007" t="s">
        <v>8321</v>
      </c>
      <c r="R4007" t="s">
        <v>8322</v>
      </c>
      <c r="S4007" s="10">
        <f t="shared" si="252"/>
        <v>41872.807696759257</v>
      </c>
      <c r="T4007" s="10">
        <f t="shared" si="25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 s="6">
        <f t="shared" si="251"/>
        <v>2</v>
      </c>
      <c r="Q4008" t="s">
        <v>8321</v>
      </c>
      <c r="R4008" t="s">
        <v>8322</v>
      </c>
      <c r="S4008" s="10">
        <f t="shared" si="252"/>
        <v>42391.772997685184</v>
      </c>
      <c r="T4008" s="10">
        <f t="shared" si="25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 s="6">
        <f t="shared" si="251"/>
        <v>5</v>
      </c>
      <c r="Q4009" t="s">
        <v>8321</v>
      </c>
      <c r="R4009" t="s">
        <v>8322</v>
      </c>
      <c r="S4009" s="10">
        <f t="shared" si="252"/>
        <v>41848.772928240738</v>
      </c>
      <c r="T4009" s="10">
        <f t="shared" si="25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 s="6">
        <f t="shared" si="251"/>
        <v>15</v>
      </c>
      <c r="Q4010" t="s">
        <v>8321</v>
      </c>
      <c r="R4010" t="s">
        <v>8322</v>
      </c>
      <c r="S4010" s="10">
        <f t="shared" si="252"/>
        <v>42177.964201388888</v>
      </c>
      <c r="T4010" s="10">
        <f t="shared" si="25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 s="6">
        <f t="shared" si="251"/>
        <v>25</v>
      </c>
      <c r="Q4011" t="s">
        <v>8321</v>
      </c>
      <c r="R4011" t="s">
        <v>8322</v>
      </c>
      <c r="S4011" s="10">
        <f t="shared" si="252"/>
        <v>41851.700925925928</v>
      </c>
      <c r="T4011" s="10">
        <f t="shared" si="25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 s="6">
        <f t="shared" si="251"/>
        <v>45.842105263157897</v>
      </c>
      <c r="Q4012" t="s">
        <v>8321</v>
      </c>
      <c r="R4012" t="s">
        <v>8322</v>
      </c>
      <c r="S4012" s="10">
        <f t="shared" si="252"/>
        <v>41921.770439814813</v>
      </c>
      <c r="T4012" s="10">
        <f t="shared" si="25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 s="6">
        <f t="shared" si="251"/>
        <v>4.75</v>
      </c>
      <c r="Q4013" t="s">
        <v>8321</v>
      </c>
      <c r="R4013" t="s">
        <v>8322</v>
      </c>
      <c r="S4013" s="10">
        <f t="shared" si="252"/>
        <v>42002.54488425926</v>
      </c>
      <c r="T4013" s="10">
        <f t="shared" si="25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 t="e">
        <f t="shared" si="251"/>
        <v>#DIV/0!</v>
      </c>
      <c r="Q4014" t="s">
        <v>8321</v>
      </c>
      <c r="R4014" t="s">
        <v>8322</v>
      </c>
      <c r="S4014" s="10">
        <f t="shared" si="252"/>
        <v>42096.544548611113</v>
      </c>
      <c r="T4014" s="10">
        <f t="shared" si="25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 s="6">
        <f t="shared" si="251"/>
        <v>13</v>
      </c>
      <c r="Q4015" t="s">
        <v>8321</v>
      </c>
      <c r="R4015" t="s">
        <v>8322</v>
      </c>
      <c r="S4015" s="10">
        <f t="shared" si="252"/>
        <v>42021.301192129627</v>
      </c>
      <c r="T4015" s="10">
        <f t="shared" si="25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 t="e">
        <f t="shared" si="251"/>
        <v>#DIV/0!</v>
      </c>
      <c r="Q4016" t="s">
        <v>8321</v>
      </c>
      <c r="R4016" t="s">
        <v>8322</v>
      </c>
      <c r="S4016" s="10">
        <f t="shared" si="252"/>
        <v>42419.246168981481</v>
      </c>
      <c r="T4016" s="10">
        <f t="shared" si="25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 s="6">
        <f t="shared" si="251"/>
        <v>1</v>
      </c>
      <c r="Q4017" t="s">
        <v>8321</v>
      </c>
      <c r="R4017" t="s">
        <v>8322</v>
      </c>
      <c r="S4017" s="10">
        <f t="shared" si="252"/>
        <v>42174.780821759254</v>
      </c>
      <c r="T4017" s="10">
        <f t="shared" si="25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 s="6">
        <f t="shared" si="251"/>
        <v>10</v>
      </c>
      <c r="Q4018" t="s">
        <v>8321</v>
      </c>
      <c r="R4018" t="s">
        <v>8322</v>
      </c>
      <c r="S4018" s="10">
        <f t="shared" si="252"/>
        <v>41869.872685185182</v>
      </c>
      <c r="T4018" s="10">
        <f t="shared" si="25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 s="6">
        <f t="shared" si="251"/>
        <v>52.5</v>
      </c>
      <c r="Q4019" t="s">
        <v>8321</v>
      </c>
      <c r="R4019" t="s">
        <v>8322</v>
      </c>
      <c r="S4019" s="10">
        <f t="shared" si="252"/>
        <v>41856.672152777777</v>
      </c>
      <c r="T4019" s="10">
        <f t="shared" si="25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 s="6">
        <f t="shared" si="251"/>
        <v>32.5</v>
      </c>
      <c r="Q4020" t="s">
        <v>8321</v>
      </c>
      <c r="R4020" t="s">
        <v>8322</v>
      </c>
      <c r="S4020" s="10">
        <f t="shared" si="252"/>
        <v>42620.91097222222</v>
      </c>
      <c r="T4020" s="10">
        <f t="shared" si="25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 s="6">
        <f t="shared" si="251"/>
        <v>7.25</v>
      </c>
      <c r="Q4021" t="s">
        <v>8321</v>
      </c>
      <c r="R4021" t="s">
        <v>8322</v>
      </c>
      <c r="S4021" s="10">
        <f t="shared" si="252"/>
        <v>42417.675879629634</v>
      </c>
      <c r="T4021" s="10">
        <f t="shared" si="25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 s="6">
        <f t="shared" si="251"/>
        <v>33.333333333333336</v>
      </c>
      <c r="Q4022" t="s">
        <v>8321</v>
      </c>
      <c r="R4022" t="s">
        <v>8322</v>
      </c>
      <c r="S4022" s="10">
        <f t="shared" si="252"/>
        <v>42057.190960648149</v>
      </c>
      <c r="T4022" s="10">
        <f t="shared" si="25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 s="6">
        <f t="shared" si="251"/>
        <v>62.5</v>
      </c>
      <c r="Q4023" t="s">
        <v>8321</v>
      </c>
      <c r="R4023" t="s">
        <v>8322</v>
      </c>
      <c r="S4023" s="10">
        <f t="shared" si="252"/>
        <v>41878.911550925928</v>
      </c>
      <c r="T4023" s="10">
        <f t="shared" si="25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 s="6">
        <f t="shared" si="251"/>
        <v>63.558375634517766</v>
      </c>
      <c r="Q4024" t="s">
        <v>8321</v>
      </c>
      <c r="R4024" t="s">
        <v>8322</v>
      </c>
      <c r="S4024" s="10">
        <f t="shared" si="252"/>
        <v>41990.584108796291</v>
      </c>
      <c r="T4024" s="10">
        <f t="shared" si="25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 t="e">
        <f t="shared" si="251"/>
        <v>#DIV/0!</v>
      </c>
      <c r="Q4025" t="s">
        <v>8321</v>
      </c>
      <c r="R4025" t="s">
        <v>8322</v>
      </c>
      <c r="S4025" s="10">
        <f t="shared" si="252"/>
        <v>42408.999571759254</v>
      </c>
      <c r="T4025" s="10">
        <f t="shared" si="25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 s="6">
        <f t="shared" si="251"/>
        <v>10</v>
      </c>
      <c r="Q4026" t="s">
        <v>8321</v>
      </c>
      <c r="R4026" t="s">
        <v>8322</v>
      </c>
      <c r="S4026" s="10">
        <f t="shared" si="252"/>
        <v>42217.670104166667</v>
      </c>
      <c r="T4026" s="10">
        <f t="shared" si="25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 s="6">
        <f t="shared" si="251"/>
        <v>62.5</v>
      </c>
      <c r="Q4027" t="s">
        <v>8321</v>
      </c>
      <c r="R4027" t="s">
        <v>8322</v>
      </c>
      <c r="S4027" s="10">
        <f t="shared" si="252"/>
        <v>42151.237685185188</v>
      </c>
      <c r="T4027" s="10">
        <f t="shared" si="25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 t="e">
        <f t="shared" si="251"/>
        <v>#DIV/0!</v>
      </c>
      <c r="Q4028" t="s">
        <v>8321</v>
      </c>
      <c r="R4028" t="s">
        <v>8322</v>
      </c>
      <c r="S4028" s="10">
        <f t="shared" si="252"/>
        <v>42282.655543981484</v>
      </c>
      <c r="T4028" s="10">
        <f t="shared" si="25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 s="6">
        <f t="shared" si="251"/>
        <v>30.714285714285715</v>
      </c>
      <c r="Q4029" t="s">
        <v>8321</v>
      </c>
      <c r="R4029" t="s">
        <v>8322</v>
      </c>
      <c r="S4029" s="10">
        <f t="shared" si="252"/>
        <v>42768.97084490741</v>
      </c>
      <c r="T4029" s="10">
        <f t="shared" si="25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 s="6">
        <f t="shared" si="251"/>
        <v>51</v>
      </c>
      <c r="Q4030" t="s">
        <v>8321</v>
      </c>
      <c r="R4030" t="s">
        <v>8322</v>
      </c>
      <c r="S4030" s="10">
        <f t="shared" si="252"/>
        <v>41765.938657407409</v>
      </c>
      <c r="T4030" s="10">
        <f t="shared" si="25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 t="e">
        <f t="shared" si="251"/>
        <v>#DIV/0!</v>
      </c>
      <c r="Q4031" t="s">
        <v>8321</v>
      </c>
      <c r="R4031" t="s">
        <v>8322</v>
      </c>
      <c r="S4031" s="10">
        <f t="shared" si="252"/>
        <v>42322.025115740747</v>
      </c>
      <c r="T4031" s="10">
        <f t="shared" si="25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 s="6">
        <f t="shared" si="251"/>
        <v>66.666666666666671</v>
      </c>
      <c r="Q4032" t="s">
        <v>8321</v>
      </c>
      <c r="R4032" t="s">
        <v>8322</v>
      </c>
      <c r="S4032" s="10">
        <f t="shared" si="252"/>
        <v>42374.655081018514</v>
      </c>
      <c r="T4032" s="10">
        <f t="shared" si="25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 t="e">
        <f t="shared" si="251"/>
        <v>#DIV/0!</v>
      </c>
      <c r="Q4033" t="s">
        <v>8321</v>
      </c>
      <c r="R4033" t="s">
        <v>8322</v>
      </c>
      <c r="S4033" s="10">
        <f t="shared" si="252"/>
        <v>41941.585231481484</v>
      </c>
      <c r="T4033" s="10">
        <f t="shared" si="25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 s="6">
        <f t="shared" si="251"/>
        <v>59</v>
      </c>
      <c r="Q4034" t="s">
        <v>8321</v>
      </c>
      <c r="R4034" t="s">
        <v>8322</v>
      </c>
      <c r="S4034" s="10">
        <f t="shared" si="252"/>
        <v>42293.809212962966</v>
      </c>
      <c r="T4034" s="10">
        <f t="shared" si="25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E4035/D4035</f>
        <v>0.25698702928870293</v>
      </c>
      <c r="P4035" s="6">
        <f t="shared" ref="P4035:P4098" si="255">E4035/L4035</f>
        <v>65.340319148936175</v>
      </c>
      <c r="Q4035" t="s">
        <v>8321</v>
      </c>
      <c r="R4035" t="s">
        <v>8322</v>
      </c>
      <c r="S4035" s="10">
        <f t="shared" si="252"/>
        <v>42614.268796296295</v>
      </c>
      <c r="T4035" s="10">
        <f t="shared" si="25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6">
        <f t="shared" si="255"/>
        <v>100</v>
      </c>
      <c r="Q4036" t="s">
        <v>8321</v>
      </c>
      <c r="R4036" t="s">
        <v>8322</v>
      </c>
      <c r="S4036" s="10">
        <f t="shared" si="252"/>
        <v>42067.947337962964</v>
      </c>
      <c r="T4036" s="10">
        <f t="shared" si="25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6">
        <f t="shared" si="255"/>
        <v>147.4</v>
      </c>
      <c r="Q4037" t="s">
        <v>8321</v>
      </c>
      <c r="R4037" t="s">
        <v>8322</v>
      </c>
      <c r="S4037" s="10">
        <f t="shared" si="252"/>
        <v>41903.882951388885</v>
      </c>
      <c r="T4037" s="10">
        <f t="shared" si="25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6">
        <f t="shared" si="255"/>
        <v>166.05882352941177</v>
      </c>
      <c r="Q4038" t="s">
        <v>8321</v>
      </c>
      <c r="R4038" t="s">
        <v>8322</v>
      </c>
      <c r="S4038" s="10">
        <f t="shared" si="252"/>
        <v>41804.937083333331</v>
      </c>
      <c r="T4038" s="10">
        <f t="shared" si="25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6">
        <f t="shared" si="255"/>
        <v>40</v>
      </c>
      <c r="Q4039" t="s">
        <v>8321</v>
      </c>
      <c r="R4039" t="s">
        <v>8322</v>
      </c>
      <c r="S4039" s="10">
        <f t="shared" si="252"/>
        <v>42497.070775462969</v>
      </c>
      <c r="T4039" s="10">
        <f t="shared" si="25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6">
        <f t="shared" si="255"/>
        <v>75.25</v>
      </c>
      <c r="Q4040" t="s">
        <v>8321</v>
      </c>
      <c r="R4040" t="s">
        <v>8322</v>
      </c>
      <c r="S4040" s="10">
        <f t="shared" si="252"/>
        <v>41869.798726851855</v>
      </c>
      <c r="T4040" s="10">
        <f t="shared" si="25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6">
        <f t="shared" si="255"/>
        <v>60</v>
      </c>
      <c r="Q4041" t="s">
        <v>8321</v>
      </c>
      <c r="R4041" t="s">
        <v>8322</v>
      </c>
      <c r="S4041" s="10">
        <f t="shared" si="252"/>
        <v>42305.670914351853</v>
      </c>
      <c r="T4041" s="10">
        <f t="shared" si="25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6">
        <f t="shared" si="255"/>
        <v>1250</v>
      </c>
      <c r="Q4042" t="s">
        <v>8321</v>
      </c>
      <c r="R4042" t="s">
        <v>8322</v>
      </c>
      <c r="S4042" s="10">
        <f t="shared" si="252"/>
        <v>42144.231527777782</v>
      </c>
      <c r="T4042" s="10">
        <f t="shared" si="25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6">
        <f t="shared" si="255"/>
        <v>10.5</v>
      </c>
      <c r="Q4043" t="s">
        <v>8321</v>
      </c>
      <c r="R4043" t="s">
        <v>8322</v>
      </c>
      <c r="S4043" s="10">
        <f t="shared" ref="S4043:S4106" si="256">(((J4043/60)/60)/24)+DATE(1970,1,1)</f>
        <v>42559.474004629628</v>
      </c>
      <c r="T4043" s="10">
        <f t="shared" ref="T4043:T4106" si="257"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6">
        <f t="shared" si="255"/>
        <v>7</v>
      </c>
      <c r="Q4044" t="s">
        <v>8321</v>
      </c>
      <c r="R4044" t="s">
        <v>8322</v>
      </c>
      <c r="S4044" s="10">
        <f t="shared" si="256"/>
        <v>41995.084074074075</v>
      </c>
      <c r="T4044" s="10">
        <f t="shared" si="25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 t="e">
        <f t="shared" si="255"/>
        <v>#DIV/0!</v>
      </c>
      <c r="Q4045" t="s">
        <v>8321</v>
      </c>
      <c r="R4045" t="s">
        <v>8322</v>
      </c>
      <c r="S4045" s="10">
        <f t="shared" si="256"/>
        <v>41948.957465277781</v>
      </c>
      <c r="T4045" s="10">
        <f t="shared" si="25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6">
        <f t="shared" si="255"/>
        <v>56.25</v>
      </c>
      <c r="Q4046" t="s">
        <v>8321</v>
      </c>
      <c r="R4046" t="s">
        <v>8322</v>
      </c>
      <c r="S4046" s="10">
        <f t="shared" si="256"/>
        <v>42074.219699074078</v>
      </c>
      <c r="T4046" s="10">
        <f t="shared" si="25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6">
        <f t="shared" si="255"/>
        <v>1</v>
      </c>
      <c r="Q4047" t="s">
        <v>8321</v>
      </c>
      <c r="R4047" t="s">
        <v>8322</v>
      </c>
      <c r="S4047" s="10">
        <f t="shared" si="256"/>
        <v>41842.201261574075</v>
      </c>
      <c r="T4047" s="10">
        <f t="shared" si="25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6">
        <f t="shared" si="255"/>
        <v>38.333333333333336</v>
      </c>
      <c r="Q4048" t="s">
        <v>8321</v>
      </c>
      <c r="R4048" t="s">
        <v>8322</v>
      </c>
      <c r="S4048" s="10">
        <f t="shared" si="256"/>
        <v>41904.650578703702</v>
      </c>
      <c r="T4048" s="10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6">
        <f t="shared" si="255"/>
        <v>27.5</v>
      </c>
      <c r="Q4049" t="s">
        <v>8321</v>
      </c>
      <c r="R4049" t="s">
        <v>8322</v>
      </c>
      <c r="S4049" s="10">
        <f t="shared" si="256"/>
        <v>41991.022488425922</v>
      </c>
      <c r="T4049" s="10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6">
        <f t="shared" si="255"/>
        <v>32.978021978021978</v>
      </c>
      <c r="Q4050" t="s">
        <v>8321</v>
      </c>
      <c r="R4050" t="s">
        <v>8322</v>
      </c>
      <c r="S4050" s="10">
        <f t="shared" si="256"/>
        <v>42436.509108796294</v>
      </c>
      <c r="T4050" s="10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6">
        <f t="shared" si="255"/>
        <v>16</v>
      </c>
      <c r="Q4051" t="s">
        <v>8321</v>
      </c>
      <c r="R4051" t="s">
        <v>8322</v>
      </c>
      <c r="S4051" s="10">
        <f t="shared" si="256"/>
        <v>42169.958506944444</v>
      </c>
      <c r="T4051" s="10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6">
        <f t="shared" si="255"/>
        <v>1</v>
      </c>
      <c r="Q4052" t="s">
        <v>8321</v>
      </c>
      <c r="R4052" t="s">
        <v>8322</v>
      </c>
      <c r="S4052" s="10">
        <f t="shared" si="256"/>
        <v>41905.636469907404</v>
      </c>
      <c r="T4052" s="10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 t="e">
        <f t="shared" si="255"/>
        <v>#DIV/0!</v>
      </c>
      <c r="Q4053" t="s">
        <v>8321</v>
      </c>
      <c r="R4053" t="s">
        <v>8322</v>
      </c>
      <c r="S4053" s="10">
        <f t="shared" si="256"/>
        <v>41761.810150462967</v>
      </c>
      <c r="T4053" s="10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6">
        <f t="shared" si="255"/>
        <v>86.615384615384613</v>
      </c>
      <c r="Q4054" t="s">
        <v>8321</v>
      </c>
      <c r="R4054" t="s">
        <v>8322</v>
      </c>
      <c r="S4054" s="10">
        <f t="shared" si="256"/>
        <v>41865.878657407404</v>
      </c>
      <c r="T4054" s="10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6">
        <f t="shared" si="255"/>
        <v>55</v>
      </c>
      <c r="Q4055" t="s">
        <v>8321</v>
      </c>
      <c r="R4055" t="s">
        <v>8322</v>
      </c>
      <c r="S4055" s="10">
        <f t="shared" si="256"/>
        <v>41928.690138888887</v>
      </c>
      <c r="T4055" s="10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 t="e">
        <f t="shared" si="255"/>
        <v>#DIV/0!</v>
      </c>
      <c r="Q4056" t="s">
        <v>8321</v>
      </c>
      <c r="R4056" t="s">
        <v>8322</v>
      </c>
      <c r="S4056" s="10">
        <f t="shared" si="256"/>
        <v>42613.841261574074</v>
      </c>
      <c r="T4056" s="10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6">
        <f t="shared" si="255"/>
        <v>41.952380952380949</v>
      </c>
      <c r="Q4057" t="s">
        <v>8321</v>
      </c>
      <c r="R4057" t="s">
        <v>8322</v>
      </c>
      <c r="S4057" s="10">
        <f t="shared" si="256"/>
        <v>41779.648506944446</v>
      </c>
      <c r="T4057" s="10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6">
        <f t="shared" si="255"/>
        <v>88.333333333333329</v>
      </c>
      <c r="Q4058" t="s">
        <v>8321</v>
      </c>
      <c r="R4058" t="s">
        <v>8322</v>
      </c>
      <c r="S4058" s="10">
        <f t="shared" si="256"/>
        <v>42534.933321759265</v>
      </c>
      <c r="T4058" s="10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6">
        <f t="shared" si="255"/>
        <v>129.16666666666666</v>
      </c>
      <c r="Q4059" t="s">
        <v>8321</v>
      </c>
      <c r="R4059" t="s">
        <v>8322</v>
      </c>
      <c r="S4059" s="10">
        <f t="shared" si="256"/>
        <v>42310.968518518523</v>
      </c>
      <c r="T4059" s="10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6">
        <f t="shared" si="255"/>
        <v>23.75</v>
      </c>
      <c r="Q4060" t="s">
        <v>8321</v>
      </c>
      <c r="R4060" t="s">
        <v>8322</v>
      </c>
      <c r="S4060" s="10">
        <f t="shared" si="256"/>
        <v>42446.060694444444</v>
      </c>
      <c r="T4060" s="10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 s="6">
        <f t="shared" si="255"/>
        <v>35.714285714285715</v>
      </c>
      <c r="Q4061" t="s">
        <v>8321</v>
      </c>
      <c r="R4061" t="s">
        <v>8322</v>
      </c>
      <c r="S4061" s="10">
        <f t="shared" si="256"/>
        <v>41866.640648148146</v>
      </c>
      <c r="T4061" s="10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 s="6">
        <f t="shared" si="255"/>
        <v>57</v>
      </c>
      <c r="Q4062" t="s">
        <v>8321</v>
      </c>
      <c r="R4062" t="s">
        <v>8322</v>
      </c>
      <c r="S4062" s="10">
        <f t="shared" si="256"/>
        <v>41779.695092592592</v>
      </c>
      <c r="T4062" s="10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 t="e">
        <f t="shared" si="255"/>
        <v>#DIV/0!</v>
      </c>
      <c r="Q4063" t="s">
        <v>8321</v>
      </c>
      <c r="R4063" t="s">
        <v>8322</v>
      </c>
      <c r="S4063" s="10">
        <f t="shared" si="256"/>
        <v>42421.141469907408</v>
      </c>
      <c r="T4063" s="10">
        <f t="shared" si="25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 s="6">
        <f t="shared" si="255"/>
        <v>163.33333333333334</v>
      </c>
      <c r="Q4064" t="s">
        <v>8321</v>
      </c>
      <c r="R4064" t="s">
        <v>8322</v>
      </c>
      <c r="S4064" s="10">
        <f t="shared" si="256"/>
        <v>42523.739212962959</v>
      </c>
      <c r="T4064" s="10">
        <f t="shared" si="25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 s="6">
        <f t="shared" si="255"/>
        <v>15</v>
      </c>
      <c r="Q4065" t="s">
        <v>8321</v>
      </c>
      <c r="R4065" t="s">
        <v>8322</v>
      </c>
      <c r="S4065" s="10">
        <f t="shared" si="256"/>
        <v>41787.681527777779</v>
      </c>
      <c r="T4065" s="10">
        <f t="shared" si="25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 s="6">
        <f t="shared" si="255"/>
        <v>64.166666666666671</v>
      </c>
      <c r="Q4066" t="s">
        <v>8321</v>
      </c>
      <c r="R4066" t="s">
        <v>8322</v>
      </c>
      <c r="S4066" s="10">
        <f t="shared" si="256"/>
        <v>42093.588263888887</v>
      </c>
      <c r="T4066" s="10">
        <f t="shared" si="25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 s="6">
        <f t="shared" si="255"/>
        <v>6.75</v>
      </c>
      <c r="Q4067" t="s">
        <v>8321</v>
      </c>
      <c r="R4067" t="s">
        <v>8322</v>
      </c>
      <c r="S4067" s="10">
        <f t="shared" si="256"/>
        <v>41833.951516203706</v>
      </c>
      <c r="T4067" s="10">
        <f t="shared" si="25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 s="6">
        <f t="shared" si="255"/>
        <v>25</v>
      </c>
      <c r="Q4068" t="s">
        <v>8321</v>
      </c>
      <c r="R4068" t="s">
        <v>8322</v>
      </c>
      <c r="S4068" s="10">
        <f t="shared" si="256"/>
        <v>42479.039212962962</v>
      </c>
      <c r="T4068" s="10">
        <f t="shared" si="25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 s="6">
        <f t="shared" si="255"/>
        <v>179.11764705882354</v>
      </c>
      <c r="Q4069" t="s">
        <v>8321</v>
      </c>
      <c r="R4069" t="s">
        <v>8322</v>
      </c>
      <c r="S4069" s="10">
        <f t="shared" si="256"/>
        <v>42235.117476851854</v>
      </c>
      <c r="T4069" s="10">
        <f t="shared" si="25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 s="6">
        <f t="shared" si="255"/>
        <v>34.950000000000003</v>
      </c>
      <c r="Q4070" t="s">
        <v>8321</v>
      </c>
      <c r="R4070" t="s">
        <v>8322</v>
      </c>
      <c r="S4070" s="10">
        <f t="shared" si="256"/>
        <v>42718.963599537034</v>
      </c>
      <c r="T4070" s="10">
        <f t="shared" si="25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 s="6">
        <f t="shared" si="255"/>
        <v>33.07692307692308</v>
      </c>
      <c r="Q4071" t="s">
        <v>8321</v>
      </c>
      <c r="R4071" t="s">
        <v>8322</v>
      </c>
      <c r="S4071" s="10">
        <f t="shared" si="256"/>
        <v>42022.661527777775</v>
      </c>
      <c r="T4071" s="10">
        <f t="shared" si="25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 s="6">
        <f t="shared" si="255"/>
        <v>27.5</v>
      </c>
      <c r="Q4072" t="s">
        <v>8321</v>
      </c>
      <c r="R4072" t="s">
        <v>8322</v>
      </c>
      <c r="S4072" s="10">
        <f t="shared" si="256"/>
        <v>42031.666898148149</v>
      </c>
      <c r="T4072" s="10">
        <f t="shared" si="25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 t="e">
        <f t="shared" si="255"/>
        <v>#DIV/0!</v>
      </c>
      <c r="Q4073" t="s">
        <v>8321</v>
      </c>
      <c r="R4073" t="s">
        <v>8322</v>
      </c>
      <c r="S4073" s="10">
        <f t="shared" si="256"/>
        <v>42700.804756944446</v>
      </c>
      <c r="T4073" s="10">
        <f t="shared" si="25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 s="6">
        <f t="shared" si="255"/>
        <v>2</v>
      </c>
      <c r="Q4074" t="s">
        <v>8321</v>
      </c>
      <c r="R4074" t="s">
        <v>8322</v>
      </c>
      <c r="S4074" s="10">
        <f t="shared" si="256"/>
        <v>41812.77443287037</v>
      </c>
      <c r="T4074" s="10">
        <f t="shared" si="25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 s="6">
        <f t="shared" si="255"/>
        <v>18.5</v>
      </c>
      <c r="Q4075" t="s">
        <v>8321</v>
      </c>
      <c r="R4075" t="s">
        <v>8322</v>
      </c>
      <c r="S4075" s="10">
        <f t="shared" si="256"/>
        <v>42078.34520833334</v>
      </c>
      <c r="T4075" s="10">
        <f t="shared" si="25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 s="6">
        <f t="shared" si="255"/>
        <v>35</v>
      </c>
      <c r="Q4076" t="s">
        <v>8321</v>
      </c>
      <c r="R4076" t="s">
        <v>8322</v>
      </c>
      <c r="S4076" s="10">
        <f t="shared" si="256"/>
        <v>42283.552951388891</v>
      </c>
      <c r="T4076" s="10">
        <f t="shared" si="25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 s="6">
        <f t="shared" si="255"/>
        <v>44.307692307692307</v>
      </c>
      <c r="Q4077" t="s">
        <v>8321</v>
      </c>
      <c r="R4077" t="s">
        <v>8322</v>
      </c>
      <c r="S4077" s="10">
        <f t="shared" si="256"/>
        <v>41779.045937499999</v>
      </c>
      <c r="T4077" s="10">
        <f t="shared" si="25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 t="e">
        <f t="shared" si="255"/>
        <v>#DIV/0!</v>
      </c>
      <c r="Q4078" t="s">
        <v>8321</v>
      </c>
      <c r="R4078" t="s">
        <v>8322</v>
      </c>
      <c r="S4078" s="10">
        <f t="shared" si="256"/>
        <v>41905.795706018522</v>
      </c>
      <c r="T4078" s="10">
        <f t="shared" si="25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 s="6">
        <f t="shared" si="255"/>
        <v>222.5</v>
      </c>
      <c r="Q4079" t="s">
        <v>8321</v>
      </c>
      <c r="R4079" t="s">
        <v>8322</v>
      </c>
      <c r="S4079" s="10">
        <f t="shared" si="256"/>
        <v>42695.7105787037</v>
      </c>
      <c r="T4079" s="10">
        <f t="shared" si="25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 t="e">
        <f t="shared" si="255"/>
        <v>#DIV/0!</v>
      </c>
      <c r="Q4080" t="s">
        <v>8321</v>
      </c>
      <c r="R4080" t="s">
        <v>8322</v>
      </c>
      <c r="S4080" s="10">
        <f t="shared" si="256"/>
        <v>42732.787523148145</v>
      </c>
      <c r="T4080" s="10">
        <f t="shared" si="25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 s="6">
        <f t="shared" si="255"/>
        <v>5</v>
      </c>
      <c r="Q4081" t="s">
        <v>8321</v>
      </c>
      <c r="R4081" t="s">
        <v>8322</v>
      </c>
      <c r="S4081" s="10">
        <f t="shared" si="256"/>
        <v>42510.938900462963</v>
      </c>
      <c r="T4081" s="10">
        <f t="shared" si="25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 t="e">
        <f t="shared" si="255"/>
        <v>#DIV/0!</v>
      </c>
      <c r="Q4082" t="s">
        <v>8321</v>
      </c>
      <c r="R4082" t="s">
        <v>8322</v>
      </c>
      <c r="S4082" s="10">
        <f t="shared" si="256"/>
        <v>42511.698101851856</v>
      </c>
      <c r="T4082" s="10">
        <f t="shared" si="25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 s="6">
        <f t="shared" si="255"/>
        <v>29.166666666666668</v>
      </c>
      <c r="Q4083" t="s">
        <v>8321</v>
      </c>
      <c r="R4083" t="s">
        <v>8322</v>
      </c>
      <c r="S4083" s="10">
        <f t="shared" si="256"/>
        <v>42041.581307870365</v>
      </c>
      <c r="T4083" s="10">
        <f t="shared" si="25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 s="6">
        <f t="shared" si="255"/>
        <v>1.5</v>
      </c>
      <c r="Q4084" t="s">
        <v>8321</v>
      </c>
      <c r="R4084" t="s">
        <v>8322</v>
      </c>
      <c r="S4084" s="10">
        <f t="shared" si="256"/>
        <v>42307.189270833333</v>
      </c>
      <c r="T4084" s="10">
        <f t="shared" si="25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 s="6">
        <f t="shared" si="255"/>
        <v>126.5</v>
      </c>
      <c r="Q4085" t="s">
        <v>8321</v>
      </c>
      <c r="R4085" t="s">
        <v>8322</v>
      </c>
      <c r="S4085" s="10">
        <f t="shared" si="256"/>
        <v>42353.761759259258</v>
      </c>
      <c r="T4085" s="10">
        <f t="shared" si="25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 s="6">
        <f t="shared" si="255"/>
        <v>10</v>
      </c>
      <c r="Q4086" t="s">
        <v>8321</v>
      </c>
      <c r="R4086" t="s">
        <v>8322</v>
      </c>
      <c r="S4086" s="10">
        <f t="shared" si="256"/>
        <v>42622.436412037037</v>
      </c>
      <c r="T4086" s="10">
        <f t="shared" si="25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 s="6">
        <f t="shared" si="255"/>
        <v>10</v>
      </c>
      <c r="Q4087" t="s">
        <v>8321</v>
      </c>
      <c r="R4087" t="s">
        <v>8322</v>
      </c>
      <c r="S4087" s="10">
        <f t="shared" si="256"/>
        <v>42058.603877314818</v>
      </c>
      <c r="T4087" s="10">
        <f t="shared" si="25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 s="6">
        <f t="shared" si="255"/>
        <v>9.4</v>
      </c>
      <c r="Q4088" t="s">
        <v>8321</v>
      </c>
      <c r="R4088" t="s">
        <v>8322</v>
      </c>
      <c r="S4088" s="10">
        <f t="shared" si="256"/>
        <v>42304.940960648149</v>
      </c>
      <c r="T4088" s="10">
        <f t="shared" si="257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 t="e">
        <f t="shared" si="255"/>
        <v>#DIV/0!</v>
      </c>
      <c r="Q4089" t="s">
        <v>8321</v>
      </c>
      <c r="R4089" t="s">
        <v>8322</v>
      </c>
      <c r="S4089" s="10">
        <f t="shared" si="256"/>
        <v>42538.742893518516</v>
      </c>
      <c r="T4089" s="10">
        <f t="shared" si="25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 s="6">
        <f t="shared" si="255"/>
        <v>72</v>
      </c>
      <c r="Q4090" t="s">
        <v>8321</v>
      </c>
      <c r="R4090" t="s">
        <v>8322</v>
      </c>
      <c r="S4090" s="10">
        <f t="shared" si="256"/>
        <v>41990.612546296295</v>
      </c>
      <c r="T4090" s="10">
        <f t="shared" si="25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 s="6">
        <f t="shared" si="255"/>
        <v>30</v>
      </c>
      <c r="Q4091" t="s">
        <v>8321</v>
      </c>
      <c r="R4091" t="s">
        <v>8322</v>
      </c>
      <c r="S4091" s="10">
        <f t="shared" si="256"/>
        <v>42122.732499999998</v>
      </c>
      <c r="T4091" s="10">
        <f t="shared" si="25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 s="6">
        <f t="shared" si="255"/>
        <v>10.666666666666666</v>
      </c>
      <c r="Q4092" t="s">
        <v>8321</v>
      </c>
      <c r="R4092" t="s">
        <v>8322</v>
      </c>
      <c r="S4092" s="10">
        <f t="shared" si="256"/>
        <v>42209.67288194444</v>
      </c>
      <c r="T4092" s="10">
        <f t="shared" si="25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 s="6">
        <f t="shared" si="255"/>
        <v>25.5</v>
      </c>
      <c r="Q4093" t="s">
        <v>8321</v>
      </c>
      <c r="R4093" t="s">
        <v>8322</v>
      </c>
      <c r="S4093" s="10">
        <f t="shared" si="256"/>
        <v>41990.506377314814</v>
      </c>
      <c r="T4093" s="10">
        <f t="shared" si="25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 s="6">
        <f t="shared" si="255"/>
        <v>20</v>
      </c>
      <c r="Q4094" t="s">
        <v>8321</v>
      </c>
      <c r="R4094" t="s">
        <v>8322</v>
      </c>
      <c r="S4094" s="10">
        <f t="shared" si="256"/>
        <v>42039.194988425923</v>
      </c>
      <c r="T4094" s="10">
        <f t="shared" si="25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 s="6">
        <f t="shared" si="255"/>
        <v>15</v>
      </c>
      <c r="Q4095" t="s">
        <v>8321</v>
      </c>
      <c r="R4095" t="s">
        <v>8322</v>
      </c>
      <c r="S4095" s="10">
        <f t="shared" si="256"/>
        <v>42178.815891203703</v>
      </c>
      <c r="T4095" s="10">
        <f t="shared" si="25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 s="6">
        <f t="shared" si="255"/>
        <v>91.25</v>
      </c>
      <c r="Q4096" t="s">
        <v>8321</v>
      </c>
      <c r="R4096" t="s">
        <v>8322</v>
      </c>
      <c r="S4096" s="10">
        <f t="shared" si="256"/>
        <v>41890.086805555555</v>
      </c>
      <c r="T4096" s="10">
        <f t="shared" si="25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 s="6">
        <f t="shared" si="255"/>
        <v>800</v>
      </c>
      <c r="Q4097" t="s">
        <v>8321</v>
      </c>
      <c r="R4097" t="s">
        <v>8322</v>
      </c>
      <c r="S4097" s="10">
        <f t="shared" si="256"/>
        <v>42693.031828703708</v>
      </c>
      <c r="T4097" s="10">
        <f t="shared" si="25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 s="6">
        <f t="shared" si="255"/>
        <v>80</v>
      </c>
      <c r="Q4098" t="s">
        <v>8321</v>
      </c>
      <c r="R4098" t="s">
        <v>8322</v>
      </c>
      <c r="S4098" s="10">
        <f t="shared" si="256"/>
        <v>42750.530312499999</v>
      </c>
      <c r="T4098" s="10">
        <f t="shared" si="25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E4099/D4099</f>
        <v>0</v>
      </c>
      <c r="P4099" s="6" t="e">
        <f t="shared" ref="P4099:P4115" si="259">E4099/L4099</f>
        <v>#DIV/0!</v>
      </c>
      <c r="Q4099" t="s">
        <v>8321</v>
      </c>
      <c r="R4099" t="s">
        <v>8322</v>
      </c>
      <c r="S4099" s="10">
        <f t="shared" si="256"/>
        <v>42344.824502314819</v>
      </c>
      <c r="T4099" s="10">
        <f t="shared" si="25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 t="e">
        <f t="shared" si="259"/>
        <v>#DIV/0!</v>
      </c>
      <c r="Q4100" t="s">
        <v>8321</v>
      </c>
      <c r="R4100" t="s">
        <v>8322</v>
      </c>
      <c r="S4100" s="10">
        <f t="shared" si="256"/>
        <v>42495.722187499996</v>
      </c>
      <c r="T4100" s="10">
        <f t="shared" si="25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6">
        <f t="shared" si="259"/>
        <v>50</v>
      </c>
      <c r="Q4101" t="s">
        <v>8321</v>
      </c>
      <c r="R4101" t="s">
        <v>8322</v>
      </c>
      <c r="S4101" s="10">
        <f t="shared" si="256"/>
        <v>42570.850381944445</v>
      </c>
      <c r="T4101" s="10">
        <f t="shared" si="25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 t="e">
        <f t="shared" si="259"/>
        <v>#DIV/0!</v>
      </c>
      <c r="Q4102" t="s">
        <v>8321</v>
      </c>
      <c r="R4102" t="s">
        <v>8322</v>
      </c>
      <c r="S4102" s="10">
        <f t="shared" si="256"/>
        <v>41927.124884259261</v>
      </c>
      <c r="T4102" s="10">
        <f t="shared" si="25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 t="e">
        <f t="shared" si="259"/>
        <v>#DIV/0!</v>
      </c>
      <c r="Q4103" t="s">
        <v>8321</v>
      </c>
      <c r="R4103" t="s">
        <v>8322</v>
      </c>
      <c r="S4103" s="10">
        <f t="shared" si="256"/>
        <v>42730.903726851851</v>
      </c>
      <c r="T4103" s="10">
        <f t="shared" si="25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6">
        <f t="shared" si="259"/>
        <v>22.833333333333332</v>
      </c>
      <c r="Q4104" t="s">
        <v>8321</v>
      </c>
      <c r="R4104" t="s">
        <v>8322</v>
      </c>
      <c r="S4104" s="10">
        <f t="shared" si="256"/>
        <v>42475.848067129627</v>
      </c>
      <c r="T4104" s="10">
        <f t="shared" si="25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6">
        <f t="shared" si="259"/>
        <v>16.666666666666668</v>
      </c>
      <c r="Q4105" t="s">
        <v>8321</v>
      </c>
      <c r="R4105" t="s">
        <v>8322</v>
      </c>
      <c r="S4105" s="10">
        <f t="shared" si="256"/>
        <v>42188.83293981482</v>
      </c>
      <c r="T4105" s="10">
        <f t="shared" si="25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6">
        <f t="shared" si="259"/>
        <v>45.785714285714285</v>
      </c>
      <c r="Q4106" t="s">
        <v>8321</v>
      </c>
      <c r="R4106" t="s">
        <v>8322</v>
      </c>
      <c r="S4106" s="10">
        <f t="shared" si="256"/>
        <v>42640.278171296297</v>
      </c>
      <c r="T4106" s="10">
        <f t="shared" si="25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6">
        <f t="shared" si="259"/>
        <v>383.33333333333331</v>
      </c>
      <c r="Q4107" t="s">
        <v>8321</v>
      </c>
      <c r="R4107" t="s">
        <v>8322</v>
      </c>
      <c r="S4107" s="10">
        <f t="shared" ref="S4107:S4115" si="260">(((J4107/60)/60)/24)+DATE(1970,1,1)</f>
        <v>42697.010520833333</v>
      </c>
      <c r="T4107" s="10">
        <f t="shared" ref="T4107:T4115" si="261"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6">
        <f t="shared" si="259"/>
        <v>106.96969696969697</v>
      </c>
      <c r="Q4108" t="s">
        <v>8321</v>
      </c>
      <c r="R4108" t="s">
        <v>8322</v>
      </c>
      <c r="S4108" s="10">
        <f t="shared" si="260"/>
        <v>42053.049375000002</v>
      </c>
      <c r="T4108" s="10">
        <f t="shared" si="26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6">
        <f t="shared" si="259"/>
        <v>10.25</v>
      </c>
      <c r="Q4109" t="s">
        <v>8321</v>
      </c>
      <c r="R4109" t="s">
        <v>8322</v>
      </c>
      <c r="S4109" s="10">
        <f t="shared" si="260"/>
        <v>41883.916678240741</v>
      </c>
      <c r="T4109" s="10">
        <f t="shared" si="26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6">
        <f t="shared" si="259"/>
        <v>59</v>
      </c>
      <c r="Q4110" t="s">
        <v>8321</v>
      </c>
      <c r="R4110" t="s">
        <v>8322</v>
      </c>
      <c r="S4110" s="10">
        <f t="shared" si="260"/>
        <v>42767.031678240746</v>
      </c>
      <c r="T4110" s="10">
        <f t="shared" si="26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 t="e">
        <f t="shared" si="259"/>
        <v>#DIV/0!</v>
      </c>
      <c r="Q4111" t="s">
        <v>8321</v>
      </c>
      <c r="R4111" t="s">
        <v>8322</v>
      </c>
      <c r="S4111" s="10">
        <f t="shared" si="260"/>
        <v>42307.539398148147</v>
      </c>
      <c r="T4111" s="10">
        <f t="shared" si="26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6">
        <f t="shared" si="259"/>
        <v>14.333333333333334</v>
      </c>
      <c r="Q4112" t="s">
        <v>8321</v>
      </c>
      <c r="R4112" t="s">
        <v>8322</v>
      </c>
      <c r="S4112" s="10">
        <f t="shared" si="260"/>
        <v>42512.626747685179</v>
      </c>
      <c r="T4112" s="10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6">
        <f t="shared" si="259"/>
        <v>15.666666666666666</v>
      </c>
      <c r="Q4113" t="s">
        <v>8321</v>
      </c>
      <c r="R4113" t="s">
        <v>8322</v>
      </c>
      <c r="S4113" s="10">
        <f t="shared" si="260"/>
        <v>42029.135879629626</v>
      </c>
      <c r="T4113" s="10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6">
        <f t="shared" si="259"/>
        <v>1</v>
      </c>
      <c r="Q4114" t="s">
        <v>8321</v>
      </c>
      <c r="R4114" t="s">
        <v>8322</v>
      </c>
      <c r="S4114" s="10">
        <f t="shared" si="260"/>
        <v>42400.946597222224</v>
      </c>
      <c r="T4114" s="10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6">
        <f t="shared" si="259"/>
        <v>1</v>
      </c>
      <c r="Q4115" t="s">
        <v>8321</v>
      </c>
      <c r="R4115" t="s">
        <v>8322</v>
      </c>
      <c r="S4115" s="10">
        <f t="shared" si="260"/>
        <v>42358.573182870372</v>
      </c>
      <c r="T4115" s="10">
        <f t="shared" si="261"/>
        <v>42377.273611111115</v>
      </c>
    </row>
  </sheetData>
  <conditionalFormatting sqref="F2:F4115">
    <cfRule type="containsText" dxfId="3" priority="7" operator="containsText" text="successful">
      <formula>NOT(ISERROR(SEARCH("successful",F2)))</formula>
    </cfRule>
    <cfRule type="containsText" dxfId="2" priority="6" operator="containsText" text="failed">
      <formula>NOT(ISERROR(SEARCH("failed",F2)))</formula>
    </cfRule>
    <cfRule type="containsText" dxfId="1" priority="5" operator="containsText" text="canceled">
      <formula>NOT(ISERROR(SEARCH("canceled",F2)))</formula>
    </cfRule>
    <cfRule type="containsText" dxfId="0" priority="4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E3A8E-1B5D-4E59-BAEF-869A26A992C5}">
  <dimension ref="A1:F18"/>
  <sheetViews>
    <sheetView workbookViewId="0">
      <selection activeCell="B18" sqref="B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8" t="s">
        <v>8314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8332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8312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8326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8323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8321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  <row r="16" spans="1:6" x14ac:dyDescent="0.25">
      <c r="A16" s="8" t="s">
        <v>8410</v>
      </c>
      <c r="B16" s="5">
        <f>300/520</f>
        <v>0.57692307692307687</v>
      </c>
    </row>
    <row r="17" spans="1:2" x14ac:dyDescent="0.25">
      <c r="A17" s="8" t="s">
        <v>8312</v>
      </c>
      <c r="B17" s="5">
        <f>540/700</f>
        <v>0.77142857142857146</v>
      </c>
    </row>
    <row r="18" spans="1:2" x14ac:dyDescent="0.25">
      <c r="A18" s="8" t="s">
        <v>8321</v>
      </c>
      <c r="B18" s="5">
        <f>839/1393</f>
        <v>0.60229720028715006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92E19-7131-4EE1-9060-961C2F90DDD4}">
  <dimension ref="A1:F15"/>
  <sheetViews>
    <sheetView topLeftCell="A4" workbookViewId="0">
      <selection activeCell="I34" sqref="I34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8223</v>
      </c>
      <c r="B1" t="s">
        <v>8224</v>
      </c>
    </row>
    <row r="2" spans="1:6" x14ac:dyDescent="0.25">
      <c r="A2" s="7" t="s">
        <v>8308</v>
      </c>
      <c r="B2" t="s">
        <v>8312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8354</v>
      </c>
      <c r="B6" s="9">
        <v>33</v>
      </c>
      <c r="C6" s="9"/>
      <c r="D6" s="9"/>
      <c r="E6" s="9"/>
      <c r="F6" s="9">
        <v>33</v>
      </c>
    </row>
    <row r="7" spans="1:6" x14ac:dyDescent="0.25">
      <c r="A7" s="8" t="s">
        <v>8331</v>
      </c>
      <c r="B7" s="9">
        <v>30</v>
      </c>
      <c r="C7" s="9"/>
      <c r="D7" s="9"/>
      <c r="E7" s="9"/>
      <c r="F7" s="9">
        <v>30</v>
      </c>
    </row>
    <row r="8" spans="1:6" x14ac:dyDescent="0.25">
      <c r="A8" s="8" t="s">
        <v>8347</v>
      </c>
      <c r="B8" s="9"/>
      <c r="C8" s="9">
        <v>37</v>
      </c>
      <c r="D8" s="9"/>
      <c r="E8" s="9">
        <v>17</v>
      </c>
      <c r="F8" s="9">
        <v>54</v>
      </c>
    </row>
    <row r="9" spans="1:6" x14ac:dyDescent="0.25">
      <c r="A9" s="8" t="s">
        <v>8330</v>
      </c>
      <c r="B9" s="9">
        <v>138</v>
      </c>
      <c r="C9" s="9">
        <v>20</v>
      </c>
      <c r="D9" s="9"/>
      <c r="E9" s="9"/>
      <c r="F9" s="9">
        <v>158</v>
      </c>
    </row>
    <row r="10" spans="1:6" x14ac:dyDescent="0.25">
      <c r="A10" s="8" t="s">
        <v>8329</v>
      </c>
      <c r="B10" s="9"/>
      <c r="C10" s="9">
        <v>53</v>
      </c>
      <c r="D10" s="9"/>
      <c r="E10" s="9"/>
      <c r="F10" s="9">
        <v>53</v>
      </c>
    </row>
    <row r="11" spans="1:6" x14ac:dyDescent="0.25">
      <c r="A11" s="8" t="s">
        <v>8328</v>
      </c>
      <c r="B11" s="9">
        <v>14</v>
      </c>
      <c r="C11" s="9"/>
      <c r="D11" s="9"/>
      <c r="E11" s="9"/>
      <c r="F11" s="9">
        <v>14</v>
      </c>
    </row>
    <row r="12" spans="1:6" x14ac:dyDescent="0.25">
      <c r="A12" s="8" t="s">
        <v>8346</v>
      </c>
      <c r="B12" s="9">
        <v>35</v>
      </c>
      <c r="C12" s="9"/>
      <c r="D12" s="9"/>
      <c r="E12" s="9"/>
      <c r="F12" s="9">
        <v>35</v>
      </c>
    </row>
    <row r="13" spans="1:6" x14ac:dyDescent="0.25">
      <c r="A13" s="8" t="s">
        <v>8311</v>
      </c>
      <c r="B13" s="9">
        <v>240</v>
      </c>
      <c r="C13" s="9"/>
      <c r="D13" s="9"/>
      <c r="E13" s="9"/>
      <c r="F13" s="9">
        <v>240</v>
      </c>
    </row>
    <row r="14" spans="1:6" x14ac:dyDescent="0.25">
      <c r="A14" s="8" t="s">
        <v>8340</v>
      </c>
      <c r="B14" s="9"/>
      <c r="C14" s="9"/>
      <c r="D14" s="9">
        <v>19</v>
      </c>
      <c r="E14" s="9"/>
      <c r="F14" s="9">
        <v>19</v>
      </c>
    </row>
    <row r="15" spans="1:6" x14ac:dyDescent="0.25">
      <c r="A15" s="8" t="s">
        <v>8361</v>
      </c>
      <c r="B15" s="9">
        <v>490</v>
      </c>
      <c r="C15" s="9">
        <v>110</v>
      </c>
      <c r="D15" s="9">
        <v>19</v>
      </c>
      <c r="E15" s="9">
        <v>17</v>
      </c>
      <c r="F15" s="9">
        <v>636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70B0F-B5BD-4C93-9343-EE2ADBA0A4DC}">
  <dimension ref="A1:F18"/>
  <sheetViews>
    <sheetView workbookViewId="0">
      <pivotSelection pane="bottomRight" click="1" r:id="rId1">
        <pivotArea field="21" type="button" dataOnly="0" labelOnly="1" outline="0" axis="axisPage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8379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3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3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3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3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3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3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3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3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3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3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3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3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3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92743-3643-445F-BDCC-C0801A4DDEC5}">
  <dimension ref="A2:H14"/>
  <sheetViews>
    <sheetView topLeftCell="A14" workbookViewId="0">
      <selection activeCell="C31" sqref="C31"/>
    </sheetView>
  </sheetViews>
  <sheetFormatPr defaultRowHeight="15" x14ac:dyDescent="0.25"/>
  <cols>
    <col min="1" max="1" width="15.85546875" customWidth="1"/>
    <col min="2" max="2" width="10.28515625" customWidth="1"/>
    <col min="3" max="3" width="9.140625" customWidth="1"/>
    <col min="6" max="6" width="11.28515625" customWidth="1"/>
    <col min="7" max="7" width="11.7109375" customWidth="1"/>
    <col min="8" max="8" width="13.28515625" customWidth="1"/>
  </cols>
  <sheetData>
    <row r="2" spans="1:8" s="3" customFormat="1" ht="60" x14ac:dyDescent="0.25">
      <c r="A2" s="3" t="s">
        <v>8381</v>
      </c>
      <c r="B2" s="3" t="s">
        <v>8382</v>
      </c>
      <c r="C2" s="3" t="s">
        <v>8383</v>
      </c>
      <c r="D2" s="3" t="s">
        <v>8384</v>
      </c>
      <c r="E2" s="3" t="s">
        <v>8385</v>
      </c>
      <c r="F2" s="3" t="s">
        <v>8386</v>
      </c>
      <c r="G2" s="3" t="s">
        <v>8387</v>
      </c>
      <c r="H2" s="3" t="s">
        <v>8388</v>
      </c>
    </row>
    <row r="3" spans="1:8" x14ac:dyDescent="0.25">
      <c r="A3" t="s">
        <v>8389</v>
      </c>
      <c r="B3">
        <f>COUNTIFS('Initial Spreadsheet'!$D$2:D$4115, "&lt;1000", 'Initial Spreadsheet'!$F$2:F$4115, "successful")</f>
        <v>322</v>
      </c>
      <c r="C3">
        <f>COUNTIFS('Initial Spreadsheet'!$D$2:E$4115, "&lt;1000", 'Initial Spreadsheet'!$F$2:G$4115, "failed")</f>
        <v>113</v>
      </c>
      <c r="D3">
        <f>COUNTIFS('Initial Spreadsheet'!$D$2:F$4115, "&lt;1000", 'Initial Spreadsheet'!$F$2:H$4115, "canceled")</f>
        <v>18</v>
      </c>
      <c r="E3">
        <f>SUM(B3:D3)</f>
        <v>453</v>
      </c>
      <c r="F3" s="5">
        <f>B3/$E3</f>
        <v>0.71081677704194257</v>
      </c>
      <c r="G3" s="5">
        <f t="shared" ref="G3:H14" si="0">C3/$E3</f>
        <v>0.24944812362030905</v>
      </c>
      <c r="H3" s="5">
        <f t="shared" si="0"/>
        <v>3.9735099337748346E-2</v>
      </c>
    </row>
    <row r="4" spans="1:8" x14ac:dyDescent="0.25">
      <c r="A4" t="s">
        <v>8390</v>
      </c>
      <c r="B4">
        <f>COUNTIFS('Initial Spreadsheet'!$D$2:D$4115, "&lt;5000",'Initial Spreadsheet'!$D$2:D$4115, "&gt;=1000",  'Initial Spreadsheet'!$F$2:F$4115, "successful")</f>
        <v>932</v>
      </c>
      <c r="C4">
        <f>COUNTIFS('Initial Spreadsheet'!$D$2:E$4115, "&lt;5000",'Initial Spreadsheet'!$D$2:E$4115, "&gt;=1000",  'Initial Spreadsheet'!$F$2:G$4115, "failed")</f>
        <v>420</v>
      </c>
      <c r="D4">
        <f>COUNTIFS('Initial Spreadsheet'!$D$2:F$4115, "&lt;5000",'Initial Spreadsheet'!$D$2:F$4115, "&gt;=1000",  'Initial Spreadsheet'!$F$2:H$4115, "canceled")</f>
        <v>60</v>
      </c>
      <c r="E4">
        <f t="shared" ref="E4:E14" si="1">SUM(B4:D4)</f>
        <v>1412</v>
      </c>
      <c r="F4" s="5">
        <f t="shared" ref="F4:F14" si="2">B4/$E4</f>
        <v>0.66005665722379603</v>
      </c>
      <c r="G4" s="5">
        <f t="shared" si="0"/>
        <v>0.29745042492917845</v>
      </c>
      <c r="H4" s="5">
        <f t="shared" si="0"/>
        <v>4.2492917847025496E-2</v>
      </c>
    </row>
    <row r="5" spans="1:8" x14ac:dyDescent="0.25">
      <c r="A5" t="s">
        <v>8391</v>
      </c>
      <c r="B5">
        <f>COUNTIFS('Initial Spreadsheet'!$D$2:D$4115, "&lt;10000",'Initial Spreadsheet'!$D$2:D$4115, "&gt;=5000",  'Initial Spreadsheet'!$F$2:F$4115, "successful")</f>
        <v>381</v>
      </c>
      <c r="C5">
        <f>COUNTIFS('Initial Spreadsheet'!$D$2:E$4115, "&lt;10000",'Initial Spreadsheet'!$D$2:E$4115, "&gt;=5000",  'Initial Spreadsheet'!$F$2:G$4115, "failed")</f>
        <v>283</v>
      </c>
      <c r="D5">
        <f>COUNTIFS('Initial Spreadsheet'!$D$2:F$4115, "&lt;10000",'Initial Spreadsheet'!$D$2:F$4115, "&gt;=5000",  'Initial Spreadsheet'!$F$2:H$4115, "canceled")</f>
        <v>52</v>
      </c>
      <c r="E5">
        <f t="shared" si="1"/>
        <v>716</v>
      </c>
      <c r="F5" s="5">
        <f t="shared" si="2"/>
        <v>0.53212290502793291</v>
      </c>
      <c r="G5" s="5">
        <f t="shared" si="0"/>
        <v>0.39525139664804471</v>
      </c>
      <c r="H5" s="5">
        <f t="shared" si="0"/>
        <v>7.2625698324022353E-2</v>
      </c>
    </row>
    <row r="6" spans="1:8" x14ac:dyDescent="0.25">
      <c r="A6" t="s">
        <v>8392</v>
      </c>
      <c r="B6">
        <f>COUNTIFS('Initial Spreadsheet'!$D$2:D$4115, "&lt;15000",'Initial Spreadsheet'!$D$2:D$4115, "&gt;=10000",  'Initial Spreadsheet'!$F$2:F$4115, "successful")</f>
        <v>168</v>
      </c>
      <c r="C6">
        <f>COUNTIFS('Initial Spreadsheet'!$D$2:E$4115, "&lt;15000",'Initial Spreadsheet'!$D$2:E$4115, "&gt;=10000",  'Initial Spreadsheet'!$F$2:G$4115, "failed")</f>
        <v>144</v>
      </c>
      <c r="D6">
        <f>COUNTIFS('Initial Spreadsheet'!$D$2:F$4115, "&lt;15000",'Initial Spreadsheet'!$D$2:F$4115, "&gt;=10000",  'Initial Spreadsheet'!$F$2:H$4115, "canceled")</f>
        <v>40</v>
      </c>
      <c r="E6">
        <f t="shared" si="1"/>
        <v>352</v>
      </c>
      <c r="F6" s="5">
        <f t="shared" si="2"/>
        <v>0.47727272727272729</v>
      </c>
      <c r="G6" s="5">
        <f t="shared" si="0"/>
        <v>0.40909090909090912</v>
      </c>
      <c r="H6" s="5">
        <f t="shared" si="0"/>
        <v>0.11363636363636363</v>
      </c>
    </row>
    <row r="7" spans="1:8" x14ac:dyDescent="0.25">
      <c r="A7" t="s">
        <v>8393</v>
      </c>
      <c r="B7">
        <f>COUNTIFS('Initial Spreadsheet'!$D$2:D$4115, "&lt;20000",'Initial Spreadsheet'!$D$2:D$4115, "&gt;=15000",  'Initial Spreadsheet'!$F$2:F$4115, "successful")</f>
        <v>94</v>
      </c>
      <c r="C7">
        <f>COUNTIFS('Initial Spreadsheet'!$D$2:E$4115, "&lt;20000",'Initial Spreadsheet'!$D$2:E$4115, "&gt;=15000",  'Initial Spreadsheet'!$F$2:G$4115, "failed")</f>
        <v>90</v>
      </c>
      <c r="D7">
        <f>COUNTIFS('Initial Spreadsheet'!$D$2:F$4115, "&lt;20000",'Initial Spreadsheet'!$D$2:F$4115, "&gt;=15000",  'Initial Spreadsheet'!$F$2:H$4115, "canceled")</f>
        <v>17</v>
      </c>
      <c r="E7">
        <f t="shared" si="1"/>
        <v>201</v>
      </c>
      <c r="F7" s="5">
        <f t="shared" si="2"/>
        <v>0.46766169154228854</v>
      </c>
      <c r="G7" s="5">
        <f t="shared" si="0"/>
        <v>0.44776119402985076</v>
      </c>
      <c r="H7" s="5">
        <f t="shared" si="0"/>
        <v>8.45771144278607E-2</v>
      </c>
    </row>
    <row r="8" spans="1:8" x14ac:dyDescent="0.25">
      <c r="A8" t="s">
        <v>8394</v>
      </c>
      <c r="B8">
        <f>COUNTIFS('Initial Spreadsheet'!$D$2:D$4115, "&lt;25000",'Initial Spreadsheet'!$D$2:D$4115, "&gt;=20000",  'Initial Spreadsheet'!$F$2:F$4115, "successful")</f>
        <v>62</v>
      </c>
      <c r="C8">
        <f>COUNTIFS('Initial Spreadsheet'!$D$2:E$4115, "&lt;25000",'Initial Spreadsheet'!$D$2:E$4115, "&gt;=20000",  'Initial Spreadsheet'!$F$2:G$4115, "failed")</f>
        <v>72</v>
      </c>
      <c r="D8">
        <f>COUNTIFS('Initial Spreadsheet'!$D$2:F$4115, "&lt;25000",'Initial Spreadsheet'!$D$2:F$4115, "&gt;=20000",  'Initial Spreadsheet'!$F$2:H$4115, "canceled")</f>
        <v>14</v>
      </c>
      <c r="E8">
        <f t="shared" si="1"/>
        <v>148</v>
      </c>
      <c r="F8" s="5">
        <f t="shared" si="2"/>
        <v>0.41891891891891891</v>
      </c>
      <c r="G8" s="5">
        <f t="shared" si="0"/>
        <v>0.48648648648648651</v>
      </c>
      <c r="H8" s="5">
        <f t="shared" si="0"/>
        <v>9.45945945945946E-2</v>
      </c>
    </row>
    <row r="9" spans="1:8" x14ac:dyDescent="0.25">
      <c r="A9" t="s">
        <v>8395</v>
      </c>
      <c r="B9">
        <f>COUNTIFS('Initial Spreadsheet'!$D$2:D$4115, "&lt;30000",'Initial Spreadsheet'!$D$2:D$4115, "&gt;=25000",  'Initial Spreadsheet'!$F$2:F$4115, "successful")</f>
        <v>55</v>
      </c>
      <c r="C9">
        <f>COUNTIFS('Initial Spreadsheet'!$D$2:E$4115, "&lt;30000",'Initial Spreadsheet'!$D$2:E$4115, "&gt;=25000",  'Initial Spreadsheet'!$F$2:G$4115, "failed")</f>
        <v>64</v>
      </c>
      <c r="D9">
        <f>COUNTIFS('Initial Spreadsheet'!$D$2:F$4115, "&lt;30000",'Initial Spreadsheet'!$D$2:F$4115, "&gt;=25000",  'Initial Spreadsheet'!$F$2:H$4115, "canceled")</f>
        <v>18</v>
      </c>
      <c r="E9">
        <f t="shared" si="1"/>
        <v>137</v>
      </c>
      <c r="F9" s="5">
        <f t="shared" si="2"/>
        <v>0.40145985401459855</v>
      </c>
      <c r="G9" s="5">
        <f t="shared" si="0"/>
        <v>0.46715328467153283</v>
      </c>
      <c r="H9" s="5">
        <f t="shared" si="0"/>
        <v>0.13138686131386862</v>
      </c>
    </row>
    <row r="10" spans="1:8" x14ac:dyDescent="0.25">
      <c r="A10" t="s">
        <v>8396</v>
      </c>
      <c r="B10">
        <f>COUNTIFS('Initial Spreadsheet'!$D$2:D$4115, "&lt;35000",'Initial Spreadsheet'!$D$2:D$4115, "&gt;=30000",  'Initial Spreadsheet'!$F$2:F$4115, "successful")</f>
        <v>32</v>
      </c>
      <c r="C10">
        <f>COUNTIFS('Initial Spreadsheet'!$D$2:E$4115, "&lt;35000",'Initial Spreadsheet'!$D$2:E$4115, "&gt;=30000",  'Initial Spreadsheet'!$F$2:G$4115, "failed")</f>
        <v>37</v>
      </c>
      <c r="D10">
        <f>COUNTIFS('Initial Spreadsheet'!$D$2:F$4115, "&lt;35000",'Initial Spreadsheet'!$D$2:F$4115, "&gt;=30000",  'Initial Spreadsheet'!$F$2:H$4115, "canceled")</f>
        <v>13</v>
      </c>
      <c r="E10">
        <f t="shared" si="1"/>
        <v>82</v>
      </c>
      <c r="F10" s="5">
        <f t="shared" si="2"/>
        <v>0.3902439024390244</v>
      </c>
      <c r="G10" s="5">
        <f t="shared" si="0"/>
        <v>0.45121951219512196</v>
      </c>
      <c r="H10" s="5">
        <f t="shared" si="0"/>
        <v>0.15853658536585366</v>
      </c>
    </row>
    <row r="11" spans="1:8" x14ac:dyDescent="0.25">
      <c r="A11" t="s">
        <v>8397</v>
      </c>
      <c r="B11">
        <f>COUNTIFS('Initial Spreadsheet'!$D$2:D$4115, "&lt;40000",'Initial Spreadsheet'!$D$2:D$4115, "&gt;=35000",  'Initial Spreadsheet'!$F$2:F$4115, "successful")</f>
        <v>26</v>
      </c>
      <c r="C11">
        <f>COUNTIFS('Initial Spreadsheet'!$D$2:E$4115, "&lt;40000",'Initial Spreadsheet'!$D$2:E$4115, "&gt;=35000",  'Initial Spreadsheet'!$F$2:G$4115, "failed")</f>
        <v>22</v>
      </c>
      <c r="D11">
        <f>COUNTIFS('Initial Spreadsheet'!$D$2:F$4115, "&lt;40000",'Initial Spreadsheet'!$D$2:F$4115, "&gt;=35000",  'Initial Spreadsheet'!$F$2:H$4115, "canceled")</f>
        <v>7</v>
      </c>
      <c r="E11">
        <f t="shared" si="1"/>
        <v>55</v>
      </c>
      <c r="F11" s="5">
        <f t="shared" si="2"/>
        <v>0.47272727272727272</v>
      </c>
      <c r="G11" s="5">
        <f t="shared" si="0"/>
        <v>0.4</v>
      </c>
      <c r="H11" s="5">
        <f t="shared" si="0"/>
        <v>0.12727272727272726</v>
      </c>
    </row>
    <row r="12" spans="1:8" x14ac:dyDescent="0.25">
      <c r="A12" t="s">
        <v>8398</v>
      </c>
      <c r="B12">
        <f>COUNTIFS('Initial Spreadsheet'!$D$2:D$4115, "&lt;45000",'Initial Spreadsheet'!$D$2:D$4115, "&gt;=40000",  'Initial Spreadsheet'!$F$2:F$4115, "successful")</f>
        <v>21</v>
      </c>
      <c r="C12">
        <f>COUNTIFS('Initial Spreadsheet'!$D$2:E$4115, "&lt;45000",'Initial Spreadsheet'!$D$2:E$4115, "&gt;=40000",  'Initial Spreadsheet'!$F$2:G$4115, "failed")</f>
        <v>16</v>
      </c>
      <c r="D12">
        <f>COUNTIFS('Initial Spreadsheet'!$D$2:F$4115, "&lt;45000",'Initial Spreadsheet'!$D$2:F$4115, "&gt;=40000",  'Initial Spreadsheet'!$F$2:H$4115, "canceled")</f>
        <v>6</v>
      </c>
      <c r="E12">
        <f t="shared" si="1"/>
        <v>43</v>
      </c>
      <c r="F12" s="5">
        <f t="shared" si="2"/>
        <v>0.48837209302325579</v>
      </c>
      <c r="G12" s="5">
        <f t="shared" si="0"/>
        <v>0.37209302325581395</v>
      </c>
      <c r="H12" s="5">
        <f t="shared" si="0"/>
        <v>0.13953488372093023</v>
      </c>
    </row>
    <row r="13" spans="1:8" x14ac:dyDescent="0.25">
      <c r="A13" t="s">
        <v>8399</v>
      </c>
      <c r="B13">
        <f>COUNTIFS('Initial Spreadsheet'!$D$2:D$4115, "&lt;50000",'Initial Spreadsheet'!$D$2:D$4115, "&gt;=45000",  'Initial Spreadsheet'!$F$2:F$4115, "successful")</f>
        <v>6</v>
      </c>
      <c r="C13">
        <f>COUNTIFS('Initial Spreadsheet'!$D$2:E$4115, "&lt;50000",'Initial Spreadsheet'!$D$2:E$4115, "&gt;=45000",  'Initial Spreadsheet'!$F$2:G$4115, "failed")</f>
        <v>11</v>
      </c>
      <c r="D13">
        <f>COUNTIFS('Initial Spreadsheet'!$D$2:F$4115, "&lt;50000",'Initial Spreadsheet'!$D$2:F$4115, "&gt;=45000",  'Initial Spreadsheet'!$F$2:H$4115, "canceled")</f>
        <v>4</v>
      </c>
      <c r="E13">
        <f t="shared" si="1"/>
        <v>21</v>
      </c>
      <c r="F13" s="5">
        <f t="shared" si="2"/>
        <v>0.2857142857142857</v>
      </c>
      <c r="G13" s="5">
        <f t="shared" si="0"/>
        <v>0.52380952380952384</v>
      </c>
      <c r="H13" s="5">
        <f t="shared" si="0"/>
        <v>0.19047619047619047</v>
      </c>
    </row>
    <row r="14" spans="1:8" ht="30" x14ac:dyDescent="0.25">
      <c r="A14" s="3" t="s">
        <v>8400</v>
      </c>
      <c r="B14">
        <f>COUNTIFS('Initial Spreadsheet'!$D$2:D$4115, "&gt;=50000", 'Initial Spreadsheet'!$F$2:F$4115, "successful")</f>
        <v>86</v>
      </c>
      <c r="C14">
        <f>COUNTIFS('Initial Spreadsheet'!$D$2:E$4115, "&gt;=50000", 'Initial Spreadsheet'!$F$2:G$4115, "failed")</f>
        <v>258</v>
      </c>
      <c r="D14">
        <f>COUNTIFS('Initial Spreadsheet'!$D$2:F$4115, "&gt;=50000", 'Initial Spreadsheet'!$F$2:H$4115, "canceled")</f>
        <v>100</v>
      </c>
      <c r="E14">
        <f t="shared" si="1"/>
        <v>444</v>
      </c>
      <c r="F14" s="5">
        <f t="shared" si="2"/>
        <v>0.19369369369369369</v>
      </c>
      <c r="G14" s="5">
        <f t="shared" si="0"/>
        <v>0.58108108108108103</v>
      </c>
      <c r="H14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D8312-2766-4979-AC06-7370A2D863D8}">
  <dimension ref="A1:I4115"/>
  <sheetViews>
    <sheetView tabSelected="1" topLeftCell="H5" workbookViewId="0">
      <selection activeCell="D10" sqref="D10"/>
    </sheetView>
  </sheetViews>
  <sheetFormatPr defaultRowHeight="15" x14ac:dyDescent="0.25"/>
  <cols>
    <col min="7" max="7" width="1.5703125" customWidth="1"/>
    <col min="8" max="8" width="17.28515625" customWidth="1"/>
  </cols>
  <sheetData>
    <row r="1" spans="1:9" x14ac:dyDescent="0.25">
      <c r="A1" s="16" t="s">
        <v>8411</v>
      </c>
      <c r="D1" s="16" t="s">
        <v>8412</v>
      </c>
    </row>
    <row r="2" spans="1:9" x14ac:dyDescent="0.25">
      <c r="A2" t="s">
        <v>8401</v>
      </c>
      <c r="B2" t="s">
        <v>8262</v>
      </c>
      <c r="D2" t="s">
        <v>8401</v>
      </c>
      <c r="E2" t="s">
        <v>8262</v>
      </c>
    </row>
    <row r="3" spans="1:9" x14ac:dyDescent="0.25">
      <c r="A3" t="str">
        <f>IF('Initial Spreadsheet'!$F2="successful", "successful")</f>
        <v>successful</v>
      </c>
      <c r="B3">
        <f>IF('Initial Spreadsheet'!F2="successful", 'Initial Spreadsheet'!$L2, "M")</f>
        <v>182</v>
      </c>
      <c r="D3" t="b">
        <f>IF('Initial Spreadsheet'!$F2="failed", "failed")</f>
        <v>0</v>
      </c>
      <c r="E3" t="str">
        <f>IF('Initial Spreadsheet'!F2="failed", 'Initial Spreadsheet'!$L2, "M")</f>
        <v>M</v>
      </c>
      <c r="H3" s="16" t="s">
        <v>8402</v>
      </c>
    </row>
    <row r="4" spans="1:9" x14ac:dyDescent="0.25">
      <c r="A4" t="str">
        <f>IF('Initial Spreadsheet'!$F3="successful", "successful")</f>
        <v>successful</v>
      </c>
      <c r="B4">
        <f>IF('Initial Spreadsheet'!F3="successful", 'Initial Spreadsheet'!$L3, "M")</f>
        <v>79</v>
      </c>
      <c r="D4" t="b">
        <f>IF('Initial Spreadsheet'!$F3="failed", "failed")</f>
        <v>0</v>
      </c>
      <c r="E4" t="str">
        <f>IF('Initial Spreadsheet'!F3="failed", 'Initial Spreadsheet'!$L3, "M")</f>
        <v>M</v>
      </c>
    </row>
    <row r="5" spans="1:9" x14ac:dyDescent="0.25">
      <c r="A5" t="str">
        <f>IF('Initial Spreadsheet'!$F4="successful", "successful")</f>
        <v>successful</v>
      </c>
      <c r="B5">
        <f>IF('Initial Spreadsheet'!F4="successful", 'Initial Spreadsheet'!$L4, "M")</f>
        <v>35</v>
      </c>
      <c r="D5" t="b">
        <f>IF('Initial Spreadsheet'!$F4="failed", "failed")</f>
        <v>0</v>
      </c>
      <c r="E5" t="str">
        <f>IF('Initial Spreadsheet'!F4="failed", 'Initial Spreadsheet'!$L4, "M")</f>
        <v>M</v>
      </c>
      <c r="H5" s="16" t="s">
        <v>8403</v>
      </c>
      <c r="I5" s="15">
        <f>AVERAGE(Success_backers)</f>
        <v>194.42517162471395</v>
      </c>
    </row>
    <row r="6" spans="1:9" x14ac:dyDescent="0.25">
      <c r="A6" t="str">
        <f>IF('Initial Spreadsheet'!$F5="successful", "successful")</f>
        <v>successful</v>
      </c>
      <c r="B6">
        <f>IF('Initial Spreadsheet'!F5="successful", 'Initial Spreadsheet'!$L5, "M")</f>
        <v>150</v>
      </c>
      <c r="D6" t="b">
        <f>IF('Initial Spreadsheet'!$F5="failed", "failed")</f>
        <v>0</v>
      </c>
      <c r="E6" t="str">
        <f>IF('Initial Spreadsheet'!F5="failed", 'Initial Spreadsheet'!$L5, "M")</f>
        <v>M</v>
      </c>
      <c r="H6" s="16" t="s">
        <v>8404</v>
      </c>
      <c r="I6">
        <f>MEDIAN(Success_backers)</f>
        <v>62</v>
      </c>
    </row>
    <row r="7" spans="1:9" x14ac:dyDescent="0.25">
      <c r="A7" t="str">
        <f>IF('Initial Spreadsheet'!$F6="successful", "successful")</f>
        <v>successful</v>
      </c>
      <c r="B7">
        <f>IF('Initial Spreadsheet'!F6="successful", 'Initial Spreadsheet'!$L6, "M")</f>
        <v>284</v>
      </c>
      <c r="D7" t="b">
        <f>IF('Initial Spreadsheet'!$F6="failed", "failed")</f>
        <v>0</v>
      </c>
      <c r="E7" t="str">
        <f>IF('Initial Spreadsheet'!F6="failed", 'Initial Spreadsheet'!$L6, "M")</f>
        <v>M</v>
      </c>
      <c r="H7" s="16" t="s">
        <v>8405</v>
      </c>
      <c r="I7">
        <f>MIN(Success_backers)</f>
        <v>1</v>
      </c>
    </row>
    <row r="8" spans="1:9" x14ac:dyDescent="0.25">
      <c r="A8" t="str">
        <f>IF('Initial Spreadsheet'!$F7="successful", "successful")</f>
        <v>successful</v>
      </c>
      <c r="B8">
        <f>IF('Initial Spreadsheet'!F7="successful", 'Initial Spreadsheet'!$L7, "M")</f>
        <v>47</v>
      </c>
      <c r="D8" t="b">
        <f>IF('Initial Spreadsheet'!$F7="failed", "failed")</f>
        <v>0</v>
      </c>
      <c r="E8" t="str">
        <f>IF('Initial Spreadsheet'!F7="failed", 'Initial Spreadsheet'!$L7, "M")</f>
        <v>M</v>
      </c>
      <c r="H8" s="16" t="s">
        <v>8406</v>
      </c>
      <c r="I8">
        <f>MAX(Success_backers)</f>
        <v>26457</v>
      </c>
    </row>
    <row r="9" spans="1:9" x14ac:dyDescent="0.25">
      <c r="A9" t="str">
        <f>IF('Initial Spreadsheet'!$F8="successful", "successful")</f>
        <v>successful</v>
      </c>
      <c r="B9">
        <f>IF('Initial Spreadsheet'!F8="successful", 'Initial Spreadsheet'!$L8, "M")</f>
        <v>58</v>
      </c>
      <c r="D9" t="b">
        <f>IF('Initial Spreadsheet'!$F8="failed", "failed")</f>
        <v>0</v>
      </c>
      <c r="E9" t="str">
        <f>IF('Initial Spreadsheet'!F8="failed", 'Initial Spreadsheet'!$L8, "M")</f>
        <v>M</v>
      </c>
      <c r="H9" s="16" t="s">
        <v>8407</v>
      </c>
      <c r="I9">
        <f>_xlfn.VAR.P(Success_backers)</f>
        <v>712840.9867348104</v>
      </c>
    </row>
    <row r="10" spans="1:9" x14ac:dyDescent="0.25">
      <c r="A10" t="str">
        <f>IF('Initial Spreadsheet'!$F9="successful", "successful")</f>
        <v>successful</v>
      </c>
      <c r="B10">
        <f>IF('Initial Spreadsheet'!F9="successful", 'Initial Spreadsheet'!$L9, "M")</f>
        <v>57</v>
      </c>
      <c r="D10" t="b">
        <f>IF('Initial Spreadsheet'!$F9="failed", "failed")</f>
        <v>0</v>
      </c>
      <c r="E10" t="str">
        <f>IF('Initial Spreadsheet'!F9="failed", 'Initial Spreadsheet'!$L9, "M")</f>
        <v>M</v>
      </c>
      <c r="H10" s="16" t="s">
        <v>8408</v>
      </c>
      <c r="I10" s="14">
        <f>_xlfn.STDEV.P(Success_backers)</f>
        <v>844.29910975602149</v>
      </c>
    </row>
    <row r="11" spans="1:9" x14ac:dyDescent="0.25">
      <c r="A11" t="str">
        <f>IF('Initial Spreadsheet'!$F10="successful", "successful")</f>
        <v>successful</v>
      </c>
      <c r="B11">
        <f>IF('Initial Spreadsheet'!F10="successful", 'Initial Spreadsheet'!$L10, "M")</f>
        <v>12</v>
      </c>
      <c r="D11" t="b">
        <f>IF('Initial Spreadsheet'!$F10="failed", "failed")</f>
        <v>0</v>
      </c>
      <c r="E11" t="str">
        <f>IF('Initial Spreadsheet'!F10="failed", 'Initial Spreadsheet'!$L10, "M")</f>
        <v>M</v>
      </c>
    </row>
    <row r="12" spans="1:9" x14ac:dyDescent="0.25">
      <c r="A12" t="str">
        <f>IF('Initial Spreadsheet'!$F11="successful", "successful")</f>
        <v>successful</v>
      </c>
      <c r="B12">
        <f>IF('Initial Spreadsheet'!F11="successful", 'Initial Spreadsheet'!$L11, "M")</f>
        <v>20</v>
      </c>
      <c r="D12" t="b">
        <f>IF('Initial Spreadsheet'!$F11="failed", "failed")</f>
        <v>0</v>
      </c>
      <c r="E12" t="str">
        <f>IF('Initial Spreadsheet'!F11="failed", 'Initial Spreadsheet'!$L11, "M")</f>
        <v>M</v>
      </c>
      <c r="H12" s="16" t="s">
        <v>8409</v>
      </c>
    </row>
    <row r="13" spans="1:9" x14ac:dyDescent="0.25">
      <c r="A13" t="str">
        <f>IF('Initial Spreadsheet'!$F12="successful", "successful")</f>
        <v>successful</v>
      </c>
      <c r="B13">
        <f>IF('Initial Spreadsheet'!F12="successful", 'Initial Spreadsheet'!$L12, "M")</f>
        <v>19</v>
      </c>
      <c r="D13" t="b">
        <f>IF('Initial Spreadsheet'!$F12="failed", "failed")</f>
        <v>0</v>
      </c>
      <c r="E13" t="str">
        <f>IF('Initial Spreadsheet'!F12="failed", 'Initial Spreadsheet'!$L12, "M")</f>
        <v>M</v>
      </c>
    </row>
    <row r="14" spans="1:9" x14ac:dyDescent="0.25">
      <c r="A14" t="str">
        <f>IF('Initial Spreadsheet'!$F13="successful", "successful")</f>
        <v>successful</v>
      </c>
      <c r="B14">
        <f>IF('Initial Spreadsheet'!F13="successful", 'Initial Spreadsheet'!$L13, "M")</f>
        <v>75</v>
      </c>
      <c r="D14" t="b">
        <f>IF('Initial Spreadsheet'!$F13="failed", "failed")</f>
        <v>0</v>
      </c>
      <c r="E14" t="str">
        <f>IF('Initial Spreadsheet'!F13="failed", 'Initial Spreadsheet'!$L13, "M")</f>
        <v>M</v>
      </c>
      <c r="H14" s="16" t="s">
        <v>8403</v>
      </c>
      <c r="I14" s="15">
        <f>AVERAGE(failed_backers)</f>
        <v>17.719424460431654</v>
      </c>
    </row>
    <row r="15" spans="1:9" x14ac:dyDescent="0.25">
      <c r="A15" t="str">
        <f>IF('Initial Spreadsheet'!$F14="successful", "successful")</f>
        <v>successful</v>
      </c>
      <c r="B15">
        <f>IF('Initial Spreadsheet'!F14="successful", 'Initial Spreadsheet'!$L14, "M")</f>
        <v>827</v>
      </c>
      <c r="D15" t="b">
        <f>IF('Initial Spreadsheet'!$F14="failed", "failed")</f>
        <v>0</v>
      </c>
      <c r="E15" t="str">
        <f>IF('Initial Spreadsheet'!F14="failed", 'Initial Spreadsheet'!$L14, "M")</f>
        <v>M</v>
      </c>
      <c r="H15" s="16" t="s">
        <v>8404</v>
      </c>
      <c r="I15">
        <f>MEDIAN(failed_backers)</f>
        <v>4</v>
      </c>
    </row>
    <row r="16" spans="1:9" x14ac:dyDescent="0.25">
      <c r="A16" t="str">
        <f>IF('Initial Spreadsheet'!$F15="successful", "successful")</f>
        <v>successful</v>
      </c>
      <c r="B16">
        <f>IF('Initial Spreadsheet'!F15="successful", 'Initial Spreadsheet'!$L15, "M")</f>
        <v>51</v>
      </c>
      <c r="D16" t="b">
        <f>IF('Initial Spreadsheet'!$F15="failed", "failed")</f>
        <v>0</v>
      </c>
      <c r="E16" t="str">
        <f>IF('Initial Spreadsheet'!F15="failed", 'Initial Spreadsheet'!$L15, "M")</f>
        <v>M</v>
      </c>
      <c r="H16" s="16" t="s">
        <v>8405</v>
      </c>
      <c r="I16">
        <f>MIN(failed_backers)</f>
        <v>0</v>
      </c>
    </row>
    <row r="17" spans="1:9" x14ac:dyDescent="0.25">
      <c r="A17" t="str">
        <f>IF('Initial Spreadsheet'!$F16="successful", "successful")</f>
        <v>successful</v>
      </c>
      <c r="B17">
        <f>IF('Initial Spreadsheet'!F16="successful", 'Initial Spreadsheet'!$L16, "M")</f>
        <v>41</v>
      </c>
      <c r="D17" t="b">
        <f>IF('Initial Spreadsheet'!$F16="failed", "failed")</f>
        <v>0</v>
      </c>
      <c r="E17" t="str">
        <f>IF('Initial Spreadsheet'!F16="failed", 'Initial Spreadsheet'!$L16, "M")</f>
        <v>M</v>
      </c>
      <c r="H17" s="16" t="s">
        <v>8406</v>
      </c>
      <c r="I17">
        <f>MAX(failed_backers)</f>
        <v>1293</v>
      </c>
    </row>
    <row r="18" spans="1:9" x14ac:dyDescent="0.25">
      <c r="A18" t="str">
        <f>IF('Initial Spreadsheet'!$F17="successful", "successful")</f>
        <v>successful</v>
      </c>
      <c r="B18">
        <f>IF('Initial Spreadsheet'!F17="successful", 'Initial Spreadsheet'!$L17, "M")</f>
        <v>98</v>
      </c>
      <c r="D18" t="b">
        <f>IF('Initial Spreadsheet'!$F17="failed", "failed")</f>
        <v>0</v>
      </c>
      <c r="E18" t="str">
        <f>IF('Initial Spreadsheet'!F17="failed", 'Initial Spreadsheet'!$L17, "M")</f>
        <v>M</v>
      </c>
      <c r="H18" s="16" t="s">
        <v>8407</v>
      </c>
      <c r="I18">
        <f>_xlfn.VAR.P(failed_backers)</f>
        <v>3775.5478306694081</v>
      </c>
    </row>
    <row r="19" spans="1:9" x14ac:dyDescent="0.25">
      <c r="A19" t="str">
        <f>IF('Initial Spreadsheet'!$F18="successful", "successful")</f>
        <v>successful</v>
      </c>
      <c r="B19">
        <f>IF('Initial Spreadsheet'!F18="successful", 'Initial Spreadsheet'!$L18, "M")</f>
        <v>70</v>
      </c>
      <c r="D19" t="b">
        <f>IF('Initial Spreadsheet'!$F18="failed", "failed")</f>
        <v>0</v>
      </c>
      <c r="E19" t="str">
        <f>IF('Initial Spreadsheet'!F18="failed", 'Initial Spreadsheet'!$L18, "M")</f>
        <v>M</v>
      </c>
      <c r="H19" s="16" t="s">
        <v>8408</v>
      </c>
      <c r="I19" s="14">
        <f>_xlfn.STDEV.P(failed_backers)</f>
        <v>61.445486658251866</v>
      </c>
    </row>
    <row r="20" spans="1:9" x14ac:dyDescent="0.25">
      <c r="A20" t="str">
        <f>IF('Initial Spreadsheet'!$F19="successful", "successful")</f>
        <v>successful</v>
      </c>
      <c r="B20">
        <f>IF('Initial Spreadsheet'!F19="successful", 'Initial Spreadsheet'!$L19, "M")</f>
        <v>36</v>
      </c>
      <c r="D20" t="b">
        <f>IF('Initial Spreadsheet'!$F19="failed", "failed")</f>
        <v>0</v>
      </c>
      <c r="E20" t="str">
        <f>IF('Initial Spreadsheet'!F19="failed", 'Initial Spreadsheet'!$L19, "M")</f>
        <v>M</v>
      </c>
    </row>
    <row r="21" spans="1:9" x14ac:dyDescent="0.25">
      <c r="A21" t="str">
        <f>IF('Initial Spreadsheet'!$F20="successful", "successful")</f>
        <v>successful</v>
      </c>
      <c r="B21">
        <f>IF('Initial Spreadsheet'!F20="successful", 'Initial Spreadsheet'!$L20, "M")</f>
        <v>342</v>
      </c>
      <c r="D21" t="b">
        <f>IF('Initial Spreadsheet'!$F20="failed", "failed")</f>
        <v>0</v>
      </c>
      <c r="E21" t="str">
        <f>IF('Initial Spreadsheet'!F20="failed", 'Initial Spreadsheet'!$L20, "M")</f>
        <v>M</v>
      </c>
    </row>
    <row r="22" spans="1:9" x14ac:dyDescent="0.25">
      <c r="A22" t="str">
        <f>IF('Initial Spreadsheet'!$F21="successful", "successful")</f>
        <v>successful</v>
      </c>
      <c r="B22">
        <f>IF('Initial Spreadsheet'!F21="successful", 'Initial Spreadsheet'!$L21, "M")</f>
        <v>22</v>
      </c>
      <c r="D22" t="b">
        <f>IF('Initial Spreadsheet'!$F21="failed", "failed")</f>
        <v>0</v>
      </c>
      <c r="E22" t="str">
        <f>IF('Initial Spreadsheet'!F21="failed", 'Initial Spreadsheet'!$L21, "M")</f>
        <v>M</v>
      </c>
    </row>
    <row r="23" spans="1:9" x14ac:dyDescent="0.25">
      <c r="A23" t="str">
        <f>IF('Initial Spreadsheet'!$F22="successful", "successful")</f>
        <v>successful</v>
      </c>
      <c r="B23">
        <f>IF('Initial Spreadsheet'!F22="successful", 'Initial Spreadsheet'!$L22, "M")</f>
        <v>25</v>
      </c>
      <c r="D23" t="b">
        <f>IF('Initial Spreadsheet'!$F22="failed", "failed")</f>
        <v>0</v>
      </c>
      <c r="E23" t="str">
        <f>IF('Initial Spreadsheet'!F22="failed", 'Initial Spreadsheet'!$L22, "M")</f>
        <v>M</v>
      </c>
    </row>
    <row r="24" spans="1:9" x14ac:dyDescent="0.25">
      <c r="A24" t="str">
        <f>IF('Initial Spreadsheet'!$F23="successful", "successful")</f>
        <v>successful</v>
      </c>
      <c r="B24">
        <f>IF('Initial Spreadsheet'!F23="successful", 'Initial Spreadsheet'!$L23, "M")</f>
        <v>101</v>
      </c>
      <c r="D24" t="b">
        <f>IF('Initial Spreadsheet'!$F23="failed", "failed")</f>
        <v>0</v>
      </c>
      <c r="E24" t="str">
        <f>IF('Initial Spreadsheet'!F23="failed", 'Initial Spreadsheet'!$L23, "M")</f>
        <v>M</v>
      </c>
    </row>
    <row r="25" spans="1:9" x14ac:dyDescent="0.25">
      <c r="A25" t="str">
        <f>IF('Initial Spreadsheet'!$F24="successful", "successful")</f>
        <v>successful</v>
      </c>
      <c r="B25">
        <f>IF('Initial Spreadsheet'!F24="successful", 'Initial Spreadsheet'!$L24, "M")</f>
        <v>8</v>
      </c>
      <c r="D25" t="b">
        <f>IF('Initial Spreadsheet'!$F24="failed", "failed")</f>
        <v>0</v>
      </c>
      <c r="E25" t="str">
        <f>IF('Initial Spreadsheet'!F24="failed", 'Initial Spreadsheet'!$L24, "M")</f>
        <v>M</v>
      </c>
    </row>
    <row r="26" spans="1:9" x14ac:dyDescent="0.25">
      <c r="A26" t="str">
        <f>IF('Initial Spreadsheet'!$F25="successful", "successful")</f>
        <v>successful</v>
      </c>
      <c r="B26">
        <f>IF('Initial Spreadsheet'!F25="successful", 'Initial Spreadsheet'!$L25, "M")</f>
        <v>23</v>
      </c>
      <c r="D26" t="b">
        <f>IF('Initial Spreadsheet'!$F25="failed", "failed")</f>
        <v>0</v>
      </c>
      <c r="E26" t="str">
        <f>IF('Initial Spreadsheet'!F25="failed", 'Initial Spreadsheet'!$L25, "M")</f>
        <v>M</v>
      </c>
    </row>
    <row r="27" spans="1:9" x14ac:dyDescent="0.25">
      <c r="A27" t="str">
        <f>IF('Initial Spreadsheet'!$F26="successful", "successful")</f>
        <v>successful</v>
      </c>
      <c r="B27">
        <f>IF('Initial Spreadsheet'!F26="successful", 'Initial Spreadsheet'!$L26, "M")</f>
        <v>574</v>
      </c>
      <c r="D27" t="b">
        <f>IF('Initial Spreadsheet'!$F26="failed", "failed")</f>
        <v>0</v>
      </c>
      <c r="E27" t="str">
        <f>IF('Initial Spreadsheet'!F26="failed", 'Initial Spreadsheet'!$L26, "M")</f>
        <v>M</v>
      </c>
    </row>
    <row r="28" spans="1:9" x14ac:dyDescent="0.25">
      <c r="A28" t="str">
        <f>IF('Initial Spreadsheet'!$F27="successful", "successful")</f>
        <v>successful</v>
      </c>
      <c r="B28">
        <f>IF('Initial Spreadsheet'!F27="successful", 'Initial Spreadsheet'!$L27, "M")</f>
        <v>14</v>
      </c>
      <c r="D28" t="b">
        <f>IF('Initial Spreadsheet'!$F27="failed", "failed")</f>
        <v>0</v>
      </c>
      <c r="E28" t="str">
        <f>IF('Initial Spreadsheet'!F27="failed", 'Initial Spreadsheet'!$L27, "M")</f>
        <v>M</v>
      </c>
    </row>
    <row r="29" spans="1:9" x14ac:dyDescent="0.25">
      <c r="A29" t="str">
        <f>IF('Initial Spreadsheet'!$F28="successful", "successful")</f>
        <v>successful</v>
      </c>
      <c r="B29">
        <f>IF('Initial Spreadsheet'!F28="successful", 'Initial Spreadsheet'!$L28, "M")</f>
        <v>19</v>
      </c>
      <c r="D29" t="b">
        <f>IF('Initial Spreadsheet'!$F28="failed", "failed")</f>
        <v>0</v>
      </c>
      <c r="E29" t="str">
        <f>IF('Initial Spreadsheet'!F28="failed", 'Initial Spreadsheet'!$L28, "M")</f>
        <v>M</v>
      </c>
    </row>
    <row r="30" spans="1:9" x14ac:dyDescent="0.25">
      <c r="A30" t="str">
        <f>IF('Initial Spreadsheet'!$F29="successful", "successful")</f>
        <v>successful</v>
      </c>
      <c r="B30">
        <f>IF('Initial Spreadsheet'!F29="successful", 'Initial Spreadsheet'!$L29, "M")</f>
        <v>150</v>
      </c>
      <c r="D30" t="b">
        <f>IF('Initial Spreadsheet'!$F29="failed", "failed")</f>
        <v>0</v>
      </c>
      <c r="E30" t="str">
        <f>IF('Initial Spreadsheet'!F29="failed", 'Initial Spreadsheet'!$L29, "M")</f>
        <v>M</v>
      </c>
    </row>
    <row r="31" spans="1:9" x14ac:dyDescent="0.25">
      <c r="A31" t="str">
        <f>IF('Initial Spreadsheet'!$F30="successful", "successful")</f>
        <v>successful</v>
      </c>
      <c r="B31">
        <f>IF('Initial Spreadsheet'!F30="successful", 'Initial Spreadsheet'!$L30, "M")</f>
        <v>71</v>
      </c>
      <c r="D31" t="b">
        <f>IF('Initial Spreadsheet'!$F30="failed", "failed")</f>
        <v>0</v>
      </c>
      <c r="E31" t="str">
        <f>IF('Initial Spreadsheet'!F30="failed", 'Initial Spreadsheet'!$L30, "M")</f>
        <v>M</v>
      </c>
    </row>
    <row r="32" spans="1:9" x14ac:dyDescent="0.25">
      <c r="A32" t="str">
        <f>IF('Initial Spreadsheet'!$F31="successful", "successful")</f>
        <v>successful</v>
      </c>
      <c r="B32">
        <f>IF('Initial Spreadsheet'!F31="successful", 'Initial Spreadsheet'!$L31, "M")</f>
        <v>117</v>
      </c>
      <c r="D32" t="b">
        <f>IF('Initial Spreadsheet'!$F31="failed", "failed")</f>
        <v>0</v>
      </c>
      <c r="E32" t="str">
        <f>IF('Initial Spreadsheet'!F31="failed", 'Initial Spreadsheet'!$L31, "M")</f>
        <v>M</v>
      </c>
    </row>
    <row r="33" spans="1:5" x14ac:dyDescent="0.25">
      <c r="A33" t="str">
        <f>IF('Initial Spreadsheet'!$F32="successful", "successful")</f>
        <v>successful</v>
      </c>
      <c r="B33">
        <f>IF('Initial Spreadsheet'!F32="successful", 'Initial Spreadsheet'!$L32, "M")</f>
        <v>53</v>
      </c>
      <c r="D33" t="b">
        <f>IF('Initial Spreadsheet'!$F32="failed", "failed")</f>
        <v>0</v>
      </c>
      <c r="E33" t="str">
        <f>IF('Initial Spreadsheet'!F32="failed", 'Initial Spreadsheet'!$L32, "M")</f>
        <v>M</v>
      </c>
    </row>
    <row r="34" spans="1:5" x14ac:dyDescent="0.25">
      <c r="A34" t="str">
        <f>IF('Initial Spreadsheet'!$F33="successful", "successful")</f>
        <v>successful</v>
      </c>
      <c r="B34">
        <f>IF('Initial Spreadsheet'!F33="successful", 'Initial Spreadsheet'!$L33, "M")</f>
        <v>1</v>
      </c>
      <c r="D34" t="b">
        <f>IF('Initial Spreadsheet'!$F33="failed", "failed")</f>
        <v>0</v>
      </c>
      <c r="E34" t="str">
        <f>IF('Initial Spreadsheet'!F33="failed", 'Initial Spreadsheet'!$L33, "M")</f>
        <v>M</v>
      </c>
    </row>
    <row r="35" spans="1:5" x14ac:dyDescent="0.25">
      <c r="A35" t="str">
        <f>IF('Initial Spreadsheet'!$F34="successful", "successful")</f>
        <v>successful</v>
      </c>
      <c r="B35">
        <f>IF('Initial Spreadsheet'!F34="successful", 'Initial Spreadsheet'!$L34, "M")</f>
        <v>89</v>
      </c>
      <c r="D35" t="b">
        <f>IF('Initial Spreadsheet'!$F34="failed", "failed")</f>
        <v>0</v>
      </c>
      <c r="E35" t="str">
        <f>IF('Initial Spreadsheet'!F34="failed", 'Initial Spreadsheet'!$L34, "M")</f>
        <v>M</v>
      </c>
    </row>
    <row r="36" spans="1:5" x14ac:dyDescent="0.25">
      <c r="A36" t="str">
        <f>IF('Initial Spreadsheet'!$F35="successful", "successful")</f>
        <v>successful</v>
      </c>
      <c r="B36">
        <f>IF('Initial Spreadsheet'!F35="successful", 'Initial Spreadsheet'!$L35, "M")</f>
        <v>64</v>
      </c>
      <c r="D36" t="b">
        <f>IF('Initial Spreadsheet'!$F35="failed", "failed")</f>
        <v>0</v>
      </c>
      <c r="E36" t="str">
        <f>IF('Initial Spreadsheet'!F35="failed", 'Initial Spreadsheet'!$L35, "M")</f>
        <v>M</v>
      </c>
    </row>
    <row r="37" spans="1:5" x14ac:dyDescent="0.25">
      <c r="A37" t="str">
        <f>IF('Initial Spreadsheet'!$F36="successful", "successful")</f>
        <v>successful</v>
      </c>
      <c r="B37">
        <f>IF('Initial Spreadsheet'!F36="successful", 'Initial Spreadsheet'!$L36, "M")</f>
        <v>68</v>
      </c>
      <c r="D37" t="b">
        <f>IF('Initial Spreadsheet'!$F36="failed", "failed")</f>
        <v>0</v>
      </c>
      <c r="E37" t="str">
        <f>IF('Initial Spreadsheet'!F36="failed", 'Initial Spreadsheet'!$L36, "M")</f>
        <v>M</v>
      </c>
    </row>
    <row r="38" spans="1:5" x14ac:dyDescent="0.25">
      <c r="A38" t="str">
        <f>IF('Initial Spreadsheet'!$F37="successful", "successful")</f>
        <v>successful</v>
      </c>
      <c r="B38">
        <f>IF('Initial Spreadsheet'!F37="successful", 'Initial Spreadsheet'!$L37, "M")</f>
        <v>28</v>
      </c>
      <c r="D38" t="b">
        <f>IF('Initial Spreadsheet'!$F37="failed", "failed")</f>
        <v>0</v>
      </c>
      <c r="E38" t="str">
        <f>IF('Initial Spreadsheet'!F37="failed", 'Initial Spreadsheet'!$L37, "M")</f>
        <v>M</v>
      </c>
    </row>
    <row r="39" spans="1:5" x14ac:dyDescent="0.25">
      <c r="A39" t="str">
        <f>IF('Initial Spreadsheet'!$F38="successful", "successful")</f>
        <v>successful</v>
      </c>
      <c r="B39">
        <f>IF('Initial Spreadsheet'!F38="successful", 'Initial Spreadsheet'!$L38, "M")</f>
        <v>44</v>
      </c>
      <c r="D39" t="b">
        <f>IF('Initial Spreadsheet'!$F38="failed", "failed")</f>
        <v>0</v>
      </c>
      <c r="E39" t="str">
        <f>IF('Initial Spreadsheet'!F38="failed", 'Initial Spreadsheet'!$L38, "M")</f>
        <v>M</v>
      </c>
    </row>
    <row r="40" spans="1:5" x14ac:dyDescent="0.25">
      <c r="A40" t="str">
        <f>IF('Initial Spreadsheet'!$F39="successful", "successful")</f>
        <v>successful</v>
      </c>
      <c r="B40">
        <f>IF('Initial Spreadsheet'!F39="successful", 'Initial Spreadsheet'!$L39, "M")</f>
        <v>253</v>
      </c>
      <c r="D40" t="b">
        <f>IF('Initial Spreadsheet'!$F39="failed", "failed")</f>
        <v>0</v>
      </c>
      <c r="E40" t="str">
        <f>IF('Initial Spreadsheet'!F39="failed", 'Initial Spreadsheet'!$L39, "M")</f>
        <v>M</v>
      </c>
    </row>
    <row r="41" spans="1:5" x14ac:dyDescent="0.25">
      <c r="A41" t="str">
        <f>IF('Initial Spreadsheet'!$F40="successful", "successful")</f>
        <v>successful</v>
      </c>
      <c r="B41">
        <f>IF('Initial Spreadsheet'!F40="successful", 'Initial Spreadsheet'!$L40, "M")</f>
        <v>66</v>
      </c>
      <c r="D41" t="b">
        <f>IF('Initial Spreadsheet'!$F40="failed", "failed")</f>
        <v>0</v>
      </c>
      <c r="E41" t="str">
        <f>IF('Initial Spreadsheet'!F40="failed", 'Initial Spreadsheet'!$L40, "M")</f>
        <v>M</v>
      </c>
    </row>
    <row r="42" spans="1:5" x14ac:dyDescent="0.25">
      <c r="A42" t="str">
        <f>IF('Initial Spreadsheet'!$F41="successful", "successful")</f>
        <v>successful</v>
      </c>
      <c r="B42">
        <f>IF('Initial Spreadsheet'!F41="successful", 'Initial Spreadsheet'!$L41, "M")</f>
        <v>217</v>
      </c>
      <c r="D42" t="b">
        <f>IF('Initial Spreadsheet'!$F41="failed", "failed")</f>
        <v>0</v>
      </c>
      <c r="E42" t="str">
        <f>IF('Initial Spreadsheet'!F41="failed", 'Initial Spreadsheet'!$L41, "M")</f>
        <v>M</v>
      </c>
    </row>
    <row r="43" spans="1:5" x14ac:dyDescent="0.25">
      <c r="A43" t="str">
        <f>IF('Initial Spreadsheet'!$F42="successful", "successful")</f>
        <v>successful</v>
      </c>
      <c r="B43">
        <f>IF('Initial Spreadsheet'!F42="successful", 'Initial Spreadsheet'!$L42, "M")</f>
        <v>16</v>
      </c>
      <c r="D43" t="b">
        <f>IF('Initial Spreadsheet'!$F42="failed", "failed")</f>
        <v>0</v>
      </c>
      <c r="E43" t="str">
        <f>IF('Initial Spreadsheet'!F42="failed", 'Initial Spreadsheet'!$L42, "M")</f>
        <v>M</v>
      </c>
    </row>
    <row r="44" spans="1:5" x14ac:dyDescent="0.25">
      <c r="A44" t="str">
        <f>IF('Initial Spreadsheet'!$F43="successful", "successful")</f>
        <v>successful</v>
      </c>
      <c r="B44">
        <f>IF('Initial Spreadsheet'!F43="successful", 'Initial Spreadsheet'!$L43, "M")</f>
        <v>19</v>
      </c>
      <c r="D44" t="b">
        <f>IF('Initial Spreadsheet'!$F43="failed", "failed")</f>
        <v>0</v>
      </c>
      <c r="E44" t="str">
        <f>IF('Initial Spreadsheet'!F43="failed", 'Initial Spreadsheet'!$L43, "M")</f>
        <v>M</v>
      </c>
    </row>
    <row r="45" spans="1:5" x14ac:dyDescent="0.25">
      <c r="A45" t="str">
        <f>IF('Initial Spreadsheet'!$F44="successful", "successful")</f>
        <v>successful</v>
      </c>
      <c r="B45">
        <f>IF('Initial Spreadsheet'!F44="successful", 'Initial Spreadsheet'!$L44, "M")</f>
        <v>169</v>
      </c>
      <c r="D45" t="b">
        <f>IF('Initial Spreadsheet'!$F44="failed", "failed")</f>
        <v>0</v>
      </c>
      <c r="E45" t="str">
        <f>IF('Initial Spreadsheet'!F44="failed", 'Initial Spreadsheet'!$L44, "M")</f>
        <v>M</v>
      </c>
    </row>
    <row r="46" spans="1:5" x14ac:dyDescent="0.25">
      <c r="A46" t="str">
        <f>IF('Initial Spreadsheet'!$F45="successful", "successful")</f>
        <v>successful</v>
      </c>
      <c r="B46">
        <f>IF('Initial Spreadsheet'!F45="successful", 'Initial Spreadsheet'!$L45, "M")</f>
        <v>263</v>
      </c>
      <c r="D46" t="b">
        <f>IF('Initial Spreadsheet'!$F45="failed", "failed")</f>
        <v>0</v>
      </c>
      <c r="E46" t="str">
        <f>IF('Initial Spreadsheet'!F45="failed", 'Initial Spreadsheet'!$L45, "M")</f>
        <v>M</v>
      </c>
    </row>
    <row r="47" spans="1:5" x14ac:dyDescent="0.25">
      <c r="A47" t="str">
        <f>IF('Initial Spreadsheet'!$F46="successful", "successful")</f>
        <v>successful</v>
      </c>
      <c r="B47">
        <f>IF('Initial Spreadsheet'!F46="successful", 'Initial Spreadsheet'!$L46, "M")</f>
        <v>15</v>
      </c>
      <c r="D47" t="b">
        <f>IF('Initial Spreadsheet'!$F46="failed", "failed")</f>
        <v>0</v>
      </c>
      <c r="E47" t="str">
        <f>IF('Initial Spreadsheet'!F46="failed", 'Initial Spreadsheet'!$L46, "M")</f>
        <v>M</v>
      </c>
    </row>
    <row r="48" spans="1:5" x14ac:dyDescent="0.25">
      <c r="A48" t="str">
        <f>IF('Initial Spreadsheet'!$F47="successful", "successful")</f>
        <v>successful</v>
      </c>
      <c r="B48">
        <f>IF('Initial Spreadsheet'!F47="successful", 'Initial Spreadsheet'!$L47, "M")</f>
        <v>61</v>
      </c>
      <c r="D48" t="b">
        <f>IF('Initial Spreadsheet'!$F47="failed", "failed")</f>
        <v>0</v>
      </c>
      <c r="E48" t="str">
        <f>IF('Initial Spreadsheet'!F47="failed", 'Initial Spreadsheet'!$L47, "M")</f>
        <v>M</v>
      </c>
    </row>
    <row r="49" spans="1:5" x14ac:dyDescent="0.25">
      <c r="A49" t="str">
        <f>IF('Initial Spreadsheet'!$F48="successful", "successful")</f>
        <v>successful</v>
      </c>
      <c r="B49">
        <f>IF('Initial Spreadsheet'!F48="successful", 'Initial Spreadsheet'!$L48, "M")</f>
        <v>45</v>
      </c>
      <c r="D49" t="b">
        <f>IF('Initial Spreadsheet'!$F48="failed", "failed")</f>
        <v>0</v>
      </c>
      <c r="E49" t="str">
        <f>IF('Initial Spreadsheet'!F48="failed", 'Initial Spreadsheet'!$L48, "M")</f>
        <v>M</v>
      </c>
    </row>
    <row r="50" spans="1:5" x14ac:dyDescent="0.25">
      <c r="A50" t="str">
        <f>IF('Initial Spreadsheet'!$F49="successful", "successful")</f>
        <v>successful</v>
      </c>
      <c r="B50">
        <f>IF('Initial Spreadsheet'!F49="successful", 'Initial Spreadsheet'!$L49, "M")</f>
        <v>70</v>
      </c>
      <c r="D50" t="b">
        <f>IF('Initial Spreadsheet'!$F49="failed", "failed")</f>
        <v>0</v>
      </c>
      <c r="E50" t="str">
        <f>IF('Initial Spreadsheet'!F49="failed", 'Initial Spreadsheet'!$L49, "M")</f>
        <v>M</v>
      </c>
    </row>
    <row r="51" spans="1:5" x14ac:dyDescent="0.25">
      <c r="A51" t="str">
        <f>IF('Initial Spreadsheet'!$F50="successful", "successful")</f>
        <v>successful</v>
      </c>
      <c r="B51">
        <f>IF('Initial Spreadsheet'!F50="successful", 'Initial Spreadsheet'!$L50, "M")</f>
        <v>38</v>
      </c>
      <c r="D51" t="b">
        <f>IF('Initial Spreadsheet'!$F50="failed", "failed")</f>
        <v>0</v>
      </c>
      <c r="E51" t="str">
        <f>IF('Initial Spreadsheet'!F50="failed", 'Initial Spreadsheet'!$L50, "M")</f>
        <v>M</v>
      </c>
    </row>
    <row r="52" spans="1:5" x14ac:dyDescent="0.25">
      <c r="A52" t="str">
        <f>IF('Initial Spreadsheet'!$F51="successful", "successful")</f>
        <v>successful</v>
      </c>
      <c r="B52">
        <f>IF('Initial Spreadsheet'!F51="successful", 'Initial Spreadsheet'!$L51, "M")</f>
        <v>87</v>
      </c>
      <c r="D52" t="b">
        <f>IF('Initial Spreadsheet'!$F51="failed", "failed")</f>
        <v>0</v>
      </c>
      <c r="E52" t="str">
        <f>IF('Initial Spreadsheet'!F51="failed", 'Initial Spreadsheet'!$L51, "M")</f>
        <v>M</v>
      </c>
    </row>
    <row r="53" spans="1:5" x14ac:dyDescent="0.25">
      <c r="A53" t="str">
        <f>IF('Initial Spreadsheet'!$F52="successful", "successful")</f>
        <v>successful</v>
      </c>
      <c r="B53">
        <f>IF('Initial Spreadsheet'!F52="successful", 'Initial Spreadsheet'!$L52, "M")</f>
        <v>22</v>
      </c>
      <c r="D53" t="b">
        <f>IF('Initial Spreadsheet'!$F52="failed", "failed")</f>
        <v>0</v>
      </c>
      <c r="E53" t="str">
        <f>IF('Initial Spreadsheet'!F52="failed", 'Initial Spreadsheet'!$L52, "M")</f>
        <v>M</v>
      </c>
    </row>
    <row r="54" spans="1:5" x14ac:dyDescent="0.25">
      <c r="A54" t="str">
        <f>IF('Initial Spreadsheet'!$F53="successful", "successful")</f>
        <v>successful</v>
      </c>
      <c r="B54">
        <f>IF('Initial Spreadsheet'!F53="successful", 'Initial Spreadsheet'!$L53, "M")</f>
        <v>119</v>
      </c>
      <c r="D54" t="b">
        <f>IF('Initial Spreadsheet'!$F53="failed", "failed")</f>
        <v>0</v>
      </c>
      <c r="E54" t="str">
        <f>IF('Initial Spreadsheet'!F53="failed", 'Initial Spreadsheet'!$L53, "M")</f>
        <v>M</v>
      </c>
    </row>
    <row r="55" spans="1:5" x14ac:dyDescent="0.25">
      <c r="A55" t="str">
        <f>IF('Initial Spreadsheet'!$F54="successful", "successful")</f>
        <v>successful</v>
      </c>
      <c r="B55">
        <f>IF('Initial Spreadsheet'!F54="successful", 'Initial Spreadsheet'!$L54, "M")</f>
        <v>52</v>
      </c>
      <c r="D55" t="b">
        <f>IF('Initial Spreadsheet'!$F54="failed", "failed")</f>
        <v>0</v>
      </c>
      <c r="E55" t="str">
        <f>IF('Initial Spreadsheet'!F54="failed", 'Initial Spreadsheet'!$L54, "M")</f>
        <v>M</v>
      </c>
    </row>
    <row r="56" spans="1:5" x14ac:dyDescent="0.25">
      <c r="A56" t="str">
        <f>IF('Initial Spreadsheet'!$F55="successful", "successful")</f>
        <v>successful</v>
      </c>
      <c r="B56">
        <f>IF('Initial Spreadsheet'!F55="successful", 'Initial Spreadsheet'!$L55, "M")</f>
        <v>117</v>
      </c>
      <c r="D56" t="b">
        <f>IF('Initial Spreadsheet'!$F55="failed", "failed")</f>
        <v>0</v>
      </c>
      <c r="E56" t="str">
        <f>IF('Initial Spreadsheet'!F55="failed", 'Initial Spreadsheet'!$L55, "M")</f>
        <v>M</v>
      </c>
    </row>
    <row r="57" spans="1:5" x14ac:dyDescent="0.25">
      <c r="A57" t="str">
        <f>IF('Initial Spreadsheet'!$F56="successful", "successful")</f>
        <v>successful</v>
      </c>
      <c r="B57">
        <f>IF('Initial Spreadsheet'!F56="successful", 'Initial Spreadsheet'!$L56, "M")</f>
        <v>52</v>
      </c>
      <c r="D57" t="b">
        <f>IF('Initial Spreadsheet'!$F56="failed", "failed")</f>
        <v>0</v>
      </c>
      <c r="E57" t="str">
        <f>IF('Initial Spreadsheet'!F56="failed", 'Initial Spreadsheet'!$L56, "M")</f>
        <v>M</v>
      </c>
    </row>
    <row r="58" spans="1:5" x14ac:dyDescent="0.25">
      <c r="A58" t="str">
        <f>IF('Initial Spreadsheet'!$F57="successful", "successful")</f>
        <v>successful</v>
      </c>
      <c r="B58">
        <f>IF('Initial Spreadsheet'!F57="successful", 'Initial Spreadsheet'!$L57, "M")</f>
        <v>86</v>
      </c>
      <c r="D58" t="b">
        <f>IF('Initial Spreadsheet'!$F57="failed", "failed")</f>
        <v>0</v>
      </c>
      <c r="E58" t="str">
        <f>IF('Initial Spreadsheet'!F57="failed", 'Initial Spreadsheet'!$L57, "M")</f>
        <v>M</v>
      </c>
    </row>
    <row r="59" spans="1:5" x14ac:dyDescent="0.25">
      <c r="A59" t="str">
        <f>IF('Initial Spreadsheet'!$F58="successful", "successful")</f>
        <v>successful</v>
      </c>
      <c r="B59">
        <f>IF('Initial Spreadsheet'!F58="successful", 'Initial Spreadsheet'!$L58, "M")</f>
        <v>174</v>
      </c>
      <c r="D59" t="b">
        <f>IF('Initial Spreadsheet'!$F58="failed", "failed")</f>
        <v>0</v>
      </c>
      <c r="E59" t="str">
        <f>IF('Initial Spreadsheet'!F58="failed", 'Initial Spreadsheet'!$L58, "M")</f>
        <v>M</v>
      </c>
    </row>
    <row r="60" spans="1:5" x14ac:dyDescent="0.25">
      <c r="A60" t="str">
        <f>IF('Initial Spreadsheet'!$F59="successful", "successful")</f>
        <v>successful</v>
      </c>
      <c r="B60">
        <f>IF('Initial Spreadsheet'!F59="successful", 'Initial Spreadsheet'!$L59, "M")</f>
        <v>69</v>
      </c>
      <c r="D60" t="b">
        <f>IF('Initial Spreadsheet'!$F59="failed", "failed")</f>
        <v>0</v>
      </c>
      <c r="E60" t="str">
        <f>IF('Initial Spreadsheet'!F59="failed", 'Initial Spreadsheet'!$L59, "M")</f>
        <v>M</v>
      </c>
    </row>
    <row r="61" spans="1:5" x14ac:dyDescent="0.25">
      <c r="A61" t="str">
        <f>IF('Initial Spreadsheet'!$F60="successful", "successful")</f>
        <v>successful</v>
      </c>
      <c r="B61">
        <f>IF('Initial Spreadsheet'!F60="successful", 'Initial Spreadsheet'!$L60, "M")</f>
        <v>75</v>
      </c>
      <c r="D61" t="b">
        <f>IF('Initial Spreadsheet'!$F60="failed", "failed")</f>
        <v>0</v>
      </c>
      <c r="E61" t="str">
        <f>IF('Initial Spreadsheet'!F60="failed", 'Initial Spreadsheet'!$L60, "M")</f>
        <v>M</v>
      </c>
    </row>
    <row r="62" spans="1:5" x14ac:dyDescent="0.25">
      <c r="A62" t="str">
        <f>IF('Initial Spreadsheet'!$F61="successful", "successful")</f>
        <v>successful</v>
      </c>
      <c r="B62">
        <f>IF('Initial Spreadsheet'!F61="successful", 'Initial Spreadsheet'!$L61, "M")</f>
        <v>33</v>
      </c>
      <c r="D62" t="b">
        <f>IF('Initial Spreadsheet'!$F61="failed", "failed")</f>
        <v>0</v>
      </c>
      <c r="E62" t="str">
        <f>IF('Initial Spreadsheet'!F61="failed", 'Initial Spreadsheet'!$L61, "M")</f>
        <v>M</v>
      </c>
    </row>
    <row r="63" spans="1:5" x14ac:dyDescent="0.25">
      <c r="A63" t="str">
        <f>IF('Initial Spreadsheet'!$F62="successful", "successful")</f>
        <v>successful</v>
      </c>
      <c r="B63">
        <f>IF('Initial Spreadsheet'!F62="successful", 'Initial Spreadsheet'!$L62, "M")</f>
        <v>108</v>
      </c>
      <c r="D63" t="b">
        <f>IF('Initial Spreadsheet'!$F62="failed", "failed")</f>
        <v>0</v>
      </c>
      <c r="E63" t="str">
        <f>IF('Initial Spreadsheet'!F62="failed", 'Initial Spreadsheet'!$L62, "M")</f>
        <v>M</v>
      </c>
    </row>
    <row r="64" spans="1:5" x14ac:dyDescent="0.25">
      <c r="A64" t="str">
        <f>IF('Initial Spreadsheet'!$F63="successful", "successful")</f>
        <v>successful</v>
      </c>
      <c r="B64">
        <f>IF('Initial Spreadsheet'!F63="successful", 'Initial Spreadsheet'!$L63, "M")</f>
        <v>23</v>
      </c>
      <c r="D64" t="b">
        <f>IF('Initial Spreadsheet'!$F63="failed", "failed")</f>
        <v>0</v>
      </c>
      <c r="E64" t="str">
        <f>IF('Initial Spreadsheet'!F63="failed", 'Initial Spreadsheet'!$L63, "M")</f>
        <v>M</v>
      </c>
    </row>
    <row r="65" spans="1:5" x14ac:dyDescent="0.25">
      <c r="A65" t="str">
        <f>IF('Initial Spreadsheet'!$F64="successful", "successful")</f>
        <v>successful</v>
      </c>
      <c r="B65">
        <f>IF('Initial Spreadsheet'!F64="successful", 'Initial Spreadsheet'!$L64, "M")</f>
        <v>48</v>
      </c>
      <c r="D65" t="b">
        <f>IF('Initial Spreadsheet'!$F64="failed", "failed")</f>
        <v>0</v>
      </c>
      <c r="E65" t="str">
        <f>IF('Initial Spreadsheet'!F64="failed", 'Initial Spreadsheet'!$L64, "M")</f>
        <v>M</v>
      </c>
    </row>
    <row r="66" spans="1:5" x14ac:dyDescent="0.25">
      <c r="A66" t="str">
        <f>IF('Initial Spreadsheet'!$F65="successful", "successful")</f>
        <v>successful</v>
      </c>
      <c r="B66">
        <f>IF('Initial Spreadsheet'!F65="successful", 'Initial Spreadsheet'!$L65, "M")</f>
        <v>64</v>
      </c>
      <c r="D66" t="b">
        <f>IF('Initial Spreadsheet'!$F65="failed", "failed")</f>
        <v>0</v>
      </c>
      <c r="E66" t="str">
        <f>IF('Initial Spreadsheet'!F65="failed", 'Initial Spreadsheet'!$L65, "M")</f>
        <v>M</v>
      </c>
    </row>
    <row r="67" spans="1:5" x14ac:dyDescent="0.25">
      <c r="A67" t="str">
        <f>IF('Initial Spreadsheet'!$F66="successful", "successful")</f>
        <v>successful</v>
      </c>
      <c r="B67">
        <f>IF('Initial Spreadsheet'!F66="successful", 'Initial Spreadsheet'!$L66, "M")</f>
        <v>24</v>
      </c>
      <c r="D67" t="b">
        <f>IF('Initial Spreadsheet'!$F66="failed", "failed")</f>
        <v>0</v>
      </c>
      <c r="E67" t="str">
        <f>IF('Initial Spreadsheet'!F66="failed", 'Initial Spreadsheet'!$L66, "M")</f>
        <v>M</v>
      </c>
    </row>
    <row r="68" spans="1:5" x14ac:dyDescent="0.25">
      <c r="A68" t="str">
        <f>IF('Initial Spreadsheet'!$F67="successful", "successful")</f>
        <v>successful</v>
      </c>
      <c r="B68">
        <f>IF('Initial Spreadsheet'!F67="successful", 'Initial Spreadsheet'!$L67, "M")</f>
        <v>57</v>
      </c>
      <c r="D68" t="b">
        <f>IF('Initial Spreadsheet'!$F67="failed", "failed")</f>
        <v>0</v>
      </c>
      <c r="E68" t="str">
        <f>IF('Initial Spreadsheet'!F67="failed", 'Initial Spreadsheet'!$L67, "M")</f>
        <v>M</v>
      </c>
    </row>
    <row r="69" spans="1:5" x14ac:dyDescent="0.25">
      <c r="A69" t="str">
        <f>IF('Initial Spreadsheet'!$F68="successful", "successful")</f>
        <v>successful</v>
      </c>
      <c r="B69">
        <f>IF('Initial Spreadsheet'!F68="successful", 'Initial Spreadsheet'!$L68, "M")</f>
        <v>26</v>
      </c>
      <c r="D69" t="b">
        <f>IF('Initial Spreadsheet'!$F68="failed", "failed")</f>
        <v>0</v>
      </c>
      <c r="E69" t="str">
        <f>IF('Initial Spreadsheet'!F68="failed", 'Initial Spreadsheet'!$L68, "M")</f>
        <v>M</v>
      </c>
    </row>
    <row r="70" spans="1:5" x14ac:dyDescent="0.25">
      <c r="A70" t="str">
        <f>IF('Initial Spreadsheet'!$F69="successful", "successful")</f>
        <v>successful</v>
      </c>
      <c r="B70">
        <f>IF('Initial Spreadsheet'!F69="successful", 'Initial Spreadsheet'!$L69, "M")</f>
        <v>20</v>
      </c>
      <c r="D70" t="b">
        <f>IF('Initial Spreadsheet'!$F69="failed", "failed")</f>
        <v>0</v>
      </c>
      <c r="E70" t="str">
        <f>IF('Initial Spreadsheet'!F69="failed", 'Initial Spreadsheet'!$L69, "M")</f>
        <v>M</v>
      </c>
    </row>
    <row r="71" spans="1:5" x14ac:dyDescent="0.25">
      <c r="A71" t="str">
        <f>IF('Initial Spreadsheet'!$F70="successful", "successful")</f>
        <v>successful</v>
      </c>
      <c r="B71">
        <f>IF('Initial Spreadsheet'!F70="successful", 'Initial Spreadsheet'!$L70, "M")</f>
        <v>36</v>
      </c>
      <c r="D71" t="b">
        <f>IF('Initial Spreadsheet'!$F70="failed", "failed")</f>
        <v>0</v>
      </c>
      <c r="E71" t="str">
        <f>IF('Initial Spreadsheet'!F70="failed", 'Initial Spreadsheet'!$L70, "M")</f>
        <v>M</v>
      </c>
    </row>
    <row r="72" spans="1:5" x14ac:dyDescent="0.25">
      <c r="A72" t="str">
        <f>IF('Initial Spreadsheet'!$F71="successful", "successful")</f>
        <v>successful</v>
      </c>
      <c r="B72">
        <f>IF('Initial Spreadsheet'!F71="successful", 'Initial Spreadsheet'!$L71, "M")</f>
        <v>178</v>
      </c>
      <c r="D72" t="b">
        <f>IF('Initial Spreadsheet'!$F71="failed", "failed")</f>
        <v>0</v>
      </c>
      <c r="E72" t="str">
        <f>IF('Initial Spreadsheet'!F71="failed", 'Initial Spreadsheet'!$L71, "M")</f>
        <v>M</v>
      </c>
    </row>
    <row r="73" spans="1:5" x14ac:dyDescent="0.25">
      <c r="A73" t="str">
        <f>IF('Initial Spreadsheet'!$F72="successful", "successful")</f>
        <v>successful</v>
      </c>
      <c r="B73">
        <f>IF('Initial Spreadsheet'!F72="successful", 'Initial Spreadsheet'!$L72, "M")</f>
        <v>17</v>
      </c>
      <c r="D73" t="b">
        <f>IF('Initial Spreadsheet'!$F72="failed", "failed")</f>
        <v>0</v>
      </c>
      <c r="E73" t="str">
        <f>IF('Initial Spreadsheet'!F72="failed", 'Initial Spreadsheet'!$L72, "M")</f>
        <v>M</v>
      </c>
    </row>
    <row r="74" spans="1:5" x14ac:dyDescent="0.25">
      <c r="A74" t="str">
        <f>IF('Initial Spreadsheet'!$F73="successful", "successful")</f>
        <v>successful</v>
      </c>
      <c r="B74">
        <f>IF('Initial Spreadsheet'!F73="successful", 'Initial Spreadsheet'!$L73, "M")</f>
        <v>32</v>
      </c>
      <c r="D74" t="b">
        <f>IF('Initial Spreadsheet'!$F73="failed", "failed")</f>
        <v>0</v>
      </c>
      <c r="E74" t="str">
        <f>IF('Initial Spreadsheet'!F73="failed", 'Initial Spreadsheet'!$L73, "M")</f>
        <v>M</v>
      </c>
    </row>
    <row r="75" spans="1:5" x14ac:dyDescent="0.25">
      <c r="A75" t="str">
        <f>IF('Initial Spreadsheet'!$F74="successful", "successful")</f>
        <v>successful</v>
      </c>
      <c r="B75">
        <f>IF('Initial Spreadsheet'!F74="successful", 'Initial Spreadsheet'!$L74, "M")</f>
        <v>41</v>
      </c>
      <c r="D75" t="b">
        <f>IF('Initial Spreadsheet'!$F74="failed", "failed")</f>
        <v>0</v>
      </c>
      <c r="E75" t="str">
        <f>IF('Initial Spreadsheet'!F74="failed", 'Initial Spreadsheet'!$L74, "M")</f>
        <v>M</v>
      </c>
    </row>
    <row r="76" spans="1:5" x14ac:dyDescent="0.25">
      <c r="A76" t="str">
        <f>IF('Initial Spreadsheet'!$F75="successful", "successful")</f>
        <v>successful</v>
      </c>
      <c r="B76">
        <f>IF('Initial Spreadsheet'!F75="successful", 'Initial Spreadsheet'!$L75, "M")</f>
        <v>18</v>
      </c>
      <c r="D76" t="b">
        <f>IF('Initial Spreadsheet'!$F75="failed", "failed")</f>
        <v>0</v>
      </c>
      <c r="E76" t="str">
        <f>IF('Initial Spreadsheet'!F75="failed", 'Initial Spreadsheet'!$L75, "M")</f>
        <v>M</v>
      </c>
    </row>
    <row r="77" spans="1:5" x14ac:dyDescent="0.25">
      <c r="A77" t="str">
        <f>IF('Initial Spreadsheet'!$F76="successful", "successful")</f>
        <v>successful</v>
      </c>
      <c r="B77">
        <f>IF('Initial Spreadsheet'!F76="successful", 'Initial Spreadsheet'!$L76, "M")</f>
        <v>29</v>
      </c>
      <c r="D77" t="b">
        <f>IF('Initial Spreadsheet'!$F76="failed", "failed")</f>
        <v>0</v>
      </c>
      <c r="E77" t="str">
        <f>IF('Initial Spreadsheet'!F76="failed", 'Initial Spreadsheet'!$L76, "M")</f>
        <v>M</v>
      </c>
    </row>
    <row r="78" spans="1:5" x14ac:dyDescent="0.25">
      <c r="A78" t="str">
        <f>IF('Initial Spreadsheet'!$F77="successful", "successful")</f>
        <v>successful</v>
      </c>
      <c r="B78">
        <f>IF('Initial Spreadsheet'!F77="successful", 'Initial Spreadsheet'!$L77, "M")</f>
        <v>47</v>
      </c>
      <c r="D78" t="b">
        <f>IF('Initial Spreadsheet'!$F77="failed", "failed")</f>
        <v>0</v>
      </c>
      <c r="E78" t="str">
        <f>IF('Initial Spreadsheet'!F77="failed", 'Initial Spreadsheet'!$L77, "M")</f>
        <v>M</v>
      </c>
    </row>
    <row r="79" spans="1:5" x14ac:dyDescent="0.25">
      <c r="A79" t="str">
        <f>IF('Initial Spreadsheet'!$F78="successful", "successful")</f>
        <v>successful</v>
      </c>
      <c r="B79">
        <f>IF('Initial Spreadsheet'!F78="successful", 'Initial Spreadsheet'!$L78, "M")</f>
        <v>15</v>
      </c>
      <c r="D79" t="b">
        <f>IF('Initial Spreadsheet'!$F78="failed", "failed")</f>
        <v>0</v>
      </c>
      <c r="E79" t="str">
        <f>IF('Initial Spreadsheet'!F78="failed", 'Initial Spreadsheet'!$L78, "M")</f>
        <v>M</v>
      </c>
    </row>
    <row r="80" spans="1:5" x14ac:dyDescent="0.25">
      <c r="A80" t="str">
        <f>IF('Initial Spreadsheet'!$F79="successful", "successful")</f>
        <v>successful</v>
      </c>
      <c r="B80">
        <f>IF('Initial Spreadsheet'!F79="successful", 'Initial Spreadsheet'!$L79, "M")</f>
        <v>26</v>
      </c>
      <c r="D80" t="b">
        <f>IF('Initial Spreadsheet'!$F79="failed", "failed")</f>
        <v>0</v>
      </c>
      <c r="E80" t="str">
        <f>IF('Initial Spreadsheet'!F79="failed", 'Initial Spreadsheet'!$L79, "M")</f>
        <v>M</v>
      </c>
    </row>
    <row r="81" spans="1:5" x14ac:dyDescent="0.25">
      <c r="A81" t="str">
        <f>IF('Initial Spreadsheet'!$F80="successful", "successful")</f>
        <v>successful</v>
      </c>
      <c r="B81">
        <f>IF('Initial Spreadsheet'!F80="successful", 'Initial Spreadsheet'!$L80, "M")</f>
        <v>35</v>
      </c>
      <c r="D81" t="b">
        <f>IF('Initial Spreadsheet'!$F80="failed", "failed")</f>
        <v>0</v>
      </c>
      <c r="E81" t="str">
        <f>IF('Initial Spreadsheet'!F80="failed", 'Initial Spreadsheet'!$L80, "M")</f>
        <v>M</v>
      </c>
    </row>
    <row r="82" spans="1:5" x14ac:dyDescent="0.25">
      <c r="A82" t="str">
        <f>IF('Initial Spreadsheet'!$F81="successful", "successful")</f>
        <v>successful</v>
      </c>
      <c r="B82">
        <f>IF('Initial Spreadsheet'!F81="successful", 'Initial Spreadsheet'!$L81, "M")</f>
        <v>41</v>
      </c>
      <c r="D82" t="b">
        <f>IF('Initial Spreadsheet'!$F81="failed", "failed")</f>
        <v>0</v>
      </c>
      <c r="E82" t="str">
        <f>IF('Initial Spreadsheet'!F81="failed", 'Initial Spreadsheet'!$L81, "M")</f>
        <v>M</v>
      </c>
    </row>
    <row r="83" spans="1:5" x14ac:dyDescent="0.25">
      <c r="A83" t="str">
        <f>IF('Initial Spreadsheet'!$F82="successful", "successful")</f>
        <v>successful</v>
      </c>
      <c r="B83">
        <f>IF('Initial Spreadsheet'!F82="successful", 'Initial Spreadsheet'!$L82, "M")</f>
        <v>47</v>
      </c>
      <c r="D83" t="b">
        <f>IF('Initial Spreadsheet'!$F82="failed", "failed")</f>
        <v>0</v>
      </c>
      <c r="E83" t="str">
        <f>IF('Initial Spreadsheet'!F82="failed", 'Initial Spreadsheet'!$L82, "M")</f>
        <v>M</v>
      </c>
    </row>
    <row r="84" spans="1:5" x14ac:dyDescent="0.25">
      <c r="A84" t="str">
        <f>IF('Initial Spreadsheet'!$F83="successful", "successful")</f>
        <v>successful</v>
      </c>
      <c r="B84">
        <f>IF('Initial Spreadsheet'!F83="successful", 'Initial Spreadsheet'!$L83, "M")</f>
        <v>28</v>
      </c>
      <c r="D84" t="b">
        <f>IF('Initial Spreadsheet'!$F83="failed", "failed")</f>
        <v>0</v>
      </c>
      <c r="E84" t="str">
        <f>IF('Initial Spreadsheet'!F83="failed", 'Initial Spreadsheet'!$L83, "M")</f>
        <v>M</v>
      </c>
    </row>
    <row r="85" spans="1:5" x14ac:dyDescent="0.25">
      <c r="A85" t="str">
        <f>IF('Initial Spreadsheet'!$F84="successful", "successful")</f>
        <v>successful</v>
      </c>
      <c r="B85">
        <f>IF('Initial Spreadsheet'!F84="successful", 'Initial Spreadsheet'!$L84, "M")</f>
        <v>100</v>
      </c>
      <c r="D85" t="b">
        <f>IF('Initial Spreadsheet'!$F84="failed", "failed")</f>
        <v>0</v>
      </c>
      <c r="E85" t="str">
        <f>IF('Initial Spreadsheet'!F84="failed", 'Initial Spreadsheet'!$L84, "M")</f>
        <v>M</v>
      </c>
    </row>
    <row r="86" spans="1:5" x14ac:dyDescent="0.25">
      <c r="A86" t="str">
        <f>IF('Initial Spreadsheet'!$F85="successful", "successful")</f>
        <v>successful</v>
      </c>
      <c r="B86">
        <f>IF('Initial Spreadsheet'!F85="successful", 'Initial Spreadsheet'!$L85, "M")</f>
        <v>13</v>
      </c>
      <c r="D86" t="b">
        <f>IF('Initial Spreadsheet'!$F85="failed", "failed")</f>
        <v>0</v>
      </c>
      <c r="E86" t="str">
        <f>IF('Initial Spreadsheet'!F85="failed", 'Initial Spreadsheet'!$L85, "M")</f>
        <v>M</v>
      </c>
    </row>
    <row r="87" spans="1:5" x14ac:dyDescent="0.25">
      <c r="A87" t="str">
        <f>IF('Initial Spreadsheet'!$F86="successful", "successful")</f>
        <v>successful</v>
      </c>
      <c r="B87">
        <f>IF('Initial Spreadsheet'!F86="successful", 'Initial Spreadsheet'!$L86, "M")</f>
        <v>7</v>
      </c>
      <c r="D87" t="b">
        <f>IF('Initial Spreadsheet'!$F86="failed", "failed")</f>
        <v>0</v>
      </c>
      <c r="E87" t="str">
        <f>IF('Initial Spreadsheet'!F86="failed", 'Initial Spreadsheet'!$L86, "M")</f>
        <v>M</v>
      </c>
    </row>
    <row r="88" spans="1:5" x14ac:dyDescent="0.25">
      <c r="A88" t="str">
        <f>IF('Initial Spreadsheet'!$F87="successful", "successful")</f>
        <v>successful</v>
      </c>
      <c r="B88">
        <f>IF('Initial Spreadsheet'!F87="successful", 'Initial Spreadsheet'!$L87, "M")</f>
        <v>21</v>
      </c>
      <c r="D88" t="b">
        <f>IF('Initial Spreadsheet'!$F87="failed", "failed")</f>
        <v>0</v>
      </c>
      <c r="E88" t="str">
        <f>IF('Initial Spreadsheet'!F87="failed", 'Initial Spreadsheet'!$L87, "M")</f>
        <v>M</v>
      </c>
    </row>
    <row r="89" spans="1:5" x14ac:dyDescent="0.25">
      <c r="A89" t="str">
        <f>IF('Initial Spreadsheet'!$F88="successful", "successful")</f>
        <v>successful</v>
      </c>
      <c r="B89">
        <f>IF('Initial Spreadsheet'!F88="successful", 'Initial Spreadsheet'!$L88, "M")</f>
        <v>17</v>
      </c>
      <c r="D89" t="b">
        <f>IF('Initial Spreadsheet'!$F88="failed", "failed")</f>
        <v>0</v>
      </c>
      <c r="E89" t="str">
        <f>IF('Initial Spreadsheet'!F88="failed", 'Initial Spreadsheet'!$L88, "M")</f>
        <v>M</v>
      </c>
    </row>
    <row r="90" spans="1:5" x14ac:dyDescent="0.25">
      <c r="A90" t="str">
        <f>IF('Initial Spreadsheet'!$F89="successful", "successful")</f>
        <v>successful</v>
      </c>
      <c r="B90">
        <f>IF('Initial Spreadsheet'!F89="successful", 'Initial Spreadsheet'!$L89, "M")</f>
        <v>25</v>
      </c>
      <c r="D90" t="b">
        <f>IF('Initial Spreadsheet'!$F89="failed", "failed")</f>
        <v>0</v>
      </c>
      <c r="E90" t="str">
        <f>IF('Initial Spreadsheet'!F89="failed", 'Initial Spreadsheet'!$L89, "M")</f>
        <v>M</v>
      </c>
    </row>
    <row r="91" spans="1:5" x14ac:dyDescent="0.25">
      <c r="A91" t="str">
        <f>IF('Initial Spreadsheet'!$F90="successful", "successful")</f>
        <v>successful</v>
      </c>
      <c r="B91">
        <f>IF('Initial Spreadsheet'!F90="successful", 'Initial Spreadsheet'!$L90, "M")</f>
        <v>60</v>
      </c>
      <c r="D91" t="b">
        <f>IF('Initial Spreadsheet'!$F90="failed", "failed")</f>
        <v>0</v>
      </c>
      <c r="E91" t="str">
        <f>IF('Initial Spreadsheet'!F90="failed", 'Initial Spreadsheet'!$L90, "M")</f>
        <v>M</v>
      </c>
    </row>
    <row r="92" spans="1:5" x14ac:dyDescent="0.25">
      <c r="A92" t="str">
        <f>IF('Initial Spreadsheet'!$F91="successful", "successful")</f>
        <v>successful</v>
      </c>
      <c r="B92">
        <f>IF('Initial Spreadsheet'!F91="successful", 'Initial Spreadsheet'!$L91, "M")</f>
        <v>56</v>
      </c>
      <c r="D92" t="b">
        <f>IF('Initial Spreadsheet'!$F91="failed", "failed")</f>
        <v>0</v>
      </c>
      <c r="E92" t="str">
        <f>IF('Initial Spreadsheet'!F91="failed", 'Initial Spreadsheet'!$L91, "M")</f>
        <v>M</v>
      </c>
    </row>
    <row r="93" spans="1:5" x14ac:dyDescent="0.25">
      <c r="A93" t="str">
        <f>IF('Initial Spreadsheet'!$F92="successful", "successful")</f>
        <v>successful</v>
      </c>
      <c r="B93">
        <f>IF('Initial Spreadsheet'!F92="successful", 'Initial Spreadsheet'!$L92, "M")</f>
        <v>16</v>
      </c>
      <c r="D93" t="b">
        <f>IF('Initial Spreadsheet'!$F92="failed", "failed")</f>
        <v>0</v>
      </c>
      <c r="E93" t="str">
        <f>IF('Initial Spreadsheet'!F92="failed", 'Initial Spreadsheet'!$L92, "M")</f>
        <v>M</v>
      </c>
    </row>
    <row r="94" spans="1:5" x14ac:dyDescent="0.25">
      <c r="A94" t="str">
        <f>IF('Initial Spreadsheet'!$F93="successful", "successful")</f>
        <v>successful</v>
      </c>
      <c r="B94">
        <f>IF('Initial Spreadsheet'!F93="successful", 'Initial Spreadsheet'!$L93, "M")</f>
        <v>46</v>
      </c>
      <c r="D94" t="b">
        <f>IF('Initial Spreadsheet'!$F93="failed", "failed")</f>
        <v>0</v>
      </c>
      <c r="E94" t="str">
        <f>IF('Initial Spreadsheet'!F93="failed", 'Initial Spreadsheet'!$L93, "M")</f>
        <v>M</v>
      </c>
    </row>
    <row r="95" spans="1:5" x14ac:dyDescent="0.25">
      <c r="A95" t="str">
        <f>IF('Initial Spreadsheet'!$F94="successful", "successful")</f>
        <v>successful</v>
      </c>
      <c r="B95">
        <f>IF('Initial Spreadsheet'!F94="successful", 'Initial Spreadsheet'!$L94, "M")</f>
        <v>43</v>
      </c>
      <c r="D95" t="b">
        <f>IF('Initial Spreadsheet'!$F94="failed", "failed")</f>
        <v>0</v>
      </c>
      <c r="E95" t="str">
        <f>IF('Initial Spreadsheet'!F94="failed", 'Initial Spreadsheet'!$L94, "M")</f>
        <v>M</v>
      </c>
    </row>
    <row r="96" spans="1:5" x14ac:dyDescent="0.25">
      <c r="A96" t="str">
        <f>IF('Initial Spreadsheet'!$F95="successful", "successful")</f>
        <v>successful</v>
      </c>
      <c r="B96">
        <f>IF('Initial Spreadsheet'!F95="successful", 'Initial Spreadsheet'!$L95, "M")</f>
        <v>15</v>
      </c>
      <c r="D96" t="b">
        <f>IF('Initial Spreadsheet'!$F95="failed", "failed")</f>
        <v>0</v>
      </c>
      <c r="E96" t="str">
        <f>IF('Initial Spreadsheet'!F95="failed", 'Initial Spreadsheet'!$L95, "M")</f>
        <v>M</v>
      </c>
    </row>
    <row r="97" spans="1:5" x14ac:dyDescent="0.25">
      <c r="A97" t="str">
        <f>IF('Initial Spreadsheet'!$F96="successful", "successful")</f>
        <v>successful</v>
      </c>
      <c r="B97">
        <f>IF('Initial Spreadsheet'!F96="successful", 'Initial Spreadsheet'!$L96, "M")</f>
        <v>12</v>
      </c>
      <c r="D97" t="b">
        <f>IF('Initial Spreadsheet'!$F96="failed", "failed")</f>
        <v>0</v>
      </c>
      <c r="E97" t="str">
        <f>IF('Initial Spreadsheet'!F96="failed", 'Initial Spreadsheet'!$L96, "M")</f>
        <v>M</v>
      </c>
    </row>
    <row r="98" spans="1:5" x14ac:dyDescent="0.25">
      <c r="A98" t="str">
        <f>IF('Initial Spreadsheet'!$F97="successful", "successful")</f>
        <v>successful</v>
      </c>
      <c r="B98">
        <f>IF('Initial Spreadsheet'!F97="successful", 'Initial Spreadsheet'!$L97, "M")</f>
        <v>21</v>
      </c>
      <c r="D98" t="b">
        <f>IF('Initial Spreadsheet'!$F97="failed", "failed")</f>
        <v>0</v>
      </c>
      <c r="E98" t="str">
        <f>IF('Initial Spreadsheet'!F97="failed", 'Initial Spreadsheet'!$L97, "M")</f>
        <v>M</v>
      </c>
    </row>
    <row r="99" spans="1:5" x14ac:dyDescent="0.25">
      <c r="A99" t="str">
        <f>IF('Initial Spreadsheet'!$F98="successful", "successful")</f>
        <v>successful</v>
      </c>
      <c r="B99">
        <f>IF('Initial Spreadsheet'!F98="successful", 'Initial Spreadsheet'!$L98, "M")</f>
        <v>34</v>
      </c>
      <c r="D99" t="b">
        <f>IF('Initial Spreadsheet'!$F98="failed", "failed")</f>
        <v>0</v>
      </c>
      <c r="E99" t="str">
        <f>IF('Initial Spreadsheet'!F98="failed", 'Initial Spreadsheet'!$L98, "M")</f>
        <v>M</v>
      </c>
    </row>
    <row r="100" spans="1:5" x14ac:dyDescent="0.25">
      <c r="A100" t="str">
        <f>IF('Initial Spreadsheet'!$F99="successful", "successful")</f>
        <v>successful</v>
      </c>
      <c r="B100">
        <f>IF('Initial Spreadsheet'!F99="successful", 'Initial Spreadsheet'!$L99, "M")</f>
        <v>8</v>
      </c>
      <c r="D100" t="b">
        <f>IF('Initial Spreadsheet'!$F99="failed", "failed")</f>
        <v>0</v>
      </c>
      <c r="E100" t="str">
        <f>IF('Initial Spreadsheet'!F99="failed", 'Initial Spreadsheet'!$L99, "M")</f>
        <v>M</v>
      </c>
    </row>
    <row r="101" spans="1:5" x14ac:dyDescent="0.25">
      <c r="A101" t="str">
        <f>IF('Initial Spreadsheet'!$F100="successful", "successful")</f>
        <v>successful</v>
      </c>
      <c r="B101">
        <f>IF('Initial Spreadsheet'!F100="successful", 'Initial Spreadsheet'!$L100, "M")</f>
        <v>60</v>
      </c>
      <c r="D101" t="b">
        <f>IF('Initial Spreadsheet'!$F100="failed", "failed")</f>
        <v>0</v>
      </c>
      <c r="E101" t="str">
        <f>IF('Initial Spreadsheet'!F100="failed", 'Initial Spreadsheet'!$L100, "M")</f>
        <v>M</v>
      </c>
    </row>
    <row r="102" spans="1:5" x14ac:dyDescent="0.25">
      <c r="A102" t="str">
        <f>IF('Initial Spreadsheet'!$F101="successful", "successful")</f>
        <v>successful</v>
      </c>
      <c r="B102">
        <f>IF('Initial Spreadsheet'!F101="successful", 'Initial Spreadsheet'!$L101, "M")</f>
        <v>39</v>
      </c>
      <c r="D102" t="b">
        <f>IF('Initial Spreadsheet'!$F101="failed", "failed")</f>
        <v>0</v>
      </c>
      <c r="E102" t="str">
        <f>IF('Initial Spreadsheet'!F101="failed", 'Initial Spreadsheet'!$L101, "M")</f>
        <v>M</v>
      </c>
    </row>
    <row r="103" spans="1:5" x14ac:dyDescent="0.25">
      <c r="A103" t="str">
        <f>IF('Initial Spreadsheet'!$F102="successful", "successful")</f>
        <v>successful</v>
      </c>
      <c r="B103">
        <f>IF('Initial Spreadsheet'!F102="successful", 'Initial Spreadsheet'!$L102, "M")</f>
        <v>26</v>
      </c>
      <c r="D103" t="b">
        <f>IF('Initial Spreadsheet'!$F102="failed", "failed")</f>
        <v>0</v>
      </c>
      <c r="E103" t="str">
        <f>IF('Initial Spreadsheet'!F102="failed", 'Initial Spreadsheet'!$L102, "M")</f>
        <v>M</v>
      </c>
    </row>
    <row r="104" spans="1:5" x14ac:dyDescent="0.25">
      <c r="A104" t="str">
        <f>IF('Initial Spreadsheet'!$F103="successful", "successful")</f>
        <v>successful</v>
      </c>
      <c r="B104">
        <f>IF('Initial Spreadsheet'!F103="successful", 'Initial Spreadsheet'!$L103, "M")</f>
        <v>35</v>
      </c>
      <c r="D104" t="b">
        <f>IF('Initial Spreadsheet'!$F103="failed", "failed")</f>
        <v>0</v>
      </c>
      <c r="E104" t="str">
        <f>IF('Initial Spreadsheet'!F103="failed", 'Initial Spreadsheet'!$L103, "M")</f>
        <v>M</v>
      </c>
    </row>
    <row r="105" spans="1:5" x14ac:dyDescent="0.25">
      <c r="A105" t="str">
        <f>IF('Initial Spreadsheet'!$F104="successful", "successful")</f>
        <v>successful</v>
      </c>
      <c r="B105">
        <f>IF('Initial Spreadsheet'!F104="successful", 'Initial Spreadsheet'!$L104, "M")</f>
        <v>65</v>
      </c>
      <c r="D105" t="b">
        <f>IF('Initial Spreadsheet'!$F104="failed", "failed")</f>
        <v>0</v>
      </c>
      <c r="E105" t="str">
        <f>IF('Initial Spreadsheet'!F104="failed", 'Initial Spreadsheet'!$L104, "M")</f>
        <v>M</v>
      </c>
    </row>
    <row r="106" spans="1:5" x14ac:dyDescent="0.25">
      <c r="A106" t="str">
        <f>IF('Initial Spreadsheet'!$F105="successful", "successful")</f>
        <v>successful</v>
      </c>
      <c r="B106">
        <f>IF('Initial Spreadsheet'!F105="successful", 'Initial Spreadsheet'!$L105, "M")</f>
        <v>49</v>
      </c>
      <c r="D106" t="b">
        <f>IF('Initial Spreadsheet'!$F105="failed", "failed")</f>
        <v>0</v>
      </c>
      <c r="E106" t="str">
        <f>IF('Initial Spreadsheet'!F105="failed", 'Initial Spreadsheet'!$L105, "M")</f>
        <v>M</v>
      </c>
    </row>
    <row r="107" spans="1:5" x14ac:dyDescent="0.25">
      <c r="A107" t="str">
        <f>IF('Initial Spreadsheet'!$F106="successful", "successful")</f>
        <v>successful</v>
      </c>
      <c r="B107">
        <f>IF('Initial Spreadsheet'!F106="successful", 'Initial Spreadsheet'!$L106, "M")</f>
        <v>10</v>
      </c>
      <c r="D107" t="b">
        <f>IF('Initial Spreadsheet'!$F106="failed", "failed")</f>
        <v>0</v>
      </c>
      <c r="E107" t="str">
        <f>IF('Initial Spreadsheet'!F106="failed", 'Initial Spreadsheet'!$L106, "M")</f>
        <v>M</v>
      </c>
    </row>
    <row r="108" spans="1:5" x14ac:dyDescent="0.25">
      <c r="A108" t="str">
        <f>IF('Initial Spreadsheet'!$F107="successful", "successful")</f>
        <v>successful</v>
      </c>
      <c r="B108">
        <f>IF('Initial Spreadsheet'!F107="successful", 'Initial Spreadsheet'!$L107, "M")</f>
        <v>60</v>
      </c>
      <c r="D108" t="b">
        <f>IF('Initial Spreadsheet'!$F107="failed", "failed")</f>
        <v>0</v>
      </c>
      <c r="E108" t="str">
        <f>IF('Initial Spreadsheet'!F107="failed", 'Initial Spreadsheet'!$L107, "M")</f>
        <v>M</v>
      </c>
    </row>
    <row r="109" spans="1:5" x14ac:dyDescent="0.25">
      <c r="A109" t="str">
        <f>IF('Initial Spreadsheet'!$F108="successful", "successful")</f>
        <v>successful</v>
      </c>
      <c r="B109">
        <f>IF('Initial Spreadsheet'!F108="successful", 'Initial Spreadsheet'!$L108, "M")</f>
        <v>27</v>
      </c>
      <c r="D109" t="b">
        <f>IF('Initial Spreadsheet'!$F108="failed", "failed")</f>
        <v>0</v>
      </c>
      <c r="E109" t="str">
        <f>IF('Initial Spreadsheet'!F108="failed", 'Initial Spreadsheet'!$L108, "M")</f>
        <v>M</v>
      </c>
    </row>
    <row r="110" spans="1:5" x14ac:dyDescent="0.25">
      <c r="A110" t="str">
        <f>IF('Initial Spreadsheet'!$F109="successful", "successful")</f>
        <v>successful</v>
      </c>
      <c r="B110">
        <f>IF('Initial Spreadsheet'!F109="successful", 'Initial Spreadsheet'!$L109, "M")</f>
        <v>69</v>
      </c>
      <c r="D110" t="b">
        <f>IF('Initial Spreadsheet'!$F109="failed", "failed")</f>
        <v>0</v>
      </c>
      <c r="E110" t="str">
        <f>IF('Initial Spreadsheet'!F109="failed", 'Initial Spreadsheet'!$L109, "M")</f>
        <v>M</v>
      </c>
    </row>
    <row r="111" spans="1:5" x14ac:dyDescent="0.25">
      <c r="A111" t="str">
        <f>IF('Initial Spreadsheet'!$F110="successful", "successful")</f>
        <v>successful</v>
      </c>
      <c r="B111">
        <f>IF('Initial Spreadsheet'!F110="successful", 'Initial Spreadsheet'!$L110, "M")</f>
        <v>47</v>
      </c>
      <c r="D111" t="b">
        <f>IF('Initial Spreadsheet'!$F110="failed", "failed")</f>
        <v>0</v>
      </c>
      <c r="E111" t="str">
        <f>IF('Initial Spreadsheet'!F110="failed", 'Initial Spreadsheet'!$L110, "M")</f>
        <v>M</v>
      </c>
    </row>
    <row r="112" spans="1:5" x14ac:dyDescent="0.25">
      <c r="A112" t="str">
        <f>IF('Initial Spreadsheet'!$F111="successful", "successful")</f>
        <v>successful</v>
      </c>
      <c r="B112">
        <f>IF('Initial Spreadsheet'!F111="successful", 'Initial Spreadsheet'!$L111, "M")</f>
        <v>47</v>
      </c>
      <c r="D112" t="b">
        <f>IF('Initial Spreadsheet'!$F111="failed", "failed")</f>
        <v>0</v>
      </c>
      <c r="E112" t="str">
        <f>IF('Initial Spreadsheet'!F111="failed", 'Initial Spreadsheet'!$L111, "M")</f>
        <v>M</v>
      </c>
    </row>
    <row r="113" spans="1:5" x14ac:dyDescent="0.25">
      <c r="A113" t="str">
        <f>IF('Initial Spreadsheet'!$F112="successful", "successful")</f>
        <v>successful</v>
      </c>
      <c r="B113">
        <f>IF('Initial Spreadsheet'!F112="successful", 'Initial Spreadsheet'!$L112, "M")</f>
        <v>26</v>
      </c>
      <c r="D113" t="b">
        <f>IF('Initial Spreadsheet'!$F112="failed", "failed")</f>
        <v>0</v>
      </c>
      <c r="E113" t="str">
        <f>IF('Initial Spreadsheet'!F112="failed", 'Initial Spreadsheet'!$L112, "M")</f>
        <v>M</v>
      </c>
    </row>
    <row r="114" spans="1:5" x14ac:dyDescent="0.25">
      <c r="A114" t="str">
        <f>IF('Initial Spreadsheet'!$F113="successful", "successful")</f>
        <v>successful</v>
      </c>
      <c r="B114">
        <f>IF('Initial Spreadsheet'!F113="successful", 'Initial Spreadsheet'!$L113, "M")</f>
        <v>53</v>
      </c>
      <c r="D114" t="b">
        <f>IF('Initial Spreadsheet'!$F113="failed", "failed")</f>
        <v>0</v>
      </c>
      <c r="E114" t="str">
        <f>IF('Initial Spreadsheet'!F113="failed", 'Initial Spreadsheet'!$L113, "M")</f>
        <v>M</v>
      </c>
    </row>
    <row r="115" spans="1:5" x14ac:dyDescent="0.25">
      <c r="A115" t="str">
        <f>IF('Initial Spreadsheet'!$F114="successful", "successful")</f>
        <v>successful</v>
      </c>
      <c r="B115">
        <f>IF('Initial Spreadsheet'!F114="successful", 'Initial Spreadsheet'!$L114, "M")</f>
        <v>81</v>
      </c>
      <c r="D115" t="b">
        <f>IF('Initial Spreadsheet'!$F114="failed", "failed")</f>
        <v>0</v>
      </c>
      <c r="E115" t="str">
        <f>IF('Initial Spreadsheet'!F114="failed", 'Initial Spreadsheet'!$L114, "M")</f>
        <v>M</v>
      </c>
    </row>
    <row r="116" spans="1:5" x14ac:dyDescent="0.25">
      <c r="A116" t="str">
        <f>IF('Initial Spreadsheet'!$F115="successful", "successful")</f>
        <v>successful</v>
      </c>
      <c r="B116">
        <f>IF('Initial Spreadsheet'!F115="successful", 'Initial Spreadsheet'!$L115, "M")</f>
        <v>78</v>
      </c>
      <c r="D116" t="b">
        <f>IF('Initial Spreadsheet'!$F115="failed", "failed")</f>
        <v>0</v>
      </c>
      <c r="E116" t="str">
        <f>IF('Initial Spreadsheet'!F115="failed", 'Initial Spreadsheet'!$L115, "M")</f>
        <v>M</v>
      </c>
    </row>
    <row r="117" spans="1:5" x14ac:dyDescent="0.25">
      <c r="A117" t="str">
        <f>IF('Initial Spreadsheet'!$F116="successful", "successful")</f>
        <v>successful</v>
      </c>
      <c r="B117">
        <f>IF('Initial Spreadsheet'!F116="successful", 'Initial Spreadsheet'!$L116, "M")</f>
        <v>35</v>
      </c>
      <c r="D117" t="b">
        <f>IF('Initial Spreadsheet'!$F116="failed", "failed")</f>
        <v>0</v>
      </c>
      <c r="E117" t="str">
        <f>IF('Initial Spreadsheet'!F116="failed", 'Initial Spreadsheet'!$L116, "M")</f>
        <v>M</v>
      </c>
    </row>
    <row r="118" spans="1:5" x14ac:dyDescent="0.25">
      <c r="A118" t="str">
        <f>IF('Initial Spreadsheet'!$F117="successful", "successful")</f>
        <v>successful</v>
      </c>
      <c r="B118">
        <f>IF('Initial Spreadsheet'!F117="successful", 'Initial Spreadsheet'!$L117, "M")</f>
        <v>22</v>
      </c>
      <c r="D118" t="b">
        <f>IF('Initial Spreadsheet'!$F117="failed", "failed")</f>
        <v>0</v>
      </c>
      <c r="E118" t="str">
        <f>IF('Initial Spreadsheet'!F117="failed", 'Initial Spreadsheet'!$L117, "M")</f>
        <v>M</v>
      </c>
    </row>
    <row r="119" spans="1:5" x14ac:dyDescent="0.25">
      <c r="A119" t="str">
        <f>IF('Initial Spreadsheet'!$F118="successful", "successful")</f>
        <v>successful</v>
      </c>
      <c r="B119">
        <f>IF('Initial Spreadsheet'!F118="successful", 'Initial Spreadsheet'!$L118, "M")</f>
        <v>57</v>
      </c>
      <c r="D119" t="b">
        <f>IF('Initial Spreadsheet'!$F118="failed", "failed")</f>
        <v>0</v>
      </c>
      <c r="E119" t="str">
        <f>IF('Initial Spreadsheet'!F118="failed", 'Initial Spreadsheet'!$L118, "M")</f>
        <v>M</v>
      </c>
    </row>
    <row r="120" spans="1:5" x14ac:dyDescent="0.25">
      <c r="A120" t="str">
        <f>IF('Initial Spreadsheet'!$F119="successful", "successful")</f>
        <v>successful</v>
      </c>
      <c r="B120">
        <f>IF('Initial Spreadsheet'!F119="successful", 'Initial Spreadsheet'!$L119, "M")</f>
        <v>27</v>
      </c>
      <c r="D120" t="b">
        <f>IF('Initial Spreadsheet'!$F119="failed", "failed")</f>
        <v>0</v>
      </c>
      <c r="E120" t="str">
        <f>IF('Initial Spreadsheet'!F119="failed", 'Initial Spreadsheet'!$L119, "M")</f>
        <v>M</v>
      </c>
    </row>
    <row r="121" spans="1:5" x14ac:dyDescent="0.25">
      <c r="A121" t="str">
        <f>IF('Initial Spreadsheet'!$F120="successful", "successful")</f>
        <v>successful</v>
      </c>
      <c r="B121">
        <f>IF('Initial Spreadsheet'!F120="successful", 'Initial Spreadsheet'!$L120, "M")</f>
        <v>39</v>
      </c>
      <c r="D121" t="b">
        <f>IF('Initial Spreadsheet'!$F120="failed", "failed")</f>
        <v>0</v>
      </c>
      <c r="E121" t="str">
        <f>IF('Initial Spreadsheet'!F120="failed", 'Initial Spreadsheet'!$L120, "M")</f>
        <v>M</v>
      </c>
    </row>
    <row r="122" spans="1:5" x14ac:dyDescent="0.25">
      <c r="A122" t="str">
        <f>IF('Initial Spreadsheet'!$F121="successful", "successful")</f>
        <v>successful</v>
      </c>
      <c r="B122">
        <f>IF('Initial Spreadsheet'!F121="successful", 'Initial Spreadsheet'!$L121, "M")</f>
        <v>37</v>
      </c>
      <c r="D122" t="b">
        <f>IF('Initial Spreadsheet'!$F121="failed", "failed")</f>
        <v>0</v>
      </c>
      <c r="E122" t="str">
        <f>IF('Initial Spreadsheet'!F121="failed", 'Initial Spreadsheet'!$L121, "M")</f>
        <v>M</v>
      </c>
    </row>
    <row r="123" spans="1:5" x14ac:dyDescent="0.25">
      <c r="A123" t="b">
        <f>IF('Initial Spreadsheet'!$F122="successful", "successful")</f>
        <v>0</v>
      </c>
      <c r="B123" t="str">
        <f>IF('Initial Spreadsheet'!F122="successful", 'Initial Spreadsheet'!$L122, "M")</f>
        <v>M</v>
      </c>
      <c r="D123" t="b">
        <f>IF('Initial Spreadsheet'!$F122="failed", "failed")</f>
        <v>0</v>
      </c>
      <c r="E123" t="str">
        <f>IF('Initial Spreadsheet'!F122="failed", 'Initial Spreadsheet'!$L122, "M")</f>
        <v>M</v>
      </c>
    </row>
    <row r="124" spans="1:5" x14ac:dyDescent="0.25">
      <c r="A124" t="b">
        <f>IF('Initial Spreadsheet'!$F123="successful", "successful")</f>
        <v>0</v>
      </c>
      <c r="B124" t="str">
        <f>IF('Initial Spreadsheet'!F123="successful", 'Initial Spreadsheet'!$L123, "M")</f>
        <v>M</v>
      </c>
      <c r="D124" t="b">
        <f>IF('Initial Spreadsheet'!$F123="failed", "failed")</f>
        <v>0</v>
      </c>
      <c r="E124" t="str">
        <f>IF('Initial Spreadsheet'!F123="failed", 'Initial Spreadsheet'!$L123, "M")</f>
        <v>M</v>
      </c>
    </row>
    <row r="125" spans="1:5" x14ac:dyDescent="0.25">
      <c r="A125" t="b">
        <f>IF('Initial Spreadsheet'!$F124="successful", "successful")</f>
        <v>0</v>
      </c>
      <c r="B125" t="str">
        <f>IF('Initial Spreadsheet'!F124="successful", 'Initial Spreadsheet'!$L124, "M")</f>
        <v>M</v>
      </c>
      <c r="D125" t="b">
        <f>IF('Initial Spreadsheet'!$F124="failed", "failed")</f>
        <v>0</v>
      </c>
      <c r="E125" t="str">
        <f>IF('Initial Spreadsheet'!F124="failed", 'Initial Spreadsheet'!$L124, "M")</f>
        <v>M</v>
      </c>
    </row>
    <row r="126" spans="1:5" x14ac:dyDescent="0.25">
      <c r="A126" t="b">
        <f>IF('Initial Spreadsheet'!$F125="successful", "successful")</f>
        <v>0</v>
      </c>
      <c r="B126" t="str">
        <f>IF('Initial Spreadsheet'!F125="successful", 'Initial Spreadsheet'!$L125, "M")</f>
        <v>M</v>
      </c>
      <c r="D126" t="b">
        <f>IF('Initial Spreadsheet'!$F125="failed", "failed")</f>
        <v>0</v>
      </c>
      <c r="E126" t="str">
        <f>IF('Initial Spreadsheet'!F125="failed", 'Initial Spreadsheet'!$L125, "M")</f>
        <v>M</v>
      </c>
    </row>
    <row r="127" spans="1:5" x14ac:dyDescent="0.25">
      <c r="A127" t="b">
        <f>IF('Initial Spreadsheet'!$F126="successful", "successful")</f>
        <v>0</v>
      </c>
      <c r="B127" t="str">
        <f>IF('Initial Spreadsheet'!F126="successful", 'Initial Spreadsheet'!$L126, "M")</f>
        <v>M</v>
      </c>
      <c r="D127" t="b">
        <f>IF('Initial Spreadsheet'!$F126="failed", "failed")</f>
        <v>0</v>
      </c>
      <c r="E127" t="str">
        <f>IF('Initial Spreadsheet'!F126="failed", 'Initial Spreadsheet'!$L126, "M")</f>
        <v>M</v>
      </c>
    </row>
    <row r="128" spans="1:5" x14ac:dyDescent="0.25">
      <c r="A128" t="b">
        <f>IF('Initial Spreadsheet'!$F127="successful", "successful")</f>
        <v>0</v>
      </c>
      <c r="B128" t="str">
        <f>IF('Initial Spreadsheet'!F127="successful", 'Initial Spreadsheet'!$L127, "M")</f>
        <v>M</v>
      </c>
      <c r="D128" t="b">
        <f>IF('Initial Spreadsheet'!$F127="failed", "failed")</f>
        <v>0</v>
      </c>
      <c r="E128" t="str">
        <f>IF('Initial Spreadsheet'!F127="failed", 'Initial Spreadsheet'!$L127, "M")</f>
        <v>M</v>
      </c>
    </row>
    <row r="129" spans="1:5" x14ac:dyDescent="0.25">
      <c r="A129" t="b">
        <f>IF('Initial Spreadsheet'!$F128="successful", "successful")</f>
        <v>0</v>
      </c>
      <c r="B129" t="str">
        <f>IF('Initial Spreadsheet'!F128="successful", 'Initial Spreadsheet'!$L128, "M")</f>
        <v>M</v>
      </c>
      <c r="D129" t="b">
        <f>IF('Initial Spreadsheet'!$F128="failed", "failed")</f>
        <v>0</v>
      </c>
      <c r="E129" t="str">
        <f>IF('Initial Spreadsheet'!F128="failed", 'Initial Spreadsheet'!$L128, "M")</f>
        <v>M</v>
      </c>
    </row>
    <row r="130" spans="1:5" x14ac:dyDescent="0.25">
      <c r="A130" t="b">
        <f>IF('Initial Spreadsheet'!$F129="successful", "successful")</f>
        <v>0</v>
      </c>
      <c r="B130" t="str">
        <f>IF('Initial Spreadsheet'!F129="successful", 'Initial Spreadsheet'!$L129, "M")</f>
        <v>M</v>
      </c>
      <c r="D130" t="b">
        <f>IF('Initial Spreadsheet'!$F129="failed", "failed")</f>
        <v>0</v>
      </c>
      <c r="E130" t="str">
        <f>IF('Initial Spreadsheet'!F129="failed", 'Initial Spreadsheet'!$L129, "M")</f>
        <v>M</v>
      </c>
    </row>
    <row r="131" spans="1:5" x14ac:dyDescent="0.25">
      <c r="A131" t="b">
        <f>IF('Initial Spreadsheet'!$F130="successful", "successful")</f>
        <v>0</v>
      </c>
      <c r="B131" t="str">
        <f>IF('Initial Spreadsheet'!F130="successful", 'Initial Spreadsheet'!$L130, "M")</f>
        <v>M</v>
      </c>
      <c r="D131" t="b">
        <f>IF('Initial Spreadsheet'!$F130="failed", "failed")</f>
        <v>0</v>
      </c>
      <c r="E131" t="str">
        <f>IF('Initial Spreadsheet'!F130="failed", 'Initial Spreadsheet'!$L130, "M")</f>
        <v>M</v>
      </c>
    </row>
    <row r="132" spans="1:5" x14ac:dyDescent="0.25">
      <c r="A132" t="b">
        <f>IF('Initial Spreadsheet'!$F131="successful", "successful")</f>
        <v>0</v>
      </c>
      <c r="B132" t="str">
        <f>IF('Initial Spreadsheet'!F131="successful", 'Initial Spreadsheet'!$L131, "M")</f>
        <v>M</v>
      </c>
      <c r="D132" t="b">
        <f>IF('Initial Spreadsheet'!$F131="failed", "failed")</f>
        <v>0</v>
      </c>
      <c r="E132" t="str">
        <f>IF('Initial Spreadsheet'!F131="failed", 'Initial Spreadsheet'!$L131, "M")</f>
        <v>M</v>
      </c>
    </row>
    <row r="133" spans="1:5" x14ac:dyDescent="0.25">
      <c r="A133" t="b">
        <f>IF('Initial Spreadsheet'!$F132="successful", "successful")</f>
        <v>0</v>
      </c>
      <c r="B133" t="str">
        <f>IF('Initial Spreadsheet'!F132="successful", 'Initial Spreadsheet'!$L132, "M")</f>
        <v>M</v>
      </c>
      <c r="D133" t="b">
        <f>IF('Initial Spreadsheet'!$F132="failed", "failed")</f>
        <v>0</v>
      </c>
      <c r="E133" t="str">
        <f>IF('Initial Spreadsheet'!F132="failed", 'Initial Spreadsheet'!$L132, "M")</f>
        <v>M</v>
      </c>
    </row>
    <row r="134" spans="1:5" x14ac:dyDescent="0.25">
      <c r="A134" t="b">
        <f>IF('Initial Spreadsheet'!$F133="successful", "successful")</f>
        <v>0</v>
      </c>
      <c r="B134" t="str">
        <f>IF('Initial Spreadsheet'!F133="successful", 'Initial Spreadsheet'!$L133, "M")</f>
        <v>M</v>
      </c>
      <c r="D134" t="b">
        <f>IF('Initial Spreadsheet'!$F133="failed", "failed")</f>
        <v>0</v>
      </c>
      <c r="E134" t="str">
        <f>IF('Initial Spreadsheet'!F133="failed", 'Initial Spreadsheet'!$L133, "M")</f>
        <v>M</v>
      </c>
    </row>
    <row r="135" spans="1:5" x14ac:dyDescent="0.25">
      <c r="A135" t="b">
        <f>IF('Initial Spreadsheet'!$F134="successful", "successful")</f>
        <v>0</v>
      </c>
      <c r="B135" t="str">
        <f>IF('Initial Spreadsheet'!F134="successful", 'Initial Spreadsheet'!$L134, "M")</f>
        <v>M</v>
      </c>
      <c r="D135" t="b">
        <f>IF('Initial Spreadsheet'!$F134="failed", "failed")</f>
        <v>0</v>
      </c>
      <c r="E135" t="str">
        <f>IF('Initial Spreadsheet'!F134="failed", 'Initial Spreadsheet'!$L134, "M")</f>
        <v>M</v>
      </c>
    </row>
    <row r="136" spans="1:5" x14ac:dyDescent="0.25">
      <c r="A136" t="b">
        <f>IF('Initial Spreadsheet'!$F135="successful", "successful")</f>
        <v>0</v>
      </c>
      <c r="B136" t="str">
        <f>IF('Initial Spreadsheet'!F135="successful", 'Initial Spreadsheet'!$L135, "M")</f>
        <v>M</v>
      </c>
      <c r="D136" t="b">
        <f>IF('Initial Spreadsheet'!$F135="failed", "failed")</f>
        <v>0</v>
      </c>
      <c r="E136" t="str">
        <f>IF('Initial Spreadsheet'!F135="failed", 'Initial Spreadsheet'!$L135, "M")</f>
        <v>M</v>
      </c>
    </row>
    <row r="137" spans="1:5" x14ac:dyDescent="0.25">
      <c r="A137" t="b">
        <f>IF('Initial Spreadsheet'!$F136="successful", "successful")</f>
        <v>0</v>
      </c>
      <c r="B137" t="str">
        <f>IF('Initial Spreadsheet'!F136="successful", 'Initial Spreadsheet'!$L136, "M")</f>
        <v>M</v>
      </c>
      <c r="D137" t="b">
        <f>IF('Initial Spreadsheet'!$F136="failed", "failed")</f>
        <v>0</v>
      </c>
      <c r="E137" t="str">
        <f>IF('Initial Spreadsheet'!F136="failed", 'Initial Spreadsheet'!$L136, "M")</f>
        <v>M</v>
      </c>
    </row>
    <row r="138" spans="1:5" x14ac:dyDescent="0.25">
      <c r="A138" t="b">
        <f>IF('Initial Spreadsheet'!$F137="successful", "successful")</f>
        <v>0</v>
      </c>
      <c r="B138" t="str">
        <f>IF('Initial Spreadsheet'!F137="successful", 'Initial Spreadsheet'!$L137, "M")</f>
        <v>M</v>
      </c>
      <c r="D138" t="b">
        <f>IF('Initial Spreadsheet'!$F137="failed", "failed")</f>
        <v>0</v>
      </c>
      <c r="E138" t="str">
        <f>IF('Initial Spreadsheet'!F137="failed", 'Initial Spreadsheet'!$L137, "M")</f>
        <v>M</v>
      </c>
    </row>
    <row r="139" spans="1:5" x14ac:dyDescent="0.25">
      <c r="A139" t="b">
        <f>IF('Initial Spreadsheet'!$F138="successful", "successful")</f>
        <v>0</v>
      </c>
      <c r="B139" t="str">
        <f>IF('Initial Spreadsheet'!F138="successful", 'Initial Spreadsheet'!$L138, "M")</f>
        <v>M</v>
      </c>
      <c r="D139" t="b">
        <f>IF('Initial Spreadsheet'!$F138="failed", "failed")</f>
        <v>0</v>
      </c>
      <c r="E139" t="str">
        <f>IF('Initial Spreadsheet'!F138="failed", 'Initial Spreadsheet'!$L138, "M")</f>
        <v>M</v>
      </c>
    </row>
    <row r="140" spans="1:5" x14ac:dyDescent="0.25">
      <c r="A140" t="b">
        <f>IF('Initial Spreadsheet'!$F139="successful", "successful")</f>
        <v>0</v>
      </c>
      <c r="B140" t="str">
        <f>IF('Initial Spreadsheet'!F139="successful", 'Initial Spreadsheet'!$L139, "M")</f>
        <v>M</v>
      </c>
      <c r="D140" t="b">
        <f>IF('Initial Spreadsheet'!$F139="failed", "failed")</f>
        <v>0</v>
      </c>
      <c r="E140" t="str">
        <f>IF('Initial Spreadsheet'!F139="failed", 'Initial Spreadsheet'!$L139, "M")</f>
        <v>M</v>
      </c>
    </row>
    <row r="141" spans="1:5" x14ac:dyDescent="0.25">
      <c r="A141" t="b">
        <f>IF('Initial Spreadsheet'!$F140="successful", "successful")</f>
        <v>0</v>
      </c>
      <c r="B141" t="str">
        <f>IF('Initial Spreadsheet'!F140="successful", 'Initial Spreadsheet'!$L140, "M")</f>
        <v>M</v>
      </c>
      <c r="D141" t="b">
        <f>IF('Initial Spreadsheet'!$F140="failed", "failed")</f>
        <v>0</v>
      </c>
      <c r="E141" t="str">
        <f>IF('Initial Spreadsheet'!F140="failed", 'Initial Spreadsheet'!$L140, "M")</f>
        <v>M</v>
      </c>
    </row>
    <row r="142" spans="1:5" x14ac:dyDescent="0.25">
      <c r="A142" t="b">
        <f>IF('Initial Spreadsheet'!$F141="successful", "successful")</f>
        <v>0</v>
      </c>
      <c r="B142" t="str">
        <f>IF('Initial Spreadsheet'!F141="successful", 'Initial Spreadsheet'!$L141, "M")</f>
        <v>M</v>
      </c>
      <c r="D142" t="b">
        <f>IF('Initial Spreadsheet'!$F141="failed", "failed")</f>
        <v>0</v>
      </c>
      <c r="E142" t="str">
        <f>IF('Initial Spreadsheet'!F141="failed", 'Initial Spreadsheet'!$L141, "M")</f>
        <v>M</v>
      </c>
    </row>
    <row r="143" spans="1:5" x14ac:dyDescent="0.25">
      <c r="A143" t="b">
        <f>IF('Initial Spreadsheet'!$F142="successful", "successful")</f>
        <v>0</v>
      </c>
      <c r="B143" t="str">
        <f>IF('Initial Spreadsheet'!F142="successful", 'Initial Spreadsheet'!$L142, "M")</f>
        <v>M</v>
      </c>
      <c r="D143" t="b">
        <f>IF('Initial Spreadsheet'!$F142="failed", "failed")</f>
        <v>0</v>
      </c>
      <c r="E143" t="str">
        <f>IF('Initial Spreadsheet'!F142="failed", 'Initial Spreadsheet'!$L142, "M")</f>
        <v>M</v>
      </c>
    </row>
    <row r="144" spans="1:5" x14ac:dyDescent="0.25">
      <c r="A144" t="b">
        <f>IF('Initial Spreadsheet'!$F143="successful", "successful")</f>
        <v>0</v>
      </c>
      <c r="B144" t="str">
        <f>IF('Initial Spreadsheet'!F143="successful", 'Initial Spreadsheet'!$L143, "M")</f>
        <v>M</v>
      </c>
      <c r="D144" t="b">
        <f>IF('Initial Spreadsheet'!$F143="failed", "failed")</f>
        <v>0</v>
      </c>
      <c r="E144" t="str">
        <f>IF('Initial Spreadsheet'!F143="failed", 'Initial Spreadsheet'!$L143, "M")</f>
        <v>M</v>
      </c>
    </row>
    <row r="145" spans="1:5" x14ac:dyDescent="0.25">
      <c r="A145" t="b">
        <f>IF('Initial Spreadsheet'!$F144="successful", "successful")</f>
        <v>0</v>
      </c>
      <c r="B145" t="str">
        <f>IF('Initial Spreadsheet'!F144="successful", 'Initial Spreadsheet'!$L144, "M")</f>
        <v>M</v>
      </c>
      <c r="D145" t="b">
        <f>IF('Initial Spreadsheet'!$F144="failed", "failed")</f>
        <v>0</v>
      </c>
      <c r="E145" t="str">
        <f>IF('Initial Spreadsheet'!F144="failed", 'Initial Spreadsheet'!$L144, "M")</f>
        <v>M</v>
      </c>
    </row>
    <row r="146" spans="1:5" x14ac:dyDescent="0.25">
      <c r="A146" t="b">
        <f>IF('Initial Spreadsheet'!$F145="successful", "successful")</f>
        <v>0</v>
      </c>
      <c r="B146" t="str">
        <f>IF('Initial Spreadsheet'!F145="successful", 'Initial Spreadsheet'!$L145, "M")</f>
        <v>M</v>
      </c>
      <c r="D146" t="b">
        <f>IF('Initial Spreadsheet'!$F145="failed", "failed")</f>
        <v>0</v>
      </c>
      <c r="E146" t="str">
        <f>IF('Initial Spreadsheet'!F145="failed", 'Initial Spreadsheet'!$L145, "M")</f>
        <v>M</v>
      </c>
    </row>
    <row r="147" spans="1:5" x14ac:dyDescent="0.25">
      <c r="A147" t="b">
        <f>IF('Initial Spreadsheet'!$F146="successful", "successful")</f>
        <v>0</v>
      </c>
      <c r="B147" t="str">
        <f>IF('Initial Spreadsheet'!F146="successful", 'Initial Spreadsheet'!$L146, "M")</f>
        <v>M</v>
      </c>
      <c r="D147" t="b">
        <f>IF('Initial Spreadsheet'!$F146="failed", "failed")</f>
        <v>0</v>
      </c>
      <c r="E147" t="str">
        <f>IF('Initial Spreadsheet'!F146="failed", 'Initial Spreadsheet'!$L146, "M")</f>
        <v>M</v>
      </c>
    </row>
    <row r="148" spans="1:5" x14ac:dyDescent="0.25">
      <c r="A148" t="b">
        <f>IF('Initial Spreadsheet'!$F147="successful", "successful")</f>
        <v>0</v>
      </c>
      <c r="B148" t="str">
        <f>IF('Initial Spreadsheet'!F147="successful", 'Initial Spreadsheet'!$L147, "M")</f>
        <v>M</v>
      </c>
      <c r="D148" t="b">
        <f>IF('Initial Spreadsheet'!$F147="failed", "failed")</f>
        <v>0</v>
      </c>
      <c r="E148" t="str">
        <f>IF('Initial Spreadsheet'!F147="failed", 'Initial Spreadsheet'!$L147, "M")</f>
        <v>M</v>
      </c>
    </row>
    <row r="149" spans="1:5" x14ac:dyDescent="0.25">
      <c r="A149" t="b">
        <f>IF('Initial Spreadsheet'!$F148="successful", "successful")</f>
        <v>0</v>
      </c>
      <c r="B149" t="str">
        <f>IF('Initial Spreadsheet'!F148="successful", 'Initial Spreadsheet'!$L148, "M")</f>
        <v>M</v>
      </c>
      <c r="D149" t="b">
        <f>IF('Initial Spreadsheet'!$F148="failed", "failed")</f>
        <v>0</v>
      </c>
      <c r="E149" t="str">
        <f>IF('Initial Spreadsheet'!F148="failed", 'Initial Spreadsheet'!$L148, "M")</f>
        <v>M</v>
      </c>
    </row>
    <row r="150" spans="1:5" x14ac:dyDescent="0.25">
      <c r="A150" t="b">
        <f>IF('Initial Spreadsheet'!$F149="successful", "successful")</f>
        <v>0</v>
      </c>
      <c r="B150" t="str">
        <f>IF('Initial Spreadsheet'!F149="successful", 'Initial Spreadsheet'!$L149, "M")</f>
        <v>M</v>
      </c>
      <c r="D150" t="b">
        <f>IF('Initial Spreadsheet'!$F149="failed", "failed")</f>
        <v>0</v>
      </c>
      <c r="E150" t="str">
        <f>IF('Initial Spreadsheet'!F149="failed", 'Initial Spreadsheet'!$L149, "M")</f>
        <v>M</v>
      </c>
    </row>
    <row r="151" spans="1:5" x14ac:dyDescent="0.25">
      <c r="A151" t="b">
        <f>IF('Initial Spreadsheet'!$F150="successful", "successful")</f>
        <v>0</v>
      </c>
      <c r="B151" t="str">
        <f>IF('Initial Spreadsheet'!F150="successful", 'Initial Spreadsheet'!$L150, "M")</f>
        <v>M</v>
      </c>
      <c r="D151" t="b">
        <f>IF('Initial Spreadsheet'!$F150="failed", "failed")</f>
        <v>0</v>
      </c>
      <c r="E151" t="str">
        <f>IF('Initial Spreadsheet'!F150="failed", 'Initial Spreadsheet'!$L150, "M")</f>
        <v>M</v>
      </c>
    </row>
    <row r="152" spans="1:5" x14ac:dyDescent="0.25">
      <c r="A152" t="b">
        <f>IF('Initial Spreadsheet'!$F151="successful", "successful")</f>
        <v>0</v>
      </c>
      <c r="B152" t="str">
        <f>IF('Initial Spreadsheet'!F151="successful", 'Initial Spreadsheet'!$L151, "M")</f>
        <v>M</v>
      </c>
      <c r="D152" t="b">
        <f>IF('Initial Spreadsheet'!$F151="failed", "failed")</f>
        <v>0</v>
      </c>
      <c r="E152" t="str">
        <f>IF('Initial Spreadsheet'!F151="failed", 'Initial Spreadsheet'!$L151, "M")</f>
        <v>M</v>
      </c>
    </row>
    <row r="153" spans="1:5" x14ac:dyDescent="0.25">
      <c r="A153" t="b">
        <f>IF('Initial Spreadsheet'!$F152="successful", "successful")</f>
        <v>0</v>
      </c>
      <c r="B153" t="str">
        <f>IF('Initial Spreadsheet'!F152="successful", 'Initial Spreadsheet'!$L152, "M")</f>
        <v>M</v>
      </c>
      <c r="D153" t="b">
        <f>IF('Initial Spreadsheet'!$F152="failed", "failed")</f>
        <v>0</v>
      </c>
      <c r="E153" t="str">
        <f>IF('Initial Spreadsheet'!F152="failed", 'Initial Spreadsheet'!$L152, "M")</f>
        <v>M</v>
      </c>
    </row>
    <row r="154" spans="1:5" x14ac:dyDescent="0.25">
      <c r="A154" t="b">
        <f>IF('Initial Spreadsheet'!$F153="successful", "successful")</f>
        <v>0</v>
      </c>
      <c r="B154" t="str">
        <f>IF('Initial Spreadsheet'!F153="successful", 'Initial Spreadsheet'!$L153, "M")</f>
        <v>M</v>
      </c>
      <c r="D154" t="b">
        <f>IF('Initial Spreadsheet'!$F153="failed", "failed")</f>
        <v>0</v>
      </c>
      <c r="E154" t="str">
        <f>IF('Initial Spreadsheet'!F153="failed", 'Initial Spreadsheet'!$L153, "M")</f>
        <v>M</v>
      </c>
    </row>
    <row r="155" spans="1:5" x14ac:dyDescent="0.25">
      <c r="A155" t="b">
        <f>IF('Initial Spreadsheet'!$F154="successful", "successful")</f>
        <v>0</v>
      </c>
      <c r="B155" t="str">
        <f>IF('Initial Spreadsheet'!F154="successful", 'Initial Spreadsheet'!$L154, "M")</f>
        <v>M</v>
      </c>
      <c r="D155" t="b">
        <f>IF('Initial Spreadsheet'!$F154="failed", "failed")</f>
        <v>0</v>
      </c>
      <c r="E155" t="str">
        <f>IF('Initial Spreadsheet'!F154="failed", 'Initial Spreadsheet'!$L154, "M")</f>
        <v>M</v>
      </c>
    </row>
    <row r="156" spans="1:5" x14ac:dyDescent="0.25">
      <c r="A156" t="b">
        <f>IF('Initial Spreadsheet'!$F155="successful", "successful")</f>
        <v>0</v>
      </c>
      <c r="B156" t="str">
        <f>IF('Initial Spreadsheet'!F155="successful", 'Initial Spreadsheet'!$L155, "M")</f>
        <v>M</v>
      </c>
      <c r="D156" t="b">
        <f>IF('Initial Spreadsheet'!$F155="failed", "failed")</f>
        <v>0</v>
      </c>
      <c r="E156" t="str">
        <f>IF('Initial Spreadsheet'!F155="failed", 'Initial Spreadsheet'!$L155, "M")</f>
        <v>M</v>
      </c>
    </row>
    <row r="157" spans="1:5" x14ac:dyDescent="0.25">
      <c r="A157" t="b">
        <f>IF('Initial Spreadsheet'!$F156="successful", "successful")</f>
        <v>0</v>
      </c>
      <c r="B157" t="str">
        <f>IF('Initial Spreadsheet'!F156="successful", 'Initial Spreadsheet'!$L156, "M")</f>
        <v>M</v>
      </c>
      <c r="D157" t="b">
        <f>IF('Initial Spreadsheet'!$F156="failed", "failed")</f>
        <v>0</v>
      </c>
      <c r="E157" t="str">
        <f>IF('Initial Spreadsheet'!F156="failed", 'Initial Spreadsheet'!$L156, "M")</f>
        <v>M</v>
      </c>
    </row>
    <row r="158" spans="1:5" x14ac:dyDescent="0.25">
      <c r="A158" t="b">
        <f>IF('Initial Spreadsheet'!$F157="successful", "successful")</f>
        <v>0</v>
      </c>
      <c r="B158" t="str">
        <f>IF('Initial Spreadsheet'!F157="successful", 'Initial Spreadsheet'!$L157, "M")</f>
        <v>M</v>
      </c>
      <c r="D158" t="b">
        <f>IF('Initial Spreadsheet'!$F157="failed", "failed")</f>
        <v>0</v>
      </c>
      <c r="E158" t="str">
        <f>IF('Initial Spreadsheet'!F157="failed", 'Initial Spreadsheet'!$L157, "M")</f>
        <v>M</v>
      </c>
    </row>
    <row r="159" spans="1:5" x14ac:dyDescent="0.25">
      <c r="A159" t="b">
        <f>IF('Initial Spreadsheet'!$F158="successful", "successful")</f>
        <v>0</v>
      </c>
      <c r="B159" t="str">
        <f>IF('Initial Spreadsheet'!F158="successful", 'Initial Spreadsheet'!$L158, "M")</f>
        <v>M</v>
      </c>
      <c r="D159" t="b">
        <f>IF('Initial Spreadsheet'!$F158="failed", "failed")</f>
        <v>0</v>
      </c>
      <c r="E159" t="str">
        <f>IF('Initial Spreadsheet'!F158="failed", 'Initial Spreadsheet'!$L158, "M")</f>
        <v>M</v>
      </c>
    </row>
    <row r="160" spans="1:5" x14ac:dyDescent="0.25">
      <c r="A160" t="b">
        <f>IF('Initial Spreadsheet'!$F159="successful", "successful")</f>
        <v>0</v>
      </c>
      <c r="B160" t="str">
        <f>IF('Initial Spreadsheet'!F159="successful", 'Initial Spreadsheet'!$L159, "M")</f>
        <v>M</v>
      </c>
      <c r="D160" t="b">
        <f>IF('Initial Spreadsheet'!$F159="failed", "failed")</f>
        <v>0</v>
      </c>
      <c r="E160" t="str">
        <f>IF('Initial Spreadsheet'!F159="failed", 'Initial Spreadsheet'!$L159, "M")</f>
        <v>M</v>
      </c>
    </row>
    <row r="161" spans="1:5" x14ac:dyDescent="0.25">
      <c r="A161" t="b">
        <f>IF('Initial Spreadsheet'!$F160="successful", "successful")</f>
        <v>0</v>
      </c>
      <c r="B161" t="str">
        <f>IF('Initial Spreadsheet'!F160="successful", 'Initial Spreadsheet'!$L160, "M")</f>
        <v>M</v>
      </c>
      <c r="D161" t="b">
        <f>IF('Initial Spreadsheet'!$F160="failed", "failed")</f>
        <v>0</v>
      </c>
      <c r="E161" t="str">
        <f>IF('Initial Spreadsheet'!F160="failed", 'Initial Spreadsheet'!$L160, "M")</f>
        <v>M</v>
      </c>
    </row>
    <row r="162" spans="1:5" x14ac:dyDescent="0.25">
      <c r="A162" t="b">
        <f>IF('Initial Spreadsheet'!$F161="successful", "successful")</f>
        <v>0</v>
      </c>
      <c r="B162" t="str">
        <f>IF('Initial Spreadsheet'!F161="successful", 'Initial Spreadsheet'!$L161, "M")</f>
        <v>M</v>
      </c>
      <c r="D162" t="b">
        <f>IF('Initial Spreadsheet'!$F161="failed", "failed")</f>
        <v>0</v>
      </c>
      <c r="E162" t="str">
        <f>IF('Initial Spreadsheet'!F161="failed", 'Initial Spreadsheet'!$L161, "M")</f>
        <v>M</v>
      </c>
    </row>
    <row r="163" spans="1:5" x14ac:dyDescent="0.25">
      <c r="A163" t="b">
        <f>IF('Initial Spreadsheet'!$F162="successful", "successful")</f>
        <v>0</v>
      </c>
      <c r="B163" t="str">
        <f>IF('Initial Spreadsheet'!F162="successful", 'Initial Spreadsheet'!$L162, "M")</f>
        <v>M</v>
      </c>
      <c r="D163" t="str">
        <f>IF('Initial Spreadsheet'!$F162="failed", "failed")</f>
        <v>failed</v>
      </c>
      <c r="E163">
        <f>IF('Initial Spreadsheet'!F162="failed", 'Initial Spreadsheet'!$L162, "M")</f>
        <v>0</v>
      </c>
    </row>
    <row r="164" spans="1:5" x14ac:dyDescent="0.25">
      <c r="A164" t="b">
        <f>IF('Initial Spreadsheet'!$F163="successful", "successful")</f>
        <v>0</v>
      </c>
      <c r="B164" t="str">
        <f>IF('Initial Spreadsheet'!F163="successful", 'Initial Spreadsheet'!$L163, "M")</f>
        <v>M</v>
      </c>
      <c r="D164" t="str">
        <f>IF('Initial Spreadsheet'!$F163="failed", "failed")</f>
        <v>failed</v>
      </c>
      <c r="E164">
        <f>IF('Initial Spreadsheet'!F163="failed", 'Initial Spreadsheet'!$L163, "M")</f>
        <v>1</v>
      </c>
    </row>
    <row r="165" spans="1:5" x14ac:dyDescent="0.25">
      <c r="A165" t="b">
        <f>IF('Initial Spreadsheet'!$F164="successful", "successful")</f>
        <v>0</v>
      </c>
      <c r="B165" t="str">
        <f>IF('Initial Spreadsheet'!F164="successful", 'Initial Spreadsheet'!$L164, "M")</f>
        <v>M</v>
      </c>
      <c r="D165" t="str">
        <f>IF('Initial Spreadsheet'!$F164="failed", "failed")</f>
        <v>failed</v>
      </c>
      <c r="E165">
        <f>IF('Initial Spreadsheet'!F164="failed", 'Initial Spreadsheet'!$L164, "M")</f>
        <v>10</v>
      </c>
    </row>
    <row r="166" spans="1:5" x14ac:dyDescent="0.25">
      <c r="A166" t="b">
        <f>IF('Initial Spreadsheet'!$F165="successful", "successful")</f>
        <v>0</v>
      </c>
      <c r="B166" t="str">
        <f>IF('Initial Spreadsheet'!F165="successful", 'Initial Spreadsheet'!$L165, "M")</f>
        <v>M</v>
      </c>
      <c r="D166" t="str">
        <f>IF('Initial Spreadsheet'!$F165="failed", "failed")</f>
        <v>failed</v>
      </c>
      <c r="E166">
        <f>IF('Initial Spreadsheet'!F165="failed", 'Initial Spreadsheet'!$L165, "M")</f>
        <v>0</v>
      </c>
    </row>
    <row r="167" spans="1:5" x14ac:dyDescent="0.25">
      <c r="A167" t="b">
        <f>IF('Initial Spreadsheet'!$F166="successful", "successful")</f>
        <v>0</v>
      </c>
      <c r="B167" t="str">
        <f>IF('Initial Spreadsheet'!F166="successful", 'Initial Spreadsheet'!$L166, "M")</f>
        <v>M</v>
      </c>
      <c r="D167" t="str">
        <f>IF('Initial Spreadsheet'!$F166="failed", "failed")</f>
        <v>failed</v>
      </c>
      <c r="E167">
        <f>IF('Initial Spreadsheet'!F166="failed", 'Initial Spreadsheet'!$L166, "M")</f>
        <v>7</v>
      </c>
    </row>
    <row r="168" spans="1:5" x14ac:dyDescent="0.25">
      <c r="A168" t="b">
        <f>IF('Initial Spreadsheet'!$F167="successful", "successful")</f>
        <v>0</v>
      </c>
      <c r="B168" t="str">
        <f>IF('Initial Spreadsheet'!F167="successful", 'Initial Spreadsheet'!$L167, "M")</f>
        <v>M</v>
      </c>
      <c r="D168" t="str">
        <f>IF('Initial Spreadsheet'!$F167="failed", "failed")</f>
        <v>failed</v>
      </c>
      <c r="E168">
        <f>IF('Initial Spreadsheet'!F167="failed", 'Initial Spreadsheet'!$L167, "M")</f>
        <v>0</v>
      </c>
    </row>
    <row r="169" spans="1:5" x14ac:dyDescent="0.25">
      <c r="A169" t="b">
        <f>IF('Initial Spreadsheet'!$F168="successful", "successful")</f>
        <v>0</v>
      </c>
      <c r="B169" t="str">
        <f>IF('Initial Spreadsheet'!F168="successful", 'Initial Spreadsheet'!$L168, "M")</f>
        <v>M</v>
      </c>
      <c r="D169" t="str">
        <f>IF('Initial Spreadsheet'!$F168="failed", "failed")</f>
        <v>failed</v>
      </c>
      <c r="E169">
        <f>IF('Initial Spreadsheet'!F168="failed", 'Initial Spreadsheet'!$L168, "M")</f>
        <v>1</v>
      </c>
    </row>
    <row r="170" spans="1:5" x14ac:dyDescent="0.25">
      <c r="A170" t="b">
        <f>IF('Initial Spreadsheet'!$F169="successful", "successful")</f>
        <v>0</v>
      </c>
      <c r="B170" t="str">
        <f>IF('Initial Spreadsheet'!F169="successful", 'Initial Spreadsheet'!$L169, "M")</f>
        <v>M</v>
      </c>
      <c r="D170" t="str">
        <f>IF('Initial Spreadsheet'!$F169="failed", "failed")</f>
        <v>failed</v>
      </c>
      <c r="E170">
        <f>IF('Initial Spreadsheet'!F169="failed", 'Initial Spreadsheet'!$L169, "M")</f>
        <v>2</v>
      </c>
    </row>
    <row r="171" spans="1:5" x14ac:dyDescent="0.25">
      <c r="A171" t="b">
        <f>IF('Initial Spreadsheet'!$F170="successful", "successful")</f>
        <v>0</v>
      </c>
      <c r="B171" t="str">
        <f>IF('Initial Spreadsheet'!F170="successful", 'Initial Spreadsheet'!$L170, "M")</f>
        <v>M</v>
      </c>
      <c r="D171" t="str">
        <f>IF('Initial Spreadsheet'!$F170="failed", "failed")</f>
        <v>failed</v>
      </c>
      <c r="E171">
        <f>IF('Initial Spreadsheet'!F170="failed", 'Initial Spreadsheet'!$L170, "M")</f>
        <v>3</v>
      </c>
    </row>
    <row r="172" spans="1:5" x14ac:dyDescent="0.25">
      <c r="A172" t="b">
        <f>IF('Initial Spreadsheet'!$F171="successful", "successful")</f>
        <v>0</v>
      </c>
      <c r="B172" t="str">
        <f>IF('Initial Spreadsheet'!F171="successful", 'Initial Spreadsheet'!$L171, "M")</f>
        <v>M</v>
      </c>
      <c r="D172" t="str">
        <f>IF('Initial Spreadsheet'!$F171="failed", "failed")</f>
        <v>failed</v>
      </c>
      <c r="E172">
        <f>IF('Initial Spreadsheet'!F171="failed", 'Initial Spreadsheet'!$L171, "M")</f>
        <v>10</v>
      </c>
    </row>
    <row r="173" spans="1:5" x14ac:dyDescent="0.25">
      <c r="A173" t="b">
        <f>IF('Initial Spreadsheet'!$F172="successful", "successful")</f>
        <v>0</v>
      </c>
      <c r="B173" t="str">
        <f>IF('Initial Spreadsheet'!F172="successful", 'Initial Spreadsheet'!$L172, "M")</f>
        <v>M</v>
      </c>
      <c r="D173" t="str">
        <f>IF('Initial Spreadsheet'!$F172="failed", "failed")</f>
        <v>failed</v>
      </c>
      <c r="E173">
        <f>IF('Initial Spreadsheet'!F172="failed", 'Initial Spreadsheet'!$L172, "M")</f>
        <v>10</v>
      </c>
    </row>
    <row r="174" spans="1:5" x14ac:dyDescent="0.25">
      <c r="A174" t="b">
        <f>IF('Initial Spreadsheet'!$F173="successful", "successful")</f>
        <v>0</v>
      </c>
      <c r="B174" t="str">
        <f>IF('Initial Spreadsheet'!F173="successful", 'Initial Spreadsheet'!$L173, "M")</f>
        <v>M</v>
      </c>
      <c r="D174" t="str">
        <f>IF('Initial Spreadsheet'!$F173="failed", "failed")</f>
        <v>failed</v>
      </c>
      <c r="E174">
        <f>IF('Initial Spreadsheet'!F173="failed", 'Initial Spreadsheet'!$L173, "M")</f>
        <v>1</v>
      </c>
    </row>
    <row r="175" spans="1:5" x14ac:dyDescent="0.25">
      <c r="A175" t="b">
        <f>IF('Initial Spreadsheet'!$F174="successful", "successful")</f>
        <v>0</v>
      </c>
      <c r="B175" t="str">
        <f>IF('Initial Spreadsheet'!F174="successful", 'Initial Spreadsheet'!$L174, "M")</f>
        <v>M</v>
      </c>
      <c r="D175" t="str">
        <f>IF('Initial Spreadsheet'!$F174="failed", "failed")</f>
        <v>failed</v>
      </c>
      <c r="E175">
        <f>IF('Initial Spreadsheet'!F174="failed", 'Initial Spreadsheet'!$L174, "M")</f>
        <v>0</v>
      </c>
    </row>
    <row r="176" spans="1:5" x14ac:dyDescent="0.25">
      <c r="A176" t="b">
        <f>IF('Initial Spreadsheet'!$F175="successful", "successful")</f>
        <v>0</v>
      </c>
      <c r="B176" t="str">
        <f>IF('Initial Spreadsheet'!F175="successful", 'Initial Spreadsheet'!$L175, "M")</f>
        <v>M</v>
      </c>
      <c r="D176" t="str">
        <f>IF('Initial Spreadsheet'!$F175="failed", "failed")</f>
        <v>failed</v>
      </c>
      <c r="E176">
        <f>IF('Initial Spreadsheet'!F175="failed", 'Initial Spreadsheet'!$L175, "M")</f>
        <v>0</v>
      </c>
    </row>
    <row r="177" spans="1:5" x14ac:dyDescent="0.25">
      <c r="A177" t="b">
        <f>IF('Initial Spreadsheet'!$F176="successful", "successful")</f>
        <v>0</v>
      </c>
      <c r="B177" t="str">
        <f>IF('Initial Spreadsheet'!F176="successful", 'Initial Spreadsheet'!$L176, "M")</f>
        <v>M</v>
      </c>
      <c r="D177" t="str">
        <f>IF('Initial Spreadsheet'!$F176="failed", "failed")</f>
        <v>failed</v>
      </c>
      <c r="E177">
        <f>IF('Initial Spreadsheet'!F176="failed", 'Initial Spreadsheet'!$L176, "M")</f>
        <v>0</v>
      </c>
    </row>
    <row r="178" spans="1:5" x14ac:dyDescent="0.25">
      <c r="A178" t="b">
        <f>IF('Initial Spreadsheet'!$F177="successful", "successful")</f>
        <v>0</v>
      </c>
      <c r="B178" t="str">
        <f>IF('Initial Spreadsheet'!F177="successful", 'Initial Spreadsheet'!$L177, "M")</f>
        <v>M</v>
      </c>
      <c r="D178" t="str">
        <f>IF('Initial Spreadsheet'!$F177="failed", "failed")</f>
        <v>failed</v>
      </c>
      <c r="E178">
        <f>IF('Initial Spreadsheet'!F177="failed", 'Initial Spreadsheet'!$L177, "M")</f>
        <v>26</v>
      </c>
    </row>
    <row r="179" spans="1:5" x14ac:dyDescent="0.25">
      <c r="A179" t="b">
        <f>IF('Initial Spreadsheet'!$F178="successful", "successful")</f>
        <v>0</v>
      </c>
      <c r="B179" t="str">
        <f>IF('Initial Spreadsheet'!F178="successful", 'Initial Spreadsheet'!$L178, "M")</f>
        <v>M</v>
      </c>
      <c r="D179" t="str">
        <f>IF('Initial Spreadsheet'!$F178="failed", "failed")</f>
        <v>failed</v>
      </c>
      <c r="E179">
        <f>IF('Initial Spreadsheet'!F178="failed", 'Initial Spreadsheet'!$L178, "M")</f>
        <v>0</v>
      </c>
    </row>
    <row r="180" spans="1:5" x14ac:dyDescent="0.25">
      <c r="A180" t="b">
        <f>IF('Initial Spreadsheet'!$F179="successful", "successful")</f>
        <v>0</v>
      </c>
      <c r="B180" t="str">
        <f>IF('Initial Spreadsheet'!F179="successful", 'Initial Spreadsheet'!$L179, "M")</f>
        <v>M</v>
      </c>
      <c r="D180" t="str">
        <f>IF('Initial Spreadsheet'!$F179="failed", "failed")</f>
        <v>failed</v>
      </c>
      <c r="E180">
        <f>IF('Initial Spreadsheet'!F179="failed", 'Initial Spreadsheet'!$L179, "M")</f>
        <v>7</v>
      </c>
    </row>
    <row r="181" spans="1:5" x14ac:dyDescent="0.25">
      <c r="A181" t="b">
        <f>IF('Initial Spreadsheet'!$F180="successful", "successful")</f>
        <v>0</v>
      </c>
      <c r="B181" t="str">
        <f>IF('Initial Spreadsheet'!F180="successful", 'Initial Spreadsheet'!$L180, "M")</f>
        <v>M</v>
      </c>
      <c r="D181" t="str">
        <f>IF('Initial Spreadsheet'!$F180="failed", "failed")</f>
        <v>failed</v>
      </c>
      <c r="E181">
        <f>IF('Initial Spreadsheet'!F180="failed", 'Initial Spreadsheet'!$L180, "M")</f>
        <v>0</v>
      </c>
    </row>
    <row r="182" spans="1:5" x14ac:dyDescent="0.25">
      <c r="A182" t="b">
        <f>IF('Initial Spreadsheet'!$F181="successful", "successful")</f>
        <v>0</v>
      </c>
      <c r="B182" t="str">
        <f>IF('Initial Spreadsheet'!F181="successful", 'Initial Spreadsheet'!$L181, "M")</f>
        <v>M</v>
      </c>
      <c r="D182" t="str">
        <f>IF('Initial Spreadsheet'!$F181="failed", "failed")</f>
        <v>failed</v>
      </c>
      <c r="E182">
        <f>IF('Initial Spreadsheet'!F181="failed", 'Initial Spreadsheet'!$L181, "M")</f>
        <v>2</v>
      </c>
    </row>
    <row r="183" spans="1:5" x14ac:dyDescent="0.25">
      <c r="A183" t="b">
        <f>IF('Initial Spreadsheet'!$F182="successful", "successful")</f>
        <v>0</v>
      </c>
      <c r="B183" t="str">
        <f>IF('Initial Spreadsheet'!F182="successful", 'Initial Spreadsheet'!$L182, "M")</f>
        <v>M</v>
      </c>
      <c r="D183" t="str">
        <f>IF('Initial Spreadsheet'!$F182="failed", "failed")</f>
        <v>failed</v>
      </c>
      <c r="E183">
        <f>IF('Initial Spreadsheet'!F182="failed", 'Initial Spreadsheet'!$L182, "M")</f>
        <v>13</v>
      </c>
    </row>
    <row r="184" spans="1:5" x14ac:dyDescent="0.25">
      <c r="A184" t="b">
        <f>IF('Initial Spreadsheet'!$F183="successful", "successful")</f>
        <v>0</v>
      </c>
      <c r="B184" t="str">
        <f>IF('Initial Spreadsheet'!F183="successful", 'Initial Spreadsheet'!$L183, "M")</f>
        <v>M</v>
      </c>
      <c r="D184" t="str">
        <f>IF('Initial Spreadsheet'!$F183="failed", "failed")</f>
        <v>failed</v>
      </c>
      <c r="E184">
        <f>IF('Initial Spreadsheet'!F183="failed", 'Initial Spreadsheet'!$L183, "M")</f>
        <v>4</v>
      </c>
    </row>
    <row r="185" spans="1:5" x14ac:dyDescent="0.25">
      <c r="A185" t="b">
        <f>IF('Initial Spreadsheet'!$F184="successful", "successful")</f>
        <v>0</v>
      </c>
      <c r="B185" t="str">
        <f>IF('Initial Spreadsheet'!F184="successful", 'Initial Spreadsheet'!$L184, "M")</f>
        <v>M</v>
      </c>
      <c r="D185" t="str">
        <f>IF('Initial Spreadsheet'!$F184="failed", "failed")</f>
        <v>failed</v>
      </c>
      <c r="E185">
        <f>IF('Initial Spreadsheet'!F184="failed", 'Initial Spreadsheet'!$L184, "M")</f>
        <v>0</v>
      </c>
    </row>
    <row r="186" spans="1:5" x14ac:dyDescent="0.25">
      <c r="A186" t="b">
        <f>IF('Initial Spreadsheet'!$F185="successful", "successful")</f>
        <v>0</v>
      </c>
      <c r="B186" t="str">
        <f>IF('Initial Spreadsheet'!F185="successful", 'Initial Spreadsheet'!$L185, "M")</f>
        <v>M</v>
      </c>
      <c r="D186" t="str">
        <f>IF('Initial Spreadsheet'!$F185="failed", "failed")</f>
        <v>failed</v>
      </c>
      <c r="E186">
        <f>IF('Initial Spreadsheet'!F185="failed", 'Initial Spreadsheet'!$L185, "M")</f>
        <v>12</v>
      </c>
    </row>
    <row r="187" spans="1:5" x14ac:dyDescent="0.25">
      <c r="A187" t="b">
        <f>IF('Initial Spreadsheet'!$F186="successful", "successful")</f>
        <v>0</v>
      </c>
      <c r="B187" t="str">
        <f>IF('Initial Spreadsheet'!F186="successful", 'Initial Spreadsheet'!$L186, "M")</f>
        <v>M</v>
      </c>
      <c r="D187" t="str">
        <f>IF('Initial Spreadsheet'!$F186="failed", "failed")</f>
        <v>failed</v>
      </c>
      <c r="E187">
        <f>IF('Initial Spreadsheet'!F186="failed", 'Initial Spreadsheet'!$L186, "M")</f>
        <v>2</v>
      </c>
    </row>
    <row r="188" spans="1:5" x14ac:dyDescent="0.25">
      <c r="A188" t="b">
        <f>IF('Initial Spreadsheet'!$F187="successful", "successful")</f>
        <v>0</v>
      </c>
      <c r="B188" t="str">
        <f>IF('Initial Spreadsheet'!F187="successful", 'Initial Spreadsheet'!$L187, "M")</f>
        <v>M</v>
      </c>
      <c r="D188" t="str">
        <f>IF('Initial Spreadsheet'!$F187="failed", "failed")</f>
        <v>failed</v>
      </c>
      <c r="E188">
        <f>IF('Initial Spreadsheet'!F187="failed", 'Initial Spreadsheet'!$L187, "M")</f>
        <v>10</v>
      </c>
    </row>
    <row r="189" spans="1:5" x14ac:dyDescent="0.25">
      <c r="A189" t="b">
        <f>IF('Initial Spreadsheet'!$F188="successful", "successful")</f>
        <v>0</v>
      </c>
      <c r="B189" t="str">
        <f>IF('Initial Spreadsheet'!F188="successful", 'Initial Spreadsheet'!$L188, "M")</f>
        <v>M</v>
      </c>
      <c r="D189" t="str">
        <f>IF('Initial Spreadsheet'!$F188="failed", "failed")</f>
        <v>failed</v>
      </c>
      <c r="E189">
        <f>IF('Initial Spreadsheet'!F188="failed", 'Initial Spreadsheet'!$L188, "M")</f>
        <v>0</v>
      </c>
    </row>
    <row r="190" spans="1:5" x14ac:dyDescent="0.25">
      <c r="A190" t="b">
        <f>IF('Initial Spreadsheet'!$F189="successful", "successful")</f>
        <v>0</v>
      </c>
      <c r="B190" t="str">
        <f>IF('Initial Spreadsheet'!F189="successful", 'Initial Spreadsheet'!$L189, "M")</f>
        <v>M</v>
      </c>
      <c r="D190" t="str">
        <f>IF('Initial Spreadsheet'!$F189="failed", "failed")</f>
        <v>failed</v>
      </c>
      <c r="E190">
        <f>IF('Initial Spreadsheet'!F189="failed", 'Initial Spreadsheet'!$L189, "M")</f>
        <v>5</v>
      </c>
    </row>
    <row r="191" spans="1:5" x14ac:dyDescent="0.25">
      <c r="A191" t="b">
        <f>IF('Initial Spreadsheet'!$F190="successful", "successful")</f>
        <v>0</v>
      </c>
      <c r="B191" t="str">
        <f>IF('Initial Spreadsheet'!F190="successful", 'Initial Spreadsheet'!$L190, "M")</f>
        <v>M</v>
      </c>
      <c r="D191" t="str">
        <f>IF('Initial Spreadsheet'!$F190="failed", "failed")</f>
        <v>failed</v>
      </c>
      <c r="E191">
        <f>IF('Initial Spreadsheet'!F190="failed", 'Initial Spreadsheet'!$L190, "M")</f>
        <v>0</v>
      </c>
    </row>
    <row r="192" spans="1:5" x14ac:dyDescent="0.25">
      <c r="A192" t="b">
        <f>IF('Initial Spreadsheet'!$F191="successful", "successful")</f>
        <v>0</v>
      </c>
      <c r="B192" t="str">
        <f>IF('Initial Spreadsheet'!F191="successful", 'Initial Spreadsheet'!$L191, "M")</f>
        <v>M</v>
      </c>
      <c r="D192" t="str">
        <f>IF('Initial Spreadsheet'!$F191="failed", "failed")</f>
        <v>failed</v>
      </c>
      <c r="E192">
        <f>IF('Initial Spreadsheet'!F191="failed", 'Initial Spreadsheet'!$L191, "M")</f>
        <v>5</v>
      </c>
    </row>
    <row r="193" spans="1:5" x14ac:dyDescent="0.25">
      <c r="A193" t="b">
        <f>IF('Initial Spreadsheet'!$F192="successful", "successful")</f>
        <v>0</v>
      </c>
      <c r="B193" t="str">
        <f>IF('Initial Spreadsheet'!F192="successful", 'Initial Spreadsheet'!$L192, "M")</f>
        <v>M</v>
      </c>
      <c r="D193" t="str">
        <f>IF('Initial Spreadsheet'!$F192="failed", "failed")</f>
        <v>failed</v>
      </c>
      <c r="E193">
        <f>IF('Initial Spreadsheet'!F192="failed", 'Initial Spreadsheet'!$L192, "M")</f>
        <v>1</v>
      </c>
    </row>
    <row r="194" spans="1:5" x14ac:dyDescent="0.25">
      <c r="A194" t="b">
        <f>IF('Initial Spreadsheet'!$F193="successful", "successful")</f>
        <v>0</v>
      </c>
      <c r="B194" t="str">
        <f>IF('Initial Spreadsheet'!F193="successful", 'Initial Spreadsheet'!$L193, "M")</f>
        <v>M</v>
      </c>
      <c r="D194" t="str">
        <f>IF('Initial Spreadsheet'!$F193="failed", "failed")</f>
        <v>failed</v>
      </c>
      <c r="E194">
        <f>IF('Initial Spreadsheet'!F193="failed", 'Initial Spreadsheet'!$L193, "M")</f>
        <v>3</v>
      </c>
    </row>
    <row r="195" spans="1:5" x14ac:dyDescent="0.25">
      <c r="A195" t="b">
        <f>IF('Initial Spreadsheet'!$F194="successful", "successful")</f>
        <v>0</v>
      </c>
      <c r="B195" t="str">
        <f>IF('Initial Spreadsheet'!F194="successful", 'Initial Spreadsheet'!$L194, "M")</f>
        <v>M</v>
      </c>
      <c r="D195" t="str">
        <f>IF('Initial Spreadsheet'!$F194="failed", "failed")</f>
        <v>failed</v>
      </c>
      <c r="E195">
        <f>IF('Initial Spreadsheet'!F194="failed", 'Initial Spreadsheet'!$L194, "M")</f>
        <v>3</v>
      </c>
    </row>
    <row r="196" spans="1:5" x14ac:dyDescent="0.25">
      <c r="A196" t="b">
        <f>IF('Initial Spreadsheet'!$F195="successful", "successful")</f>
        <v>0</v>
      </c>
      <c r="B196" t="str">
        <f>IF('Initial Spreadsheet'!F195="successful", 'Initial Spreadsheet'!$L195, "M")</f>
        <v>M</v>
      </c>
      <c r="D196" t="str">
        <f>IF('Initial Spreadsheet'!$F195="failed", "failed")</f>
        <v>failed</v>
      </c>
      <c r="E196">
        <f>IF('Initial Spreadsheet'!F195="failed", 'Initial Spreadsheet'!$L195, "M")</f>
        <v>0</v>
      </c>
    </row>
    <row r="197" spans="1:5" x14ac:dyDescent="0.25">
      <c r="A197" t="b">
        <f>IF('Initial Spreadsheet'!$F196="successful", "successful")</f>
        <v>0</v>
      </c>
      <c r="B197" t="str">
        <f>IF('Initial Spreadsheet'!F196="successful", 'Initial Spreadsheet'!$L196, "M")</f>
        <v>M</v>
      </c>
      <c r="D197" t="str">
        <f>IF('Initial Spreadsheet'!$F196="failed", "failed")</f>
        <v>failed</v>
      </c>
      <c r="E197">
        <f>IF('Initial Spreadsheet'!F196="failed", 'Initial Spreadsheet'!$L196, "M")</f>
        <v>3</v>
      </c>
    </row>
    <row r="198" spans="1:5" x14ac:dyDescent="0.25">
      <c r="A198" t="b">
        <f>IF('Initial Spreadsheet'!$F197="successful", "successful")</f>
        <v>0</v>
      </c>
      <c r="B198" t="str">
        <f>IF('Initial Spreadsheet'!F197="successful", 'Initial Spreadsheet'!$L197, "M")</f>
        <v>M</v>
      </c>
      <c r="D198" t="str">
        <f>IF('Initial Spreadsheet'!$F197="failed", "failed")</f>
        <v>failed</v>
      </c>
      <c r="E198">
        <f>IF('Initial Spreadsheet'!F197="failed", 'Initial Spreadsheet'!$L197, "M")</f>
        <v>0</v>
      </c>
    </row>
    <row r="199" spans="1:5" x14ac:dyDescent="0.25">
      <c r="A199" t="b">
        <f>IF('Initial Spreadsheet'!$F198="successful", "successful")</f>
        <v>0</v>
      </c>
      <c r="B199" t="str">
        <f>IF('Initial Spreadsheet'!F198="successful", 'Initial Spreadsheet'!$L198, "M")</f>
        <v>M</v>
      </c>
      <c r="D199" t="str">
        <f>IF('Initial Spreadsheet'!$F198="failed", "failed")</f>
        <v>failed</v>
      </c>
      <c r="E199">
        <f>IF('Initial Spreadsheet'!F198="failed", 'Initial Spreadsheet'!$L198, "M")</f>
        <v>19</v>
      </c>
    </row>
    <row r="200" spans="1:5" x14ac:dyDescent="0.25">
      <c r="A200" t="b">
        <f>IF('Initial Spreadsheet'!$F199="successful", "successful")</f>
        <v>0</v>
      </c>
      <c r="B200" t="str">
        <f>IF('Initial Spreadsheet'!F199="successful", 'Initial Spreadsheet'!$L199, "M")</f>
        <v>M</v>
      </c>
      <c r="D200" t="str">
        <f>IF('Initial Spreadsheet'!$F199="failed", "failed")</f>
        <v>failed</v>
      </c>
      <c r="E200">
        <f>IF('Initial Spreadsheet'!F199="failed", 'Initial Spreadsheet'!$L199, "M")</f>
        <v>8</v>
      </c>
    </row>
    <row r="201" spans="1:5" x14ac:dyDescent="0.25">
      <c r="A201" t="b">
        <f>IF('Initial Spreadsheet'!$F200="successful", "successful")</f>
        <v>0</v>
      </c>
      <c r="B201" t="str">
        <f>IF('Initial Spreadsheet'!F200="successful", 'Initial Spreadsheet'!$L200, "M")</f>
        <v>M</v>
      </c>
      <c r="D201" t="str">
        <f>IF('Initial Spreadsheet'!$F200="failed", "failed")</f>
        <v>failed</v>
      </c>
      <c r="E201">
        <f>IF('Initial Spreadsheet'!F200="failed", 'Initial Spreadsheet'!$L200, "M")</f>
        <v>6</v>
      </c>
    </row>
    <row r="202" spans="1:5" x14ac:dyDescent="0.25">
      <c r="A202" t="b">
        <f>IF('Initial Spreadsheet'!$F201="successful", "successful")</f>
        <v>0</v>
      </c>
      <c r="B202" t="str">
        <f>IF('Initial Spreadsheet'!F201="successful", 'Initial Spreadsheet'!$L201, "M")</f>
        <v>M</v>
      </c>
      <c r="D202" t="str">
        <f>IF('Initial Spreadsheet'!$F201="failed", "failed")</f>
        <v>failed</v>
      </c>
      <c r="E202">
        <f>IF('Initial Spreadsheet'!F201="failed", 'Initial Spreadsheet'!$L201, "M")</f>
        <v>0</v>
      </c>
    </row>
    <row r="203" spans="1:5" x14ac:dyDescent="0.25">
      <c r="A203" t="b">
        <f>IF('Initial Spreadsheet'!$F202="successful", "successful")</f>
        <v>0</v>
      </c>
      <c r="B203" t="str">
        <f>IF('Initial Spreadsheet'!F202="successful", 'Initial Spreadsheet'!$L202, "M")</f>
        <v>M</v>
      </c>
      <c r="D203" t="str">
        <f>IF('Initial Spreadsheet'!$F202="failed", "failed")</f>
        <v>failed</v>
      </c>
      <c r="E203">
        <f>IF('Initial Spreadsheet'!F202="failed", 'Initial Spreadsheet'!$L202, "M")</f>
        <v>18</v>
      </c>
    </row>
    <row r="204" spans="1:5" x14ac:dyDescent="0.25">
      <c r="A204" t="b">
        <f>IF('Initial Spreadsheet'!$F203="successful", "successful")</f>
        <v>0</v>
      </c>
      <c r="B204" t="str">
        <f>IF('Initial Spreadsheet'!F203="successful", 'Initial Spreadsheet'!$L203, "M")</f>
        <v>M</v>
      </c>
      <c r="D204" t="str">
        <f>IF('Initial Spreadsheet'!$F203="failed", "failed")</f>
        <v>failed</v>
      </c>
      <c r="E204">
        <f>IF('Initial Spreadsheet'!F203="failed", 'Initial Spreadsheet'!$L203, "M")</f>
        <v>7</v>
      </c>
    </row>
    <row r="205" spans="1:5" x14ac:dyDescent="0.25">
      <c r="A205" t="b">
        <f>IF('Initial Spreadsheet'!$F204="successful", "successful")</f>
        <v>0</v>
      </c>
      <c r="B205" t="str">
        <f>IF('Initial Spreadsheet'!F204="successful", 'Initial Spreadsheet'!$L204, "M")</f>
        <v>M</v>
      </c>
      <c r="D205" t="str">
        <f>IF('Initial Spreadsheet'!$F204="failed", "failed")</f>
        <v>failed</v>
      </c>
      <c r="E205">
        <f>IF('Initial Spreadsheet'!F204="failed", 'Initial Spreadsheet'!$L204, "M")</f>
        <v>0</v>
      </c>
    </row>
    <row r="206" spans="1:5" x14ac:dyDescent="0.25">
      <c r="A206" t="b">
        <f>IF('Initial Spreadsheet'!$F205="successful", "successful")</f>
        <v>0</v>
      </c>
      <c r="B206" t="str">
        <f>IF('Initial Spreadsheet'!F205="successful", 'Initial Spreadsheet'!$L205, "M")</f>
        <v>M</v>
      </c>
      <c r="D206" t="str">
        <f>IF('Initial Spreadsheet'!$F205="failed", "failed")</f>
        <v>failed</v>
      </c>
      <c r="E206">
        <f>IF('Initial Spreadsheet'!F205="failed", 'Initial Spreadsheet'!$L205, "M")</f>
        <v>8</v>
      </c>
    </row>
    <row r="207" spans="1:5" x14ac:dyDescent="0.25">
      <c r="A207" t="b">
        <f>IF('Initial Spreadsheet'!$F206="successful", "successful")</f>
        <v>0</v>
      </c>
      <c r="B207" t="str">
        <f>IF('Initial Spreadsheet'!F206="successful", 'Initial Spreadsheet'!$L206, "M")</f>
        <v>M</v>
      </c>
      <c r="D207" t="str">
        <f>IF('Initial Spreadsheet'!$F206="failed", "failed")</f>
        <v>failed</v>
      </c>
      <c r="E207">
        <f>IF('Initial Spreadsheet'!F206="failed", 'Initial Spreadsheet'!$L206, "M")</f>
        <v>1293</v>
      </c>
    </row>
    <row r="208" spans="1:5" x14ac:dyDescent="0.25">
      <c r="A208" t="b">
        <f>IF('Initial Spreadsheet'!$F207="successful", "successful")</f>
        <v>0</v>
      </c>
      <c r="B208" t="str">
        <f>IF('Initial Spreadsheet'!F207="successful", 'Initial Spreadsheet'!$L207, "M")</f>
        <v>M</v>
      </c>
      <c r="D208" t="str">
        <f>IF('Initial Spreadsheet'!$F207="failed", "failed")</f>
        <v>failed</v>
      </c>
      <c r="E208">
        <f>IF('Initial Spreadsheet'!F207="failed", 'Initial Spreadsheet'!$L207, "M")</f>
        <v>17</v>
      </c>
    </row>
    <row r="209" spans="1:5" x14ac:dyDescent="0.25">
      <c r="A209" t="b">
        <f>IF('Initial Spreadsheet'!$F208="successful", "successful")</f>
        <v>0</v>
      </c>
      <c r="B209" t="str">
        <f>IF('Initial Spreadsheet'!F208="successful", 'Initial Spreadsheet'!$L208, "M")</f>
        <v>M</v>
      </c>
      <c r="D209" t="str">
        <f>IF('Initial Spreadsheet'!$F208="failed", "failed")</f>
        <v>failed</v>
      </c>
      <c r="E209">
        <f>IF('Initial Spreadsheet'!F208="failed", 'Initial Spreadsheet'!$L208, "M")</f>
        <v>0</v>
      </c>
    </row>
    <row r="210" spans="1:5" x14ac:dyDescent="0.25">
      <c r="A210" t="b">
        <f>IF('Initial Spreadsheet'!$F209="successful", "successful")</f>
        <v>0</v>
      </c>
      <c r="B210" t="str">
        <f>IF('Initial Spreadsheet'!F209="successful", 'Initial Spreadsheet'!$L209, "M")</f>
        <v>M</v>
      </c>
      <c r="D210" t="str">
        <f>IF('Initial Spreadsheet'!$F209="failed", "failed")</f>
        <v>failed</v>
      </c>
      <c r="E210">
        <f>IF('Initial Spreadsheet'!F209="failed", 'Initial Spreadsheet'!$L209, "M")</f>
        <v>13</v>
      </c>
    </row>
    <row r="211" spans="1:5" x14ac:dyDescent="0.25">
      <c r="A211" t="b">
        <f>IF('Initial Spreadsheet'!$F210="successful", "successful")</f>
        <v>0</v>
      </c>
      <c r="B211" t="str">
        <f>IF('Initial Spreadsheet'!F210="successful", 'Initial Spreadsheet'!$L210, "M")</f>
        <v>M</v>
      </c>
      <c r="D211" t="str">
        <f>IF('Initial Spreadsheet'!$F210="failed", "failed")</f>
        <v>failed</v>
      </c>
      <c r="E211">
        <f>IF('Initial Spreadsheet'!F210="failed", 'Initial Spreadsheet'!$L210, "M")</f>
        <v>0</v>
      </c>
    </row>
    <row r="212" spans="1:5" x14ac:dyDescent="0.25">
      <c r="A212" t="b">
        <f>IF('Initial Spreadsheet'!$F211="successful", "successful")</f>
        <v>0</v>
      </c>
      <c r="B212" t="str">
        <f>IF('Initial Spreadsheet'!F211="successful", 'Initial Spreadsheet'!$L211, "M")</f>
        <v>M</v>
      </c>
      <c r="D212" t="str">
        <f>IF('Initial Spreadsheet'!$F211="failed", "failed")</f>
        <v>failed</v>
      </c>
      <c r="E212">
        <f>IF('Initial Spreadsheet'!F211="failed", 'Initial Spreadsheet'!$L211, "M")</f>
        <v>0</v>
      </c>
    </row>
    <row r="213" spans="1:5" x14ac:dyDescent="0.25">
      <c r="A213" t="b">
        <f>IF('Initial Spreadsheet'!$F212="successful", "successful")</f>
        <v>0</v>
      </c>
      <c r="B213" t="str">
        <f>IF('Initial Spreadsheet'!F212="successful", 'Initial Spreadsheet'!$L212, "M")</f>
        <v>M</v>
      </c>
      <c r="D213" t="str">
        <f>IF('Initial Spreadsheet'!$F212="failed", "failed")</f>
        <v>failed</v>
      </c>
      <c r="E213">
        <f>IF('Initial Spreadsheet'!F212="failed", 'Initial Spreadsheet'!$L212, "M")</f>
        <v>33</v>
      </c>
    </row>
    <row r="214" spans="1:5" x14ac:dyDescent="0.25">
      <c r="A214" t="b">
        <f>IF('Initial Spreadsheet'!$F213="successful", "successful")</f>
        <v>0</v>
      </c>
      <c r="B214" t="str">
        <f>IF('Initial Spreadsheet'!F213="successful", 'Initial Spreadsheet'!$L213, "M")</f>
        <v>M</v>
      </c>
      <c r="D214" t="str">
        <f>IF('Initial Spreadsheet'!$F213="failed", "failed")</f>
        <v>failed</v>
      </c>
      <c r="E214">
        <f>IF('Initial Spreadsheet'!F213="failed", 'Initial Spreadsheet'!$L213, "M")</f>
        <v>12</v>
      </c>
    </row>
    <row r="215" spans="1:5" x14ac:dyDescent="0.25">
      <c r="A215" t="b">
        <f>IF('Initial Spreadsheet'!$F214="successful", "successful")</f>
        <v>0</v>
      </c>
      <c r="B215" t="str">
        <f>IF('Initial Spreadsheet'!F214="successful", 'Initial Spreadsheet'!$L214, "M")</f>
        <v>M</v>
      </c>
      <c r="D215" t="str">
        <f>IF('Initial Spreadsheet'!$F214="failed", "failed")</f>
        <v>failed</v>
      </c>
      <c r="E215">
        <f>IF('Initial Spreadsheet'!F214="failed", 'Initial Spreadsheet'!$L214, "M")</f>
        <v>1</v>
      </c>
    </row>
    <row r="216" spans="1:5" x14ac:dyDescent="0.25">
      <c r="A216" t="b">
        <f>IF('Initial Spreadsheet'!$F215="successful", "successful")</f>
        <v>0</v>
      </c>
      <c r="B216" t="str">
        <f>IF('Initial Spreadsheet'!F215="successful", 'Initial Spreadsheet'!$L215, "M")</f>
        <v>M</v>
      </c>
      <c r="D216" t="str">
        <f>IF('Initial Spreadsheet'!$F215="failed", "failed")</f>
        <v>failed</v>
      </c>
      <c r="E216">
        <f>IF('Initial Spreadsheet'!F215="failed", 'Initial Spreadsheet'!$L215, "M")</f>
        <v>1</v>
      </c>
    </row>
    <row r="217" spans="1:5" x14ac:dyDescent="0.25">
      <c r="A217" t="b">
        <f>IF('Initial Spreadsheet'!$F216="successful", "successful")</f>
        <v>0</v>
      </c>
      <c r="B217" t="str">
        <f>IF('Initial Spreadsheet'!F216="successful", 'Initial Spreadsheet'!$L216, "M")</f>
        <v>M</v>
      </c>
      <c r="D217" t="str">
        <f>IF('Initial Spreadsheet'!$F216="failed", "failed")</f>
        <v>failed</v>
      </c>
      <c r="E217">
        <f>IF('Initial Spreadsheet'!F216="failed", 'Initial Spreadsheet'!$L216, "M")</f>
        <v>1</v>
      </c>
    </row>
    <row r="218" spans="1:5" x14ac:dyDescent="0.25">
      <c r="A218" t="b">
        <f>IF('Initial Spreadsheet'!$F217="successful", "successful")</f>
        <v>0</v>
      </c>
      <c r="B218" t="str">
        <f>IF('Initial Spreadsheet'!F217="successful", 'Initial Spreadsheet'!$L217, "M")</f>
        <v>M</v>
      </c>
      <c r="D218" t="str">
        <f>IF('Initial Spreadsheet'!$F217="failed", "failed")</f>
        <v>failed</v>
      </c>
      <c r="E218">
        <f>IF('Initial Spreadsheet'!F217="failed", 'Initial Spreadsheet'!$L217, "M")</f>
        <v>1</v>
      </c>
    </row>
    <row r="219" spans="1:5" x14ac:dyDescent="0.25">
      <c r="A219" t="b">
        <f>IF('Initial Spreadsheet'!$F218="successful", "successful")</f>
        <v>0</v>
      </c>
      <c r="B219" t="str">
        <f>IF('Initial Spreadsheet'!F218="successful", 'Initial Spreadsheet'!$L218, "M")</f>
        <v>M</v>
      </c>
      <c r="D219" t="str">
        <f>IF('Initial Spreadsheet'!$F218="failed", "failed")</f>
        <v>failed</v>
      </c>
      <c r="E219">
        <f>IF('Initial Spreadsheet'!F218="failed", 'Initial Spreadsheet'!$L218, "M")</f>
        <v>84</v>
      </c>
    </row>
    <row r="220" spans="1:5" x14ac:dyDescent="0.25">
      <c r="A220" t="b">
        <f>IF('Initial Spreadsheet'!$F219="successful", "successful")</f>
        <v>0</v>
      </c>
      <c r="B220" t="str">
        <f>IF('Initial Spreadsheet'!F219="successful", 'Initial Spreadsheet'!$L219, "M")</f>
        <v>M</v>
      </c>
      <c r="D220" t="str">
        <f>IF('Initial Spreadsheet'!$F219="failed", "failed")</f>
        <v>failed</v>
      </c>
      <c r="E220">
        <f>IF('Initial Spreadsheet'!F219="failed", 'Initial Spreadsheet'!$L219, "M")</f>
        <v>38</v>
      </c>
    </row>
    <row r="221" spans="1:5" x14ac:dyDescent="0.25">
      <c r="A221" t="b">
        <f>IF('Initial Spreadsheet'!$F220="successful", "successful")</f>
        <v>0</v>
      </c>
      <c r="B221" t="str">
        <f>IF('Initial Spreadsheet'!F220="successful", 'Initial Spreadsheet'!$L220, "M")</f>
        <v>M</v>
      </c>
      <c r="D221" t="str">
        <f>IF('Initial Spreadsheet'!$F220="failed", "failed")</f>
        <v>failed</v>
      </c>
      <c r="E221">
        <f>IF('Initial Spreadsheet'!F220="failed", 'Initial Spreadsheet'!$L220, "M")</f>
        <v>1</v>
      </c>
    </row>
    <row r="222" spans="1:5" x14ac:dyDescent="0.25">
      <c r="A222" t="b">
        <f>IF('Initial Spreadsheet'!$F221="successful", "successful")</f>
        <v>0</v>
      </c>
      <c r="B222" t="str">
        <f>IF('Initial Spreadsheet'!F221="successful", 'Initial Spreadsheet'!$L221, "M")</f>
        <v>M</v>
      </c>
      <c r="D222" t="str">
        <f>IF('Initial Spreadsheet'!$F221="failed", "failed")</f>
        <v>failed</v>
      </c>
      <c r="E222">
        <f>IF('Initial Spreadsheet'!F221="failed", 'Initial Spreadsheet'!$L221, "M")</f>
        <v>76</v>
      </c>
    </row>
    <row r="223" spans="1:5" x14ac:dyDescent="0.25">
      <c r="A223" t="b">
        <f>IF('Initial Spreadsheet'!$F222="successful", "successful")</f>
        <v>0</v>
      </c>
      <c r="B223" t="str">
        <f>IF('Initial Spreadsheet'!F222="successful", 'Initial Spreadsheet'!$L222, "M")</f>
        <v>M</v>
      </c>
      <c r="D223" t="str">
        <f>IF('Initial Spreadsheet'!$F222="failed", "failed")</f>
        <v>failed</v>
      </c>
      <c r="E223">
        <f>IF('Initial Spreadsheet'!F222="failed", 'Initial Spreadsheet'!$L222, "M")</f>
        <v>3</v>
      </c>
    </row>
    <row r="224" spans="1:5" x14ac:dyDescent="0.25">
      <c r="A224" t="b">
        <f>IF('Initial Spreadsheet'!$F223="successful", "successful")</f>
        <v>0</v>
      </c>
      <c r="B224" t="str">
        <f>IF('Initial Spreadsheet'!F223="successful", 'Initial Spreadsheet'!$L223, "M")</f>
        <v>M</v>
      </c>
      <c r="D224" t="str">
        <f>IF('Initial Spreadsheet'!$F223="failed", "failed")</f>
        <v>failed</v>
      </c>
      <c r="E224">
        <f>IF('Initial Spreadsheet'!F223="failed", 'Initial Spreadsheet'!$L223, "M")</f>
        <v>0</v>
      </c>
    </row>
    <row r="225" spans="1:5" x14ac:dyDescent="0.25">
      <c r="A225" t="b">
        <f>IF('Initial Spreadsheet'!$F224="successful", "successful")</f>
        <v>0</v>
      </c>
      <c r="B225" t="str">
        <f>IF('Initial Spreadsheet'!F224="successful", 'Initial Spreadsheet'!$L224, "M")</f>
        <v>M</v>
      </c>
      <c r="D225" t="str">
        <f>IF('Initial Spreadsheet'!$F224="failed", "failed")</f>
        <v>failed</v>
      </c>
      <c r="E225">
        <f>IF('Initial Spreadsheet'!F224="failed", 'Initial Spreadsheet'!$L224, "M")</f>
        <v>2</v>
      </c>
    </row>
    <row r="226" spans="1:5" x14ac:dyDescent="0.25">
      <c r="A226" t="b">
        <f>IF('Initial Spreadsheet'!$F225="successful", "successful")</f>
        <v>0</v>
      </c>
      <c r="B226" t="str">
        <f>IF('Initial Spreadsheet'!F225="successful", 'Initial Spreadsheet'!$L225, "M")</f>
        <v>M</v>
      </c>
      <c r="D226" t="str">
        <f>IF('Initial Spreadsheet'!$F225="failed", "failed")</f>
        <v>failed</v>
      </c>
      <c r="E226">
        <f>IF('Initial Spreadsheet'!F225="failed", 'Initial Spreadsheet'!$L225, "M")</f>
        <v>0</v>
      </c>
    </row>
    <row r="227" spans="1:5" x14ac:dyDescent="0.25">
      <c r="A227" t="b">
        <f>IF('Initial Spreadsheet'!$F226="successful", "successful")</f>
        <v>0</v>
      </c>
      <c r="B227" t="str">
        <f>IF('Initial Spreadsheet'!F226="successful", 'Initial Spreadsheet'!$L226, "M")</f>
        <v>M</v>
      </c>
      <c r="D227" t="str">
        <f>IF('Initial Spreadsheet'!$F226="failed", "failed")</f>
        <v>failed</v>
      </c>
      <c r="E227">
        <f>IF('Initial Spreadsheet'!F226="failed", 'Initial Spreadsheet'!$L226, "M")</f>
        <v>0</v>
      </c>
    </row>
    <row r="228" spans="1:5" x14ac:dyDescent="0.25">
      <c r="A228" t="b">
        <f>IF('Initial Spreadsheet'!$F227="successful", "successful")</f>
        <v>0</v>
      </c>
      <c r="B228" t="str">
        <f>IF('Initial Spreadsheet'!F227="successful", 'Initial Spreadsheet'!$L227, "M")</f>
        <v>M</v>
      </c>
      <c r="D228" t="str">
        <f>IF('Initial Spreadsheet'!$F227="failed", "failed")</f>
        <v>failed</v>
      </c>
      <c r="E228">
        <f>IF('Initial Spreadsheet'!F227="failed", 'Initial Spreadsheet'!$L227, "M")</f>
        <v>0</v>
      </c>
    </row>
    <row r="229" spans="1:5" x14ac:dyDescent="0.25">
      <c r="A229" t="b">
        <f>IF('Initial Spreadsheet'!$F228="successful", "successful")</f>
        <v>0</v>
      </c>
      <c r="B229" t="str">
        <f>IF('Initial Spreadsheet'!F228="successful", 'Initial Spreadsheet'!$L228, "M")</f>
        <v>M</v>
      </c>
      <c r="D229" t="str">
        <f>IF('Initial Spreadsheet'!$F228="failed", "failed")</f>
        <v>failed</v>
      </c>
      <c r="E229">
        <f>IF('Initial Spreadsheet'!F228="failed", 'Initial Spreadsheet'!$L228, "M")</f>
        <v>2</v>
      </c>
    </row>
    <row r="230" spans="1:5" x14ac:dyDescent="0.25">
      <c r="A230" t="b">
        <f>IF('Initial Spreadsheet'!$F229="successful", "successful")</f>
        <v>0</v>
      </c>
      <c r="B230" t="str">
        <f>IF('Initial Spreadsheet'!F229="successful", 'Initial Spreadsheet'!$L229, "M")</f>
        <v>M</v>
      </c>
      <c r="D230" t="str">
        <f>IF('Initial Spreadsheet'!$F229="failed", "failed")</f>
        <v>failed</v>
      </c>
      <c r="E230">
        <f>IF('Initial Spreadsheet'!F229="failed", 'Initial Spreadsheet'!$L229, "M")</f>
        <v>0</v>
      </c>
    </row>
    <row r="231" spans="1:5" x14ac:dyDescent="0.25">
      <c r="A231" t="b">
        <f>IF('Initial Spreadsheet'!$F230="successful", "successful")</f>
        <v>0</v>
      </c>
      <c r="B231" t="str">
        <f>IF('Initial Spreadsheet'!F230="successful", 'Initial Spreadsheet'!$L230, "M")</f>
        <v>M</v>
      </c>
      <c r="D231" t="str">
        <f>IF('Initial Spreadsheet'!$F230="failed", "failed")</f>
        <v>failed</v>
      </c>
      <c r="E231">
        <f>IF('Initial Spreadsheet'!F230="failed", 'Initial Spreadsheet'!$L230, "M")</f>
        <v>0</v>
      </c>
    </row>
    <row r="232" spans="1:5" x14ac:dyDescent="0.25">
      <c r="A232" t="b">
        <f>IF('Initial Spreadsheet'!$F231="successful", "successful")</f>
        <v>0</v>
      </c>
      <c r="B232" t="str">
        <f>IF('Initial Spreadsheet'!F231="successful", 'Initial Spreadsheet'!$L231, "M")</f>
        <v>M</v>
      </c>
      <c r="D232" t="str">
        <f>IF('Initial Spreadsheet'!$F231="failed", "failed")</f>
        <v>failed</v>
      </c>
      <c r="E232">
        <f>IF('Initial Spreadsheet'!F231="failed", 'Initial Spreadsheet'!$L231, "M")</f>
        <v>0</v>
      </c>
    </row>
    <row r="233" spans="1:5" x14ac:dyDescent="0.25">
      <c r="A233" t="b">
        <f>IF('Initial Spreadsheet'!$F232="successful", "successful")</f>
        <v>0</v>
      </c>
      <c r="B233" t="str">
        <f>IF('Initial Spreadsheet'!F232="successful", 'Initial Spreadsheet'!$L232, "M")</f>
        <v>M</v>
      </c>
      <c r="D233" t="str">
        <f>IF('Initial Spreadsheet'!$F232="failed", "failed")</f>
        <v>failed</v>
      </c>
      <c r="E233">
        <f>IF('Initial Spreadsheet'!F232="failed", 'Initial Spreadsheet'!$L232, "M")</f>
        <v>2</v>
      </c>
    </row>
    <row r="234" spans="1:5" x14ac:dyDescent="0.25">
      <c r="A234" t="b">
        <f>IF('Initial Spreadsheet'!$F233="successful", "successful")</f>
        <v>0</v>
      </c>
      <c r="B234" t="str">
        <f>IF('Initial Spreadsheet'!F233="successful", 'Initial Spreadsheet'!$L233, "M")</f>
        <v>M</v>
      </c>
      <c r="D234" t="str">
        <f>IF('Initial Spreadsheet'!$F233="failed", "failed")</f>
        <v>failed</v>
      </c>
      <c r="E234">
        <f>IF('Initial Spreadsheet'!F233="failed", 'Initial Spreadsheet'!$L233, "M")</f>
        <v>0</v>
      </c>
    </row>
    <row r="235" spans="1:5" x14ac:dyDescent="0.25">
      <c r="A235" t="b">
        <f>IF('Initial Spreadsheet'!$F234="successful", "successful")</f>
        <v>0</v>
      </c>
      <c r="B235" t="str">
        <f>IF('Initial Spreadsheet'!F234="successful", 'Initial Spreadsheet'!$L234, "M")</f>
        <v>M</v>
      </c>
      <c r="D235" t="str">
        <f>IF('Initial Spreadsheet'!$F234="failed", "failed")</f>
        <v>failed</v>
      </c>
      <c r="E235">
        <f>IF('Initial Spreadsheet'!F234="failed", 'Initial Spreadsheet'!$L234, "M")</f>
        <v>7</v>
      </c>
    </row>
    <row r="236" spans="1:5" x14ac:dyDescent="0.25">
      <c r="A236" t="b">
        <f>IF('Initial Spreadsheet'!$F235="successful", "successful")</f>
        <v>0</v>
      </c>
      <c r="B236" t="str">
        <f>IF('Initial Spreadsheet'!F235="successful", 'Initial Spreadsheet'!$L235, "M")</f>
        <v>M</v>
      </c>
      <c r="D236" t="str">
        <f>IF('Initial Spreadsheet'!$F235="failed", "failed")</f>
        <v>failed</v>
      </c>
      <c r="E236">
        <f>IF('Initial Spreadsheet'!F235="failed", 'Initial Spreadsheet'!$L235, "M")</f>
        <v>0</v>
      </c>
    </row>
    <row r="237" spans="1:5" x14ac:dyDescent="0.25">
      <c r="A237" t="b">
        <f>IF('Initial Spreadsheet'!$F236="successful", "successful")</f>
        <v>0</v>
      </c>
      <c r="B237" t="str">
        <f>IF('Initial Spreadsheet'!F236="successful", 'Initial Spreadsheet'!$L236, "M")</f>
        <v>M</v>
      </c>
      <c r="D237" t="str">
        <f>IF('Initial Spreadsheet'!$F236="failed", "failed")</f>
        <v>failed</v>
      </c>
      <c r="E237">
        <f>IF('Initial Spreadsheet'!F236="failed", 'Initial Spreadsheet'!$L236, "M")</f>
        <v>5</v>
      </c>
    </row>
    <row r="238" spans="1:5" x14ac:dyDescent="0.25">
      <c r="A238" t="b">
        <f>IF('Initial Spreadsheet'!$F237="successful", "successful")</f>
        <v>0</v>
      </c>
      <c r="B238" t="str">
        <f>IF('Initial Spreadsheet'!F237="successful", 'Initial Spreadsheet'!$L237, "M")</f>
        <v>M</v>
      </c>
      <c r="D238" t="str">
        <f>IF('Initial Spreadsheet'!$F237="failed", "failed")</f>
        <v>failed</v>
      </c>
      <c r="E238">
        <f>IF('Initial Spreadsheet'!F237="failed", 'Initial Spreadsheet'!$L237, "M")</f>
        <v>0</v>
      </c>
    </row>
    <row r="239" spans="1:5" x14ac:dyDescent="0.25">
      <c r="A239" t="b">
        <f>IF('Initial Spreadsheet'!$F238="successful", "successful")</f>
        <v>0</v>
      </c>
      <c r="B239" t="str">
        <f>IF('Initial Spreadsheet'!F238="successful", 'Initial Spreadsheet'!$L238, "M")</f>
        <v>M</v>
      </c>
      <c r="D239" t="str">
        <f>IF('Initial Spreadsheet'!$F238="failed", "failed")</f>
        <v>failed</v>
      </c>
      <c r="E239">
        <f>IF('Initial Spreadsheet'!F238="failed", 'Initial Spreadsheet'!$L238, "M")</f>
        <v>0</v>
      </c>
    </row>
    <row r="240" spans="1:5" x14ac:dyDescent="0.25">
      <c r="A240" t="b">
        <f>IF('Initial Spreadsheet'!$F239="successful", "successful")</f>
        <v>0</v>
      </c>
      <c r="B240" t="str">
        <f>IF('Initial Spreadsheet'!F239="successful", 'Initial Spreadsheet'!$L239, "M")</f>
        <v>M</v>
      </c>
      <c r="D240" t="str">
        <f>IF('Initial Spreadsheet'!$F239="failed", "failed")</f>
        <v>failed</v>
      </c>
      <c r="E240">
        <f>IF('Initial Spreadsheet'!F239="failed", 'Initial Spreadsheet'!$L239, "M")</f>
        <v>1</v>
      </c>
    </row>
    <row r="241" spans="1:5" x14ac:dyDescent="0.25">
      <c r="A241" t="b">
        <f>IF('Initial Spreadsheet'!$F240="successful", "successful")</f>
        <v>0</v>
      </c>
      <c r="B241" t="str">
        <f>IF('Initial Spreadsheet'!F240="successful", 'Initial Spreadsheet'!$L240, "M")</f>
        <v>M</v>
      </c>
      <c r="D241" t="str">
        <f>IF('Initial Spreadsheet'!$F240="failed", "failed")</f>
        <v>failed</v>
      </c>
      <c r="E241">
        <f>IF('Initial Spreadsheet'!F240="failed", 'Initial Spreadsheet'!$L240, "M")</f>
        <v>0</v>
      </c>
    </row>
    <row r="242" spans="1:5" x14ac:dyDescent="0.25">
      <c r="A242" t="b">
        <f>IF('Initial Spreadsheet'!$F241="successful", "successful")</f>
        <v>0</v>
      </c>
      <c r="B242" t="str">
        <f>IF('Initial Spreadsheet'!F241="successful", 'Initial Spreadsheet'!$L241, "M")</f>
        <v>M</v>
      </c>
      <c r="D242" t="str">
        <f>IF('Initial Spreadsheet'!$F241="failed", "failed")</f>
        <v>failed</v>
      </c>
      <c r="E242">
        <f>IF('Initial Spreadsheet'!F241="failed", 'Initial Spreadsheet'!$L241, "M")</f>
        <v>5</v>
      </c>
    </row>
    <row r="243" spans="1:5" x14ac:dyDescent="0.25">
      <c r="A243" t="str">
        <f>IF('Initial Spreadsheet'!$F242="successful", "successful")</f>
        <v>successful</v>
      </c>
      <c r="B243">
        <f>IF('Initial Spreadsheet'!F242="successful", 'Initial Spreadsheet'!$L242, "M")</f>
        <v>137</v>
      </c>
      <c r="D243" t="b">
        <f>IF('Initial Spreadsheet'!$F242="failed", "failed")</f>
        <v>0</v>
      </c>
      <c r="E243" t="str">
        <f>IF('Initial Spreadsheet'!F242="failed", 'Initial Spreadsheet'!$L242, "M")</f>
        <v>M</v>
      </c>
    </row>
    <row r="244" spans="1:5" x14ac:dyDescent="0.25">
      <c r="A244" t="str">
        <f>IF('Initial Spreadsheet'!$F243="successful", "successful")</f>
        <v>successful</v>
      </c>
      <c r="B244">
        <f>IF('Initial Spreadsheet'!F243="successful", 'Initial Spreadsheet'!$L243, "M")</f>
        <v>376</v>
      </c>
      <c r="D244" t="b">
        <f>IF('Initial Spreadsheet'!$F243="failed", "failed")</f>
        <v>0</v>
      </c>
      <c r="E244" t="str">
        <f>IF('Initial Spreadsheet'!F243="failed", 'Initial Spreadsheet'!$L243, "M")</f>
        <v>M</v>
      </c>
    </row>
    <row r="245" spans="1:5" x14ac:dyDescent="0.25">
      <c r="A245" t="str">
        <f>IF('Initial Spreadsheet'!$F244="successful", "successful")</f>
        <v>successful</v>
      </c>
      <c r="B245">
        <f>IF('Initial Spreadsheet'!F244="successful", 'Initial Spreadsheet'!$L244, "M")</f>
        <v>202</v>
      </c>
      <c r="D245" t="b">
        <f>IF('Initial Spreadsheet'!$F244="failed", "failed")</f>
        <v>0</v>
      </c>
      <c r="E245" t="str">
        <f>IF('Initial Spreadsheet'!F244="failed", 'Initial Spreadsheet'!$L244, "M")</f>
        <v>M</v>
      </c>
    </row>
    <row r="246" spans="1:5" x14ac:dyDescent="0.25">
      <c r="A246" t="str">
        <f>IF('Initial Spreadsheet'!$F245="successful", "successful")</f>
        <v>successful</v>
      </c>
      <c r="B246">
        <f>IF('Initial Spreadsheet'!F245="successful", 'Initial Spreadsheet'!$L245, "M")</f>
        <v>328</v>
      </c>
      <c r="D246" t="b">
        <f>IF('Initial Spreadsheet'!$F245="failed", "failed")</f>
        <v>0</v>
      </c>
      <c r="E246" t="str">
        <f>IF('Initial Spreadsheet'!F245="failed", 'Initial Spreadsheet'!$L245, "M")</f>
        <v>M</v>
      </c>
    </row>
    <row r="247" spans="1:5" x14ac:dyDescent="0.25">
      <c r="A247" t="str">
        <f>IF('Initial Spreadsheet'!$F246="successful", "successful")</f>
        <v>successful</v>
      </c>
      <c r="B247">
        <f>IF('Initial Spreadsheet'!F246="successful", 'Initial Spreadsheet'!$L246, "M")</f>
        <v>84</v>
      </c>
      <c r="D247" t="b">
        <f>IF('Initial Spreadsheet'!$F246="failed", "failed")</f>
        <v>0</v>
      </c>
      <c r="E247" t="str">
        <f>IF('Initial Spreadsheet'!F246="failed", 'Initial Spreadsheet'!$L246, "M")</f>
        <v>M</v>
      </c>
    </row>
    <row r="248" spans="1:5" x14ac:dyDescent="0.25">
      <c r="A248" t="str">
        <f>IF('Initial Spreadsheet'!$F247="successful", "successful")</f>
        <v>successful</v>
      </c>
      <c r="B248">
        <f>IF('Initial Spreadsheet'!F247="successful", 'Initial Spreadsheet'!$L247, "M")</f>
        <v>96</v>
      </c>
      <c r="D248" t="b">
        <f>IF('Initial Spreadsheet'!$F247="failed", "failed")</f>
        <v>0</v>
      </c>
      <c r="E248" t="str">
        <f>IF('Initial Spreadsheet'!F247="failed", 'Initial Spreadsheet'!$L247, "M")</f>
        <v>M</v>
      </c>
    </row>
    <row r="249" spans="1:5" x14ac:dyDescent="0.25">
      <c r="A249" t="str">
        <f>IF('Initial Spreadsheet'!$F248="successful", "successful")</f>
        <v>successful</v>
      </c>
      <c r="B249">
        <f>IF('Initial Spreadsheet'!F248="successful", 'Initial Spreadsheet'!$L248, "M")</f>
        <v>223</v>
      </c>
      <c r="D249" t="b">
        <f>IF('Initial Spreadsheet'!$F248="failed", "failed")</f>
        <v>0</v>
      </c>
      <c r="E249" t="str">
        <f>IF('Initial Spreadsheet'!F248="failed", 'Initial Spreadsheet'!$L248, "M")</f>
        <v>M</v>
      </c>
    </row>
    <row r="250" spans="1:5" x14ac:dyDescent="0.25">
      <c r="A250" t="str">
        <f>IF('Initial Spreadsheet'!$F249="successful", "successful")</f>
        <v>successful</v>
      </c>
      <c r="B250">
        <f>IF('Initial Spreadsheet'!F249="successful", 'Initial Spreadsheet'!$L249, "M")</f>
        <v>62</v>
      </c>
      <c r="D250" t="b">
        <f>IF('Initial Spreadsheet'!$F249="failed", "failed")</f>
        <v>0</v>
      </c>
      <c r="E250" t="str">
        <f>IF('Initial Spreadsheet'!F249="failed", 'Initial Spreadsheet'!$L249, "M")</f>
        <v>M</v>
      </c>
    </row>
    <row r="251" spans="1:5" x14ac:dyDescent="0.25">
      <c r="A251" t="str">
        <f>IF('Initial Spreadsheet'!$F250="successful", "successful")</f>
        <v>successful</v>
      </c>
      <c r="B251">
        <f>IF('Initial Spreadsheet'!F250="successful", 'Initial Spreadsheet'!$L250, "M")</f>
        <v>146</v>
      </c>
      <c r="D251" t="b">
        <f>IF('Initial Spreadsheet'!$F250="failed", "failed")</f>
        <v>0</v>
      </c>
      <c r="E251" t="str">
        <f>IF('Initial Spreadsheet'!F250="failed", 'Initial Spreadsheet'!$L250, "M")</f>
        <v>M</v>
      </c>
    </row>
    <row r="252" spans="1:5" x14ac:dyDescent="0.25">
      <c r="A252" t="str">
        <f>IF('Initial Spreadsheet'!$F251="successful", "successful")</f>
        <v>successful</v>
      </c>
      <c r="B252">
        <f>IF('Initial Spreadsheet'!F251="successful", 'Initial Spreadsheet'!$L251, "M")</f>
        <v>235</v>
      </c>
      <c r="D252" t="b">
        <f>IF('Initial Spreadsheet'!$F251="failed", "failed")</f>
        <v>0</v>
      </c>
      <c r="E252" t="str">
        <f>IF('Initial Spreadsheet'!F251="failed", 'Initial Spreadsheet'!$L251, "M")</f>
        <v>M</v>
      </c>
    </row>
    <row r="253" spans="1:5" x14ac:dyDescent="0.25">
      <c r="A253" t="str">
        <f>IF('Initial Spreadsheet'!$F252="successful", "successful")</f>
        <v>successful</v>
      </c>
      <c r="B253">
        <f>IF('Initial Spreadsheet'!F252="successful", 'Initial Spreadsheet'!$L252, "M")</f>
        <v>437</v>
      </c>
      <c r="D253" t="b">
        <f>IF('Initial Spreadsheet'!$F252="failed", "failed")</f>
        <v>0</v>
      </c>
      <c r="E253" t="str">
        <f>IF('Initial Spreadsheet'!F252="failed", 'Initial Spreadsheet'!$L252, "M")</f>
        <v>M</v>
      </c>
    </row>
    <row r="254" spans="1:5" x14ac:dyDescent="0.25">
      <c r="A254" t="str">
        <f>IF('Initial Spreadsheet'!$F253="successful", "successful")</f>
        <v>successful</v>
      </c>
      <c r="B254">
        <f>IF('Initial Spreadsheet'!F253="successful", 'Initial Spreadsheet'!$L253, "M")</f>
        <v>77</v>
      </c>
      <c r="D254" t="b">
        <f>IF('Initial Spreadsheet'!$F253="failed", "failed")</f>
        <v>0</v>
      </c>
      <c r="E254" t="str">
        <f>IF('Initial Spreadsheet'!F253="failed", 'Initial Spreadsheet'!$L253, "M")</f>
        <v>M</v>
      </c>
    </row>
    <row r="255" spans="1:5" x14ac:dyDescent="0.25">
      <c r="A255" t="str">
        <f>IF('Initial Spreadsheet'!$F254="successful", "successful")</f>
        <v>successful</v>
      </c>
      <c r="B255">
        <f>IF('Initial Spreadsheet'!F254="successful", 'Initial Spreadsheet'!$L254, "M")</f>
        <v>108</v>
      </c>
      <c r="D255" t="b">
        <f>IF('Initial Spreadsheet'!$F254="failed", "failed")</f>
        <v>0</v>
      </c>
      <c r="E255" t="str">
        <f>IF('Initial Spreadsheet'!F254="failed", 'Initial Spreadsheet'!$L254, "M")</f>
        <v>M</v>
      </c>
    </row>
    <row r="256" spans="1:5" x14ac:dyDescent="0.25">
      <c r="A256" t="str">
        <f>IF('Initial Spreadsheet'!$F255="successful", "successful")</f>
        <v>successful</v>
      </c>
      <c r="B256">
        <f>IF('Initial Spreadsheet'!F255="successful", 'Initial Spreadsheet'!$L255, "M")</f>
        <v>7</v>
      </c>
      <c r="D256" t="b">
        <f>IF('Initial Spreadsheet'!$F255="failed", "failed")</f>
        <v>0</v>
      </c>
      <c r="E256" t="str">
        <f>IF('Initial Spreadsheet'!F255="failed", 'Initial Spreadsheet'!$L255, "M")</f>
        <v>M</v>
      </c>
    </row>
    <row r="257" spans="1:5" x14ac:dyDescent="0.25">
      <c r="A257" t="str">
        <f>IF('Initial Spreadsheet'!$F256="successful", "successful")</f>
        <v>successful</v>
      </c>
      <c r="B257">
        <f>IF('Initial Spreadsheet'!F256="successful", 'Initial Spreadsheet'!$L256, "M")</f>
        <v>314</v>
      </c>
      <c r="D257" t="b">
        <f>IF('Initial Spreadsheet'!$F256="failed", "failed")</f>
        <v>0</v>
      </c>
      <c r="E257" t="str">
        <f>IF('Initial Spreadsheet'!F256="failed", 'Initial Spreadsheet'!$L256, "M")</f>
        <v>M</v>
      </c>
    </row>
    <row r="258" spans="1:5" x14ac:dyDescent="0.25">
      <c r="A258" t="str">
        <f>IF('Initial Spreadsheet'!$F257="successful", "successful")</f>
        <v>successful</v>
      </c>
      <c r="B258">
        <f>IF('Initial Spreadsheet'!F257="successful", 'Initial Spreadsheet'!$L257, "M")</f>
        <v>188</v>
      </c>
      <c r="D258" t="b">
        <f>IF('Initial Spreadsheet'!$F257="failed", "failed")</f>
        <v>0</v>
      </c>
      <c r="E258" t="str">
        <f>IF('Initial Spreadsheet'!F257="failed", 'Initial Spreadsheet'!$L257, "M")</f>
        <v>M</v>
      </c>
    </row>
    <row r="259" spans="1:5" x14ac:dyDescent="0.25">
      <c r="A259" t="str">
        <f>IF('Initial Spreadsheet'!$F258="successful", "successful")</f>
        <v>successful</v>
      </c>
      <c r="B259">
        <f>IF('Initial Spreadsheet'!F258="successful", 'Initial Spreadsheet'!$L258, "M")</f>
        <v>275</v>
      </c>
      <c r="D259" t="b">
        <f>IF('Initial Spreadsheet'!$F258="failed", "failed")</f>
        <v>0</v>
      </c>
      <c r="E259" t="str">
        <f>IF('Initial Spreadsheet'!F258="failed", 'Initial Spreadsheet'!$L258, "M")</f>
        <v>M</v>
      </c>
    </row>
    <row r="260" spans="1:5" x14ac:dyDescent="0.25">
      <c r="A260" t="str">
        <f>IF('Initial Spreadsheet'!$F259="successful", "successful")</f>
        <v>successful</v>
      </c>
      <c r="B260">
        <f>IF('Initial Spreadsheet'!F259="successful", 'Initial Spreadsheet'!$L259, "M")</f>
        <v>560</v>
      </c>
      <c r="D260" t="b">
        <f>IF('Initial Spreadsheet'!$F259="failed", "failed")</f>
        <v>0</v>
      </c>
      <c r="E260" t="str">
        <f>IF('Initial Spreadsheet'!F259="failed", 'Initial Spreadsheet'!$L259, "M")</f>
        <v>M</v>
      </c>
    </row>
    <row r="261" spans="1:5" x14ac:dyDescent="0.25">
      <c r="A261" t="str">
        <f>IF('Initial Spreadsheet'!$F260="successful", "successful")</f>
        <v>successful</v>
      </c>
      <c r="B261">
        <f>IF('Initial Spreadsheet'!F260="successful", 'Initial Spreadsheet'!$L260, "M")</f>
        <v>688</v>
      </c>
      <c r="D261" t="b">
        <f>IF('Initial Spreadsheet'!$F260="failed", "failed")</f>
        <v>0</v>
      </c>
      <c r="E261" t="str">
        <f>IF('Initial Spreadsheet'!F260="failed", 'Initial Spreadsheet'!$L260, "M")</f>
        <v>M</v>
      </c>
    </row>
    <row r="262" spans="1:5" x14ac:dyDescent="0.25">
      <c r="A262" t="str">
        <f>IF('Initial Spreadsheet'!$F261="successful", "successful")</f>
        <v>successful</v>
      </c>
      <c r="B262">
        <f>IF('Initial Spreadsheet'!F261="successful", 'Initial Spreadsheet'!$L261, "M")</f>
        <v>942</v>
      </c>
      <c r="D262" t="b">
        <f>IF('Initial Spreadsheet'!$F261="failed", "failed")</f>
        <v>0</v>
      </c>
      <c r="E262" t="str">
        <f>IF('Initial Spreadsheet'!F261="failed", 'Initial Spreadsheet'!$L261, "M")</f>
        <v>M</v>
      </c>
    </row>
    <row r="263" spans="1:5" x14ac:dyDescent="0.25">
      <c r="A263" t="str">
        <f>IF('Initial Spreadsheet'!$F262="successful", "successful")</f>
        <v>successful</v>
      </c>
      <c r="B263">
        <f>IF('Initial Spreadsheet'!F262="successful", 'Initial Spreadsheet'!$L262, "M")</f>
        <v>88</v>
      </c>
      <c r="D263" t="b">
        <f>IF('Initial Spreadsheet'!$F262="failed", "failed")</f>
        <v>0</v>
      </c>
      <c r="E263" t="str">
        <f>IF('Initial Spreadsheet'!F262="failed", 'Initial Spreadsheet'!$L262, "M")</f>
        <v>M</v>
      </c>
    </row>
    <row r="264" spans="1:5" x14ac:dyDescent="0.25">
      <c r="A264" t="str">
        <f>IF('Initial Spreadsheet'!$F263="successful", "successful")</f>
        <v>successful</v>
      </c>
      <c r="B264">
        <f>IF('Initial Spreadsheet'!F263="successful", 'Initial Spreadsheet'!$L263, "M")</f>
        <v>220</v>
      </c>
      <c r="D264" t="b">
        <f>IF('Initial Spreadsheet'!$F263="failed", "failed")</f>
        <v>0</v>
      </c>
      <c r="E264" t="str">
        <f>IF('Initial Spreadsheet'!F263="failed", 'Initial Spreadsheet'!$L263, "M")</f>
        <v>M</v>
      </c>
    </row>
    <row r="265" spans="1:5" x14ac:dyDescent="0.25">
      <c r="A265" t="str">
        <f>IF('Initial Spreadsheet'!$F264="successful", "successful")</f>
        <v>successful</v>
      </c>
      <c r="B265">
        <f>IF('Initial Spreadsheet'!F264="successful", 'Initial Spreadsheet'!$L264, "M")</f>
        <v>145</v>
      </c>
      <c r="D265" t="b">
        <f>IF('Initial Spreadsheet'!$F264="failed", "failed")</f>
        <v>0</v>
      </c>
      <c r="E265" t="str">
        <f>IF('Initial Spreadsheet'!F264="failed", 'Initial Spreadsheet'!$L264, "M")</f>
        <v>M</v>
      </c>
    </row>
    <row r="266" spans="1:5" x14ac:dyDescent="0.25">
      <c r="A266" t="str">
        <f>IF('Initial Spreadsheet'!$F265="successful", "successful")</f>
        <v>successful</v>
      </c>
      <c r="B266">
        <f>IF('Initial Spreadsheet'!F265="successful", 'Initial Spreadsheet'!$L265, "M")</f>
        <v>963</v>
      </c>
      <c r="D266" t="b">
        <f>IF('Initial Spreadsheet'!$F265="failed", "failed")</f>
        <v>0</v>
      </c>
      <c r="E266" t="str">
        <f>IF('Initial Spreadsheet'!F265="failed", 'Initial Spreadsheet'!$L265, "M")</f>
        <v>M</v>
      </c>
    </row>
    <row r="267" spans="1:5" x14ac:dyDescent="0.25">
      <c r="A267" t="str">
        <f>IF('Initial Spreadsheet'!$F266="successful", "successful")</f>
        <v>successful</v>
      </c>
      <c r="B267">
        <f>IF('Initial Spreadsheet'!F266="successful", 'Initial Spreadsheet'!$L266, "M")</f>
        <v>91</v>
      </c>
      <c r="D267" t="b">
        <f>IF('Initial Spreadsheet'!$F266="failed", "failed")</f>
        <v>0</v>
      </c>
      <c r="E267" t="str">
        <f>IF('Initial Spreadsheet'!F266="failed", 'Initial Spreadsheet'!$L266, "M")</f>
        <v>M</v>
      </c>
    </row>
    <row r="268" spans="1:5" x14ac:dyDescent="0.25">
      <c r="A268" t="str">
        <f>IF('Initial Spreadsheet'!$F267="successful", "successful")</f>
        <v>successful</v>
      </c>
      <c r="B268">
        <f>IF('Initial Spreadsheet'!F267="successful", 'Initial Spreadsheet'!$L267, "M")</f>
        <v>58</v>
      </c>
      <c r="D268" t="b">
        <f>IF('Initial Spreadsheet'!$F267="failed", "failed")</f>
        <v>0</v>
      </c>
      <c r="E268" t="str">
        <f>IF('Initial Spreadsheet'!F267="failed", 'Initial Spreadsheet'!$L267, "M")</f>
        <v>M</v>
      </c>
    </row>
    <row r="269" spans="1:5" x14ac:dyDescent="0.25">
      <c r="A269" t="str">
        <f>IF('Initial Spreadsheet'!$F268="successful", "successful")</f>
        <v>successful</v>
      </c>
      <c r="B269">
        <f>IF('Initial Spreadsheet'!F268="successful", 'Initial Spreadsheet'!$L268, "M")</f>
        <v>36</v>
      </c>
      <c r="D269" t="b">
        <f>IF('Initial Spreadsheet'!$F268="failed", "failed")</f>
        <v>0</v>
      </c>
      <c r="E269" t="str">
        <f>IF('Initial Spreadsheet'!F268="failed", 'Initial Spreadsheet'!$L268, "M")</f>
        <v>M</v>
      </c>
    </row>
    <row r="270" spans="1:5" x14ac:dyDescent="0.25">
      <c r="A270" t="str">
        <f>IF('Initial Spreadsheet'!$F269="successful", "successful")</f>
        <v>successful</v>
      </c>
      <c r="B270">
        <f>IF('Initial Spreadsheet'!F269="successful", 'Initial Spreadsheet'!$L269, "M")</f>
        <v>165</v>
      </c>
      <c r="D270" t="b">
        <f>IF('Initial Spreadsheet'!$F269="failed", "failed")</f>
        <v>0</v>
      </c>
      <c r="E270" t="str">
        <f>IF('Initial Spreadsheet'!F269="failed", 'Initial Spreadsheet'!$L269, "M")</f>
        <v>M</v>
      </c>
    </row>
    <row r="271" spans="1:5" x14ac:dyDescent="0.25">
      <c r="A271" t="str">
        <f>IF('Initial Spreadsheet'!$F270="successful", "successful")</f>
        <v>successful</v>
      </c>
      <c r="B271">
        <f>IF('Initial Spreadsheet'!F270="successful", 'Initial Spreadsheet'!$L270, "M")</f>
        <v>111</v>
      </c>
      <c r="D271" t="b">
        <f>IF('Initial Spreadsheet'!$F270="failed", "failed")</f>
        <v>0</v>
      </c>
      <c r="E271" t="str">
        <f>IF('Initial Spreadsheet'!F270="failed", 'Initial Spreadsheet'!$L270, "M")</f>
        <v>M</v>
      </c>
    </row>
    <row r="272" spans="1:5" x14ac:dyDescent="0.25">
      <c r="A272" t="str">
        <f>IF('Initial Spreadsheet'!$F271="successful", "successful")</f>
        <v>successful</v>
      </c>
      <c r="B272">
        <f>IF('Initial Spreadsheet'!F271="successful", 'Initial Spreadsheet'!$L271, "M")</f>
        <v>1596</v>
      </c>
      <c r="D272" t="b">
        <f>IF('Initial Spreadsheet'!$F271="failed", "failed")</f>
        <v>0</v>
      </c>
      <c r="E272" t="str">
        <f>IF('Initial Spreadsheet'!F271="failed", 'Initial Spreadsheet'!$L271, "M")</f>
        <v>M</v>
      </c>
    </row>
    <row r="273" spans="1:5" x14ac:dyDescent="0.25">
      <c r="A273" t="str">
        <f>IF('Initial Spreadsheet'!$F272="successful", "successful")</f>
        <v>successful</v>
      </c>
      <c r="B273">
        <f>IF('Initial Spreadsheet'!F272="successful", 'Initial Spreadsheet'!$L272, "M")</f>
        <v>61</v>
      </c>
      <c r="D273" t="b">
        <f>IF('Initial Spreadsheet'!$F272="failed", "failed")</f>
        <v>0</v>
      </c>
      <c r="E273" t="str">
        <f>IF('Initial Spreadsheet'!F272="failed", 'Initial Spreadsheet'!$L272, "M")</f>
        <v>M</v>
      </c>
    </row>
    <row r="274" spans="1:5" x14ac:dyDescent="0.25">
      <c r="A274" t="str">
        <f>IF('Initial Spreadsheet'!$F273="successful", "successful")</f>
        <v>successful</v>
      </c>
      <c r="B274">
        <f>IF('Initial Spreadsheet'!F273="successful", 'Initial Spreadsheet'!$L273, "M")</f>
        <v>287</v>
      </c>
      <c r="D274" t="b">
        <f>IF('Initial Spreadsheet'!$F273="failed", "failed")</f>
        <v>0</v>
      </c>
      <c r="E274" t="str">
        <f>IF('Initial Spreadsheet'!F273="failed", 'Initial Spreadsheet'!$L273, "M")</f>
        <v>M</v>
      </c>
    </row>
    <row r="275" spans="1:5" x14ac:dyDescent="0.25">
      <c r="A275" t="str">
        <f>IF('Initial Spreadsheet'!$F274="successful", "successful")</f>
        <v>successful</v>
      </c>
      <c r="B275">
        <f>IF('Initial Spreadsheet'!F274="successful", 'Initial Spreadsheet'!$L274, "M")</f>
        <v>65</v>
      </c>
      <c r="D275" t="b">
        <f>IF('Initial Spreadsheet'!$F274="failed", "failed")</f>
        <v>0</v>
      </c>
      <c r="E275" t="str">
        <f>IF('Initial Spreadsheet'!F274="failed", 'Initial Spreadsheet'!$L274, "M")</f>
        <v>M</v>
      </c>
    </row>
    <row r="276" spans="1:5" x14ac:dyDescent="0.25">
      <c r="A276" t="str">
        <f>IF('Initial Spreadsheet'!$F275="successful", "successful")</f>
        <v>successful</v>
      </c>
      <c r="B276">
        <f>IF('Initial Spreadsheet'!F275="successful", 'Initial Spreadsheet'!$L275, "M")</f>
        <v>118</v>
      </c>
      <c r="D276" t="b">
        <f>IF('Initial Spreadsheet'!$F275="failed", "failed")</f>
        <v>0</v>
      </c>
      <c r="E276" t="str">
        <f>IF('Initial Spreadsheet'!F275="failed", 'Initial Spreadsheet'!$L275, "M")</f>
        <v>M</v>
      </c>
    </row>
    <row r="277" spans="1:5" x14ac:dyDescent="0.25">
      <c r="A277" t="str">
        <f>IF('Initial Spreadsheet'!$F276="successful", "successful")</f>
        <v>successful</v>
      </c>
      <c r="B277">
        <f>IF('Initial Spreadsheet'!F276="successful", 'Initial Spreadsheet'!$L276, "M")</f>
        <v>113</v>
      </c>
      <c r="D277" t="b">
        <f>IF('Initial Spreadsheet'!$F276="failed", "failed")</f>
        <v>0</v>
      </c>
      <c r="E277" t="str">
        <f>IF('Initial Spreadsheet'!F276="failed", 'Initial Spreadsheet'!$L276, "M")</f>
        <v>M</v>
      </c>
    </row>
    <row r="278" spans="1:5" x14ac:dyDescent="0.25">
      <c r="A278" t="str">
        <f>IF('Initial Spreadsheet'!$F277="successful", "successful")</f>
        <v>successful</v>
      </c>
      <c r="B278">
        <f>IF('Initial Spreadsheet'!F277="successful", 'Initial Spreadsheet'!$L277, "M")</f>
        <v>332</v>
      </c>
      <c r="D278" t="b">
        <f>IF('Initial Spreadsheet'!$F277="failed", "failed")</f>
        <v>0</v>
      </c>
      <c r="E278" t="str">
        <f>IF('Initial Spreadsheet'!F277="failed", 'Initial Spreadsheet'!$L277, "M")</f>
        <v>M</v>
      </c>
    </row>
    <row r="279" spans="1:5" x14ac:dyDescent="0.25">
      <c r="A279" t="str">
        <f>IF('Initial Spreadsheet'!$F278="successful", "successful")</f>
        <v>successful</v>
      </c>
      <c r="B279">
        <f>IF('Initial Spreadsheet'!F278="successful", 'Initial Spreadsheet'!$L278, "M")</f>
        <v>62</v>
      </c>
      <c r="D279" t="b">
        <f>IF('Initial Spreadsheet'!$F278="failed", "failed")</f>
        <v>0</v>
      </c>
      <c r="E279" t="str">
        <f>IF('Initial Spreadsheet'!F278="failed", 'Initial Spreadsheet'!$L278, "M")</f>
        <v>M</v>
      </c>
    </row>
    <row r="280" spans="1:5" x14ac:dyDescent="0.25">
      <c r="A280" t="str">
        <f>IF('Initial Spreadsheet'!$F279="successful", "successful")</f>
        <v>successful</v>
      </c>
      <c r="B280">
        <f>IF('Initial Spreadsheet'!F279="successful", 'Initial Spreadsheet'!$L279, "M")</f>
        <v>951</v>
      </c>
      <c r="D280" t="b">
        <f>IF('Initial Spreadsheet'!$F279="failed", "failed")</f>
        <v>0</v>
      </c>
      <c r="E280" t="str">
        <f>IF('Initial Spreadsheet'!F279="failed", 'Initial Spreadsheet'!$L279, "M")</f>
        <v>M</v>
      </c>
    </row>
    <row r="281" spans="1:5" x14ac:dyDescent="0.25">
      <c r="A281" t="str">
        <f>IF('Initial Spreadsheet'!$F280="successful", "successful")</f>
        <v>successful</v>
      </c>
      <c r="B281">
        <f>IF('Initial Spreadsheet'!F280="successful", 'Initial Spreadsheet'!$L280, "M")</f>
        <v>415</v>
      </c>
      <c r="D281" t="b">
        <f>IF('Initial Spreadsheet'!$F280="failed", "failed")</f>
        <v>0</v>
      </c>
      <c r="E281" t="str">
        <f>IF('Initial Spreadsheet'!F280="failed", 'Initial Spreadsheet'!$L280, "M")</f>
        <v>M</v>
      </c>
    </row>
    <row r="282" spans="1:5" x14ac:dyDescent="0.25">
      <c r="A282" t="str">
        <f>IF('Initial Spreadsheet'!$F281="successful", "successful")</f>
        <v>successful</v>
      </c>
      <c r="B282">
        <f>IF('Initial Spreadsheet'!F281="successful", 'Initial Spreadsheet'!$L281, "M")</f>
        <v>305</v>
      </c>
      <c r="D282" t="b">
        <f>IF('Initial Spreadsheet'!$F281="failed", "failed")</f>
        <v>0</v>
      </c>
      <c r="E282" t="str">
        <f>IF('Initial Spreadsheet'!F281="failed", 'Initial Spreadsheet'!$L281, "M")</f>
        <v>M</v>
      </c>
    </row>
    <row r="283" spans="1:5" x14ac:dyDescent="0.25">
      <c r="A283" t="str">
        <f>IF('Initial Spreadsheet'!$F282="successful", "successful")</f>
        <v>successful</v>
      </c>
      <c r="B283">
        <f>IF('Initial Spreadsheet'!F282="successful", 'Initial Spreadsheet'!$L282, "M")</f>
        <v>2139</v>
      </c>
      <c r="D283" t="b">
        <f>IF('Initial Spreadsheet'!$F282="failed", "failed")</f>
        <v>0</v>
      </c>
      <c r="E283" t="str">
        <f>IF('Initial Spreadsheet'!F282="failed", 'Initial Spreadsheet'!$L282, "M")</f>
        <v>M</v>
      </c>
    </row>
    <row r="284" spans="1:5" x14ac:dyDescent="0.25">
      <c r="A284" t="str">
        <f>IF('Initial Spreadsheet'!$F283="successful", "successful")</f>
        <v>successful</v>
      </c>
      <c r="B284">
        <f>IF('Initial Spreadsheet'!F283="successful", 'Initial Spreadsheet'!$L283, "M")</f>
        <v>79</v>
      </c>
      <c r="D284" t="b">
        <f>IF('Initial Spreadsheet'!$F283="failed", "failed")</f>
        <v>0</v>
      </c>
      <c r="E284" t="str">
        <f>IF('Initial Spreadsheet'!F283="failed", 'Initial Spreadsheet'!$L283, "M")</f>
        <v>M</v>
      </c>
    </row>
    <row r="285" spans="1:5" x14ac:dyDescent="0.25">
      <c r="A285" t="str">
        <f>IF('Initial Spreadsheet'!$F284="successful", "successful")</f>
        <v>successful</v>
      </c>
      <c r="B285">
        <f>IF('Initial Spreadsheet'!F284="successful", 'Initial Spreadsheet'!$L284, "M")</f>
        <v>179</v>
      </c>
      <c r="D285" t="b">
        <f>IF('Initial Spreadsheet'!$F284="failed", "failed")</f>
        <v>0</v>
      </c>
      <c r="E285" t="str">
        <f>IF('Initial Spreadsheet'!F284="failed", 'Initial Spreadsheet'!$L284, "M")</f>
        <v>M</v>
      </c>
    </row>
    <row r="286" spans="1:5" x14ac:dyDescent="0.25">
      <c r="A286" t="str">
        <f>IF('Initial Spreadsheet'!$F285="successful", "successful")</f>
        <v>successful</v>
      </c>
      <c r="B286">
        <f>IF('Initial Spreadsheet'!F285="successful", 'Initial Spreadsheet'!$L285, "M")</f>
        <v>202</v>
      </c>
      <c r="D286" t="b">
        <f>IF('Initial Spreadsheet'!$F285="failed", "failed")</f>
        <v>0</v>
      </c>
      <c r="E286" t="str">
        <f>IF('Initial Spreadsheet'!F285="failed", 'Initial Spreadsheet'!$L285, "M")</f>
        <v>M</v>
      </c>
    </row>
    <row r="287" spans="1:5" x14ac:dyDescent="0.25">
      <c r="A287" t="str">
        <f>IF('Initial Spreadsheet'!$F286="successful", "successful")</f>
        <v>successful</v>
      </c>
      <c r="B287">
        <f>IF('Initial Spreadsheet'!F286="successful", 'Initial Spreadsheet'!$L286, "M")</f>
        <v>760</v>
      </c>
      <c r="D287" t="b">
        <f>IF('Initial Spreadsheet'!$F286="failed", "failed")</f>
        <v>0</v>
      </c>
      <c r="E287" t="str">
        <f>IF('Initial Spreadsheet'!F286="failed", 'Initial Spreadsheet'!$L286, "M")</f>
        <v>M</v>
      </c>
    </row>
    <row r="288" spans="1:5" x14ac:dyDescent="0.25">
      <c r="A288" t="str">
        <f>IF('Initial Spreadsheet'!$F287="successful", "successful")</f>
        <v>successful</v>
      </c>
      <c r="B288">
        <f>IF('Initial Spreadsheet'!F287="successful", 'Initial Spreadsheet'!$L287, "M")</f>
        <v>563</v>
      </c>
      <c r="D288" t="b">
        <f>IF('Initial Spreadsheet'!$F287="failed", "failed")</f>
        <v>0</v>
      </c>
      <c r="E288" t="str">
        <f>IF('Initial Spreadsheet'!F287="failed", 'Initial Spreadsheet'!$L287, "M")</f>
        <v>M</v>
      </c>
    </row>
    <row r="289" spans="1:5" x14ac:dyDescent="0.25">
      <c r="A289" t="str">
        <f>IF('Initial Spreadsheet'!$F288="successful", "successful")</f>
        <v>successful</v>
      </c>
      <c r="B289">
        <f>IF('Initial Spreadsheet'!F288="successful", 'Initial Spreadsheet'!$L288, "M")</f>
        <v>135</v>
      </c>
      <c r="D289" t="b">
        <f>IF('Initial Spreadsheet'!$F288="failed", "failed")</f>
        <v>0</v>
      </c>
      <c r="E289" t="str">
        <f>IF('Initial Spreadsheet'!F288="failed", 'Initial Spreadsheet'!$L288, "M")</f>
        <v>M</v>
      </c>
    </row>
    <row r="290" spans="1:5" x14ac:dyDescent="0.25">
      <c r="A290" t="str">
        <f>IF('Initial Spreadsheet'!$F289="successful", "successful")</f>
        <v>successful</v>
      </c>
      <c r="B290">
        <f>IF('Initial Spreadsheet'!F289="successful", 'Initial Spreadsheet'!$L289, "M")</f>
        <v>290</v>
      </c>
      <c r="D290" t="b">
        <f>IF('Initial Spreadsheet'!$F289="failed", "failed")</f>
        <v>0</v>
      </c>
      <c r="E290" t="str">
        <f>IF('Initial Spreadsheet'!F289="failed", 'Initial Spreadsheet'!$L289, "M")</f>
        <v>M</v>
      </c>
    </row>
    <row r="291" spans="1:5" x14ac:dyDescent="0.25">
      <c r="A291" t="str">
        <f>IF('Initial Spreadsheet'!$F290="successful", "successful")</f>
        <v>successful</v>
      </c>
      <c r="B291">
        <f>IF('Initial Spreadsheet'!F290="successful", 'Initial Spreadsheet'!$L290, "M")</f>
        <v>447</v>
      </c>
      <c r="D291" t="b">
        <f>IF('Initial Spreadsheet'!$F290="failed", "failed")</f>
        <v>0</v>
      </c>
      <c r="E291" t="str">
        <f>IF('Initial Spreadsheet'!F290="failed", 'Initial Spreadsheet'!$L290, "M")</f>
        <v>M</v>
      </c>
    </row>
    <row r="292" spans="1:5" x14ac:dyDescent="0.25">
      <c r="A292" t="str">
        <f>IF('Initial Spreadsheet'!$F291="successful", "successful")</f>
        <v>successful</v>
      </c>
      <c r="B292">
        <f>IF('Initial Spreadsheet'!F291="successful", 'Initial Spreadsheet'!$L291, "M")</f>
        <v>232</v>
      </c>
      <c r="D292" t="b">
        <f>IF('Initial Spreadsheet'!$F291="failed", "failed")</f>
        <v>0</v>
      </c>
      <c r="E292" t="str">
        <f>IF('Initial Spreadsheet'!F291="failed", 'Initial Spreadsheet'!$L291, "M")</f>
        <v>M</v>
      </c>
    </row>
    <row r="293" spans="1:5" x14ac:dyDescent="0.25">
      <c r="A293" t="str">
        <f>IF('Initial Spreadsheet'!$F292="successful", "successful")</f>
        <v>successful</v>
      </c>
      <c r="B293">
        <f>IF('Initial Spreadsheet'!F292="successful", 'Initial Spreadsheet'!$L292, "M")</f>
        <v>168</v>
      </c>
      <c r="D293" t="b">
        <f>IF('Initial Spreadsheet'!$F292="failed", "failed")</f>
        <v>0</v>
      </c>
      <c r="E293" t="str">
        <f>IF('Initial Spreadsheet'!F292="failed", 'Initial Spreadsheet'!$L292, "M")</f>
        <v>M</v>
      </c>
    </row>
    <row r="294" spans="1:5" x14ac:dyDescent="0.25">
      <c r="A294" t="str">
        <f>IF('Initial Spreadsheet'!$F293="successful", "successful")</f>
        <v>successful</v>
      </c>
      <c r="B294">
        <f>IF('Initial Spreadsheet'!F293="successful", 'Initial Spreadsheet'!$L293, "M")</f>
        <v>128</v>
      </c>
      <c r="D294" t="b">
        <f>IF('Initial Spreadsheet'!$F293="failed", "failed")</f>
        <v>0</v>
      </c>
      <c r="E294" t="str">
        <f>IF('Initial Spreadsheet'!F293="failed", 'Initial Spreadsheet'!$L293, "M")</f>
        <v>M</v>
      </c>
    </row>
    <row r="295" spans="1:5" x14ac:dyDescent="0.25">
      <c r="A295" t="str">
        <f>IF('Initial Spreadsheet'!$F294="successful", "successful")</f>
        <v>successful</v>
      </c>
      <c r="B295">
        <f>IF('Initial Spreadsheet'!F294="successful", 'Initial Spreadsheet'!$L294, "M")</f>
        <v>493</v>
      </c>
      <c r="D295" t="b">
        <f>IF('Initial Spreadsheet'!$F294="failed", "failed")</f>
        <v>0</v>
      </c>
      <c r="E295" t="str">
        <f>IF('Initial Spreadsheet'!F294="failed", 'Initial Spreadsheet'!$L294, "M")</f>
        <v>M</v>
      </c>
    </row>
    <row r="296" spans="1:5" x14ac:dyDescent="0.25">
      <c r="A296" t="str">
        <f>IF('Initial Spreadsheet'!$F295="successful", "successful")</f>
        <v>successful</v>
      </c>
      <c r="B296">
        <f>IF('Initial Spreadsheet'!F295="successful", 'Initial Spreadsheet'!$L295, "M")</f>
        <v>131</v>
      </c>
      <c r="D296" t="b">
        <f>IF('Initial Spreadsheet'!$F295="failed", "failed")</f>
        <v>0</v>
      </c>
      <c r="E296" t="str">
        <f>IF('Initial Spreadsheet'!F295="failed", 'Initial Spreadsheet'!$L295, "M")</f>
        <v>M</v>
      </c>
    </row>
    <row r="297" spans="1:5" x14ac:dyDescent="0.25">
      <c r="A297" t="str">
        <f>IF('Initial Spreadsheet'!$F296="successful", "successful")</f>
        <v>successful</v>
      </c>
      <c r="B297">
        <f>IF('Initial Spreadsheet'!F296="successful", 'Initial Spreadsheet'!$L296, "M")</f>
        <v>50</v>
      </c>
      <c r="D297" t="b">
        <f>IF('Initial Spreadsheet'!$F296="failed", "failed")</f>
        <v>0</v>
      </c>
      <c r="E297" t="str">
        <f>IF('Initial Spreadsheet'!F296="failed", 'Initial Spreadsheet'!$L296, "M")</f>
        <v>M</v>
      </c>
    </row>
    <row r="298" spans="1:5" x14ac:dyDescent="0.25">
      <c r="A298" t="str">
        <f>IF('Initial Spreadsheet'!$F297="successful", "successful")</f>
        <v>successful</v>
      </c>
      <c r="B298">
        <f>IF('Initial Spreadsheet'!F297="successful", 'Initial Spreadsheet'!$L297, "M")</f>
        <v>665</v>
      </c>
      <c r="D298" t="b">
        <f>IF('Initial Spreadsheet'!$F297="failed", "failed")</f>
        <v>0</v>
      </c>
      <c r="E298" t="str">
        <f>IF('Initial Spreadsheet'!F297="failed", 'Initial Spreadsheet'!$L297, "M")</f>
        <v>M</v>
      </c>
    </row>
    <row r="299" spans="1:5" x14ac:dyDescent="0.25">
      <c r="A299" t="str">
        <f>IF('Initial Spreadsheet'!$F298="successful", "successful")</f>
        <v>successful</v>
      </c>
      <c r="B299">
        <f>IF('Initial Spreadsheet'!F298="successful", 'Initial Spreadsheet'!$L298, "M")</f>
        <v>129</v>
      </c>
      <c r="D299" t="b">
        <f>IF('Initial Spreadsheet'!$F298="failed", "failed")</f>
        <v>0</v>
      </c>
      <c r="E299" t="str">
        <f>IF('Initial Spreadsheet'!F298="failed", 'Initial Spreadsheet'!$L298, "M")</f>
        <v>M</v>
      </c>
    </row>
    <row r="300" spans="1:5" x14ac:dyDescent="0.25">
      <c r="A300" t="str">
        <f>IF('Initial Spreadsheet'!$F299="successful", "successful")</f>
        <v>successful</v>
      </c>
      <c r="B300">
        <f>IF('Initial Spreadsheet'!F299="successful", 'Initial Spreadsheet'!$L299, "M")</f>
        <v>142</v>
      </c>
      <c r="D300" t="b">
        <f>IF('Initial Spreadsheet'!$F299="failed", "failed")</f>
        <v>0</v>
      </c>
      <c r="E300" t="str">
        <f>IF('Initial Spreadsheet'!F299="failed", 'Initial Spreadsheet'!$L299, "M")</f>
        <v>M</v>
      </c>
    </row>
    <row r="301" spans="1:5" x14ac:dyDescent="0.25">
      <c r="A301" t="str">
        <f>IF('Initial Spreadsheet'!$F300="successful", "successful")</f>
        <v>successful</v>
      </c>
      <c r="B301">
        <f>IF('Initial Spreadsheet'!F300="successful", 'Initial Spreadsheet'!$L300, "M")</f>
        <v>2436</v>
      </c>
      <c r="D301" t="b">
        <f>IF('Initial Spreadsheet'!$F300="failed", "failed")</f>
        <v>0</v>
      </c>
      <c r="E301" t="str">
        <f>IF('Initial Spreadsheet'!F300="failed", 'Initial Spreadsheet'!$L300, "M")</f>
        <v>M</v>
      </c>
    </row>
    <row r="302" spans="1:5" x14ac:dyDescent="0.25">
      <c r="A302" t="str">
        <f>IF('Initial Spreadsheet'!$F301="successful", "successful")</f>
        <v>successful</v>
      </c>
      <c r="B302">
        <f>IF('Initial Spreadsheet'!F301="successful", 'Initial Spreadsheet'!$L301, "M")</f>
        <v>244</v>
      </c>
      <c r="D302" t="b">
        <f>IF('Initial Spreadsheet'!$F301="failed", "failed")</f>
        <v>0</v>
      </c>
      <c r="E302" t="str">
        <f>IF('Initial Spreadsheet'!F301="failed", 'Initial Spreadsheet'!$L301, "M")</f>
        <v>M</v>
      </c>
    </row>
    <row r="303" spans="1:5" x14ac:dyDescent="0.25">
      <c r="A303" t="str">
        <f>IF('Initial Spreadsheet'!$F302="successful", "successful")</f>
        <v>successful</v>
      </c>
      <c r="B303">
        <f>IF('Initial Spreadsheet'!F302="successful", 'Initial Spreadsheet'!$L302, "M")</f>
        <v>298</v>
      </c>
      <c r="D303" t="b">
        <f>IF('Initial Spreadsheet'!$F302="failed", "failed")</f>
        <v>0</v>
      </c>
      <c r="E303" t="str">
        <f>IF('Initial Spreadsheet'!F302="failed", 'Initial Spreadsheet'!$L302, "M")</f>
        <v>M</v>
      </c>
    </row>
    <row r="304" spans="1:5" x14ac:dyDescent="0.25">
      <c r="A304" t="str">
        <f>IF('Initial Spreadsheet'!$F303="successful", "successful")</f>
        <v>successful</v>
      </c>
      <c r="B304">
        <f>IF('Initial Spreadsheet'!F303="successful", 'Initial Spreadsheet'!$L303, "M")</f>
        <v>251</v>
      </c>
      <c r="D304" t="b">
        <f>IF('Initial Spreadsheet'!$F303="failed", "failed")</f>
        <v>0</v>
      </c>
      <c r="E304" t="str">
        <f>IF('Initial Spreadsheet'!F303="failed", 'Initial Spreadsheet'!$L303, "M")</f>
        <v>M</v>
      </c>
    </row>
    <row r="305" spans="1:5" x14ac:dyDescent="0.25">
      <c r="A305" t="str">
        <f>IF('Initial Spreadsheet'!$F304="successful", "successful")</f>
        <v>successful</v>
      </c>
      <c r="B305">
        <f>IF('Initial Spreadsheet'!F304="successful", 'Initial Spreadsheet'!$L304, "M")</f>
        <v>108</v>
      </c>
      <c r="D305" t="b">
        <f>IF('Initial Spreadsheet'!$F304="failed", "failed")</f>
        <v>0</v>
      </c>
      <c r="E305" t="str">
        <f>IF('Initial Spreadsheet'!F304="failed", 'Initial Spreadsheet'!$L304, "M")</f>
        <v>M</v>
      </c>
    </row>
    <row r="306" spans="1:5" x14ac:dyDescent="0.25">
      <c r="A306" t="str">
        <f>IF('Initial Spreadsheet'!$F305="successful", "successful")</f>
        <v>successful</v>
      </c>
      <c r="B306">
        <f>IF('Initial Spreadsheet'!F305="successful", 'Initial Spreadsheet'!$L305, "M")</f>
        <v>82</v>
      </c>
      <c r="D306" t="b">
        <f>IF('Initial Spreadsheet'!$F305="failed", "failed")</f>
        <v>0</v>
      </c>
      <c r="E306" t="str">
        <f>IF('Initial Spreadsheet'!F305="failed", 'Initial Spreadsheet'!$L305, "M")</f>
        <v>M</v>
      </c>
    </row>
    <row r="307" spans="1:5" x14ac:dyDescent="0.25">
      <c r="A307" t="str">
        <f>IF('Initial Spreadsheet'!$F306="successful", "successful")</f>
        <v>successful</v>
      </c>
      <c r="B307">
        <f>IF('Initial Spreadsheet'!F306="successful", 'Initial Spreadsheet'!$L306, "M")</f>
        <v>74</v>
      </c>
      <c r="D307" t="b">
        <f>IF('Initial Spreadsheet'!$F306="failed", "failed")</f>
        <v>0</v>
      </c>
      <c r="E307" t="str">
        <f>IF('Initial Spreadsheet'!F306="failed", 'Initial Spreadsheet'!$L306, "M")</f>
        <v>M</v>
      </c>
    </row>
    <row r="308" spans="1:5" x14ac:dyDescent="0.25">
      <c r="A308" t="str">
        <f>IF('Initial Spreadsheet'!$F307="successful", "successful")</f>
        <v>successful</v>
      </c>
      <c r="B308">
        <f>IF('Initial Spreadsheet'!F307="successful", 'Initial Spreadsheet'!$L307, "M")</f>
        <v>189</v>
      </c>
      <c r="D308" t="b">
        <f>IF('Initial Spreadsheet'!$F307="failed", "failed")</f>
        <v>0</v>
      </c>
      <c r="E308" t="str">
        <f>IF('Initial Spreadsheet'!F307="failed", 'Initial Spreadsheet'!$L307, "M")</f>
        <v>M</v>
      </c>
    </row>
    <row r="309" spans="1:5" x14ac:dyDescent="0.25">
      <c r="A309" t="str">
        <f>IF('Initial Spreadsheet'!$F308="successful", "successful")</f>
        <v>successful</v>
      </c>
      <c r="B309">
        <f>IF('Initial Spreadsheet'!F308="successful", 'Initial Spreadsheet'!$L308, "M")</f>
        <v>80</v>
      </c>
      <c r="D309" t="b">
        <f>IF('Initial Spreadsheet'!$F308="failed", "failed")</f>
        <v>0</v>
      </c>
      <c r="E309" t="str">
        <f>IF('Initial Spreadsheet'!F308="failed", 'Initial Spreadsheet'!$L308, "M")</f>
        <v>M</v>
      </c>
    </row>
    <row r="310" spans="1:5" x14ac:dyDescent="0.25">
      <c r="A310" t="str">
        <f>IF('Initial Spreadsheet'!$F309="successful", "successful")</f>
        <v>successful</v>
      </c>
      <c r="B310">
        <f>IF('Initial Spreadsheet'!F309="successful", 'Initial Spreadsheet'!$L309, "M")</f>
        <v>576</v>
      </c>
      <c r="D310" t="b">
        <f>IF('Initial Spreadsheet'!$F309="failed", "failed")</f>
        <v>0</v>
      </c>
      <c r="E310" t="str">
        <f>IF('Initial Spreadsheet'!F309="failed", 'Initial Spreadsheet'!$L309, "M")</f>
        <v>M</v>
      </c>
    </row>
    <row r="311" spans="1:5" x14ac:dyDescent="0.25">
      <c r="A311" t="str">
        <f>IF('Initial Spreadsheet'!$F310="successful", "successful")</f>
        <v>successful</v>
      </c>
      <c r="B311">
        <f>IF('Initial Spreadsheet'!F310="successful", 'Initial Spreadsheet'!$L310, "M")</f>
        <v>202</v>
      </c>
      <c r="D311" t="b">
        <f>IF('Initial Spreadsheet'!$F310="failed", "failed")</f>
        <v>0</v>
      </c>
      <c r="E311" t="str">
        <f>IF('Initial Spreadsheet'!F310="failed", 'Initial Spreadsheet'!$L310, "M")</f>
        <v>M</v>
      </c>
    </row>
    <row r="312" spans="1:5" x14ac:dyDescent="0.25">
      <c r="A312" t="str">
        <f>IF('Initial Spreadsheet'!$F311="successful", "successful")</f>
        <v>successful</v>
      </c>
      <c r="B312">
        <f>IF('Initial Spreadsheet'!F311="successful", 'Initial Spreadsheet'!$L311, "M")</f>
        <v>238</v>
      </c>
      <c r="D312" t="b">
        <f>IF('Initial Spreadsheet'!$F311="failed", "failed")</f>
        <v>0</v>
      </c>
      <c r="E312" t="str">
        <f>IF('Initial Spreadsheet'!F311="failed", 'Initial Spreadsheet'!$L311, "M")</f>
        <v>M</v>
      </c>
    </row>
    <row r="313" spans="1:5" x14ac:dyDescent="0.25">
      <c r="A313" t="str">
        <f>IF('Initial Spreadsheet'!$F312="successful", "successful")</f>
        <v>successful</v>
      </c>
      <c r="B313">
        <f>IF('Initial Spreadsheet'!F312="successful", 'Initial Spreadsheet'!$L312, "M")</f>
        <v>36</v>
      </c>
      <c r="D313" t="b">
        <f>IF('Initial Spreadsheet'!$F312="failed", "failed")</f>
        <v>0</v>
      </c>
      <c r="E313" t="str">
        <f>IF('Initial Spreadsheet'!F312="failed", 'Initial Spreadsheet'!$L312, "M")</f>
        <v>M</v>
      </c>
    </row>
    <row r="314" spans="1:5" x14ac:dyDescent="0.25">
      <c r="A314" t="str">
        <f>IF('Initial Spreadsheet'!$F313="successful", "successful")</f>
        <v>successful</v>
      </c>
      <c r="B314">
        <f>IF('Initial Spreadsheet'!F313="successful", 'Initial Spreadsheet'!$L313, "M")</f>
        <v>150</v>
      </c>
      <c r="D314" t="b">
        <f>IF('Initial Spreadsheet'!$F313="failed", "failed")</f>
        <v>0</v>
      </c>
      <c r="E314" t="str">
        <f>IF('Initial Spreadsheet'!F313="failed", 'Initial Spreadsheet'!$L313, "M")</f>
        <v>M</v>
      </c>
    </row>
    <row r="315" spans="1:5" x14ac:dyDescent="0.25">
      <c r="A315" t="str">
        <f>IF('Initial Spreadsheet'!$F314="successful", "successful")</f>
        <v>successful</v>
      </c>
      <c r="B315">
        <f>IF('Initial Spreadsheet'!F314="successful", 'Initial Spreadsheet'!$L314, "M")</f>
        <v>146</v>
      </c>
      <c r="D315" t="b">
        <f>IF('Initial Spreadsheet'!$F314="failed", "failed")</f>
        <v>0</v>
      </c>
      <c r="E315" t="str">
        <f>IF('Initial Spreadsheet'!F314="failed", 'Initial Spreadsheet'!$L314, "M")</f>
        <v>M</v>
      </c>
    </row>
    <row r="316" spans="1:5" x14ac:dyDescent="0.25">
      <c r="A316" t="str">
        <f>IF('Initial Spreadsheet'!$F315="successful", "successful")</f>
        <v>successful</v>
      </c>
      <c r="B316">
        <f>IF('Initial Spreadsheet'!F315="successful", 'Initial Spreadsheet'!$L315, "M")</f>
        <v>222</v>
      </c>
      <c r="D316" t="b">
        <f>IF('Initial Spreadsheet'!$F315="failed", "failed")</f>
        <v>0</v>
      </c>
      <c r="E316" t="str">
        <f>IF('Initial Spreadsheet'!F315="failed", 'Initial Spreadsheet'!$L315, "M")</f>
        <v>M</v>
      </c>
    </row>
    <row r="317" spans="1:5" x14ac:dyDescent="0.25">
      <c r="A317" t="str">
        <f>IF('Initial Spreadsheet'!$F316="successful", "successful")</f>
        <v>successful</v>
      </c>
      <c r="B317">
        <f>IF('Initial Spreadsheet'!F316="successful", 'Initial Spreadsheet'!$L316, "M")</f>
        <v>120</v>
      </c>
      <c r="D317" t="b">
        <f>IF('Initial Spreadsheet'!$F316="failed", "failed")</f>
        <v>0</v>
      </c>
      <c r="E317" t="str">
        <f>IF('Initial Spreadsheet'!F316="failed", 'Initial Spreadsheet'!$L316, "M")</f>
        <v>M</v>
      </c>
    </row>
    <row r="318" spans="1:5" x14ac:dyDescent="0.25">
      <c r="A318" t="str">
        <f>IF('Initial Spreadsheet'!$F317="successful", "successful")</f>
        <v>successful</v>
      </c>
      <c r="B318">
        <f>IF('Initial Spreadsheet'!F317="successful", 'Initial Spreadsheet'!$L317, "M")</f>
        <v>126</v>
      </c>
      <c r="D318" t="b">
        <f>IF('Initial Spreadsheet'!$F317="failed", "failed")</f>
        <v>0</v>
      </c>
      <c r="E318" t="str">
        <f>IF('Initial Spreadsheet'!F317="failed", 'Initial Spreadsheet'!$L317, "M")</f>
        <v>M</v>
      </c>
    </row>
    <row r="319" spans="1:5" x14ac:dyDescent="0.25">
      <c r="A319" t="str">
        <f>IF('Initial Spreadsheet'!$F318="successful", "successful")</f>
        <v>successful</v>
      </c>
      <c r="B319">
        <f>IF('Initial Spreadsheet'!F318="successful", 'Initial Spreadsheet'!$L318, "M")</f>
        <v>158</v>
      </c>
      <c r="D319" t="b">
        <f>IF('Initial Spreadsheet'!$F318="failed", "failed")</f>
        <v>0</v>
      </c>
      <c r="E319" t="str">
        <f>IF('Initial Spreadsheet'!F318="failed", 'Initial Spreadsheet'!$L318, "M")</f>
        <v>M</v>
      </c>
    </row>
    <row r="320" spans="1:5" x14ac:dyDescent="0.25">
      <c r="A320" t="str">
        <f>IF('Initial Spreadsheet'!$F319="successful", "successful")</f>
        <v>successful</v>
      </c>
      <c r="B320">
        <f>IF('Initial Spreadsheet'!F319="successful", 'Initial Spreadsheet'!$L319, "M")</f>
        <v>316</v>
      </c>
      <c r="D320" t="b">
        <f>IF('Initial Spreadsheet'!$F319="failed", "failed")</f>
        <v>0</v>
      </c>
      <c r="E320" t="str">
        <f>IF('Initial Spreadsheet'!F319="failed", 'Initial Spreadsheet'!$L319, "M")</f>
        <v>M</v>
      </c>
    </row>
    <row r="321" spans="1:5" x14ac:dyDescent="0.25">
      <c r="A321" t="str">
        <f>IF('Initial Spreadsheet'!$F320="successful", "successful")</f>
        <v>successful</v>
      </c>
      <c r="B321">
        <f>IF('Initial Spreadsheet'!F320="successful", 'Initial Spreadsheet'!$L320, "M")</f>
        <v>284</v>
      </c>
      <c r="D321" t="b">
        <f>IF('Initial Spreadsheet'!$F320="failed", "failed")</f>
        <v>0</v>
      </c>
      <c r="E321" t="str">
        <f>IF('Initial Spreadsheet'!F320="failed", 'Initial Spreadsheet'!$L320, "M")</f>
        <v>M</v>
      </c>
    </row>
    <row r="322" spans="1:5" x14ac:dyDescent="0.25">
      <c r="A322" t="str">
        <f>IF('Initial Spreadsheet'!$F321="successful", "successful")</f>
        <v>successful</v>
      </c>
      <c r="B322">
        <f>IF('Initial Spreadsheet'!F321="successful", 'Initial Spreadsheet'!$L321, "M")</f>
        <v>51</v>
      </c>
      <c r="D322" t="b">
        <f>IF('Initial Spreadsheet'!$F321="failed", "failed")</f>
        <v>0</v>
      </c>
      <c r="E322" t="str">
        <f>IF('Initial Spreadsheet'!F321="failed", 'Initial Spreadsheet'!$L321, "M")</f>
        <v>M</v>
      </c>
    </row>
    <row r="323" spans="1:5" x14ac:dyDescent="0.25">
      <c r="A323" t="str">
        <f>IF('Initial Spreadsheet'!$F322="successful", "successful")</f>
        <v>successful</v>
      </c>
      <c r="B323">
        <f>IF('Initial Spreadsheet'!F322="successful", 'Initial Spreadsheet'!$L322, "M")</f>
        <v>158</v>
      </c>
      <c r="D323" t="b">
        <f>IF('Initial Spreadsheet'!$F322="failed", "failed")</f>
        <v>0</v>
      </c>
      <c r="E323" t="str">
        <f>IF('Initial Spreadsheet'!F322="failed", 'Initial Spreadsheet'!$L322, "M")</f>
        <v>M</v>
      </c>
    </row>
    <row r="324" spans="1:5" x14ac:dyDescent="0.25">
      <c r="A324" t="str">
        <f>IF('Initial Spreadsheet'!$F323="successful", "successful")</f>
        <v>successful</v>
      </c>
      <c r="B324">
        <f>IF('Initial Spreadsheet'!F323="successful", 'Initial Spreadsheet'!$L323, "M")</f>
        <v>337</v>
      </c>
      <c r="D324" t="b">
        <f>IF('Initial Spreadsheet'!$F323="failed", "failed")</f>
        <v>0</v>
      </c>
      <c r="E324" t="str">
        <f>IF('Initial Spreadsheet'!F323="failed", 'Initial Spreadsheet'!$L323, "M")</f>
        <v>M</v>
      </c>
    </row>
    <row r="325" spans="1:5" x14ac:dyDescent="0.25">
      <c r="A325" t="str">
        <f>IF('Initial Spreadsheet'!$F324="successful", "successful")</f>
        <v>successful</v>
      </c>
      <c r="B325">
        <f>IF('Initial Spreadsheet'!F324="successful", 'Initial Spreadsheet'!$L324, "M")</f>
        <v>186</v>
      </c>
      <c r="D325" t="b">
        <f>IF('Initial Spreadsheet'!$F324="failed", "failed")</f>
        <v>0</v>
      </c>
      <c r="E325" t="str">
        <f>IF('Initial Spreadsheet'!F324="failed", 'Initial Spreadsheet'!$L324, "M")</f>
        <v>M</v>
      </c>
    </row>
    <row r="326" spans="1:5" x14ac:dyDescent="0.25">
      <c r="A326" t="str">
        <f>IF('Initial Spreadsheet'!$F325="successful", "successful")</f>
        <v>successful</v>
      </c>
      <c r="B326">
        <f>IF('Initial Spreadsheet'!F325="successful", 'Initial Spreadsheet'!$L325, "M")</f>
        <v>58</v>
      </c>
      <c r="D326" t="b">
        <f>IF('Initial Spreadsheet'!$F325="failed", "failed")</f>
        <v>0</v>
      </c>
      <c r="E326" t="str">
        <f>IF('Initial Spreadsheet'!F325="failed", 'Initial Spreadsheet'!$L325, "M")</f>
        <v>M</v>
      </c>
    </row>
    <row r="327" spans="1:5" x14ac:dyDescent="0.25">
      <c r="A327" t="str">
        <f>IF('Initial Spreadsheet'!$F326="successful", "successful")</f>
        <v>successful</v>
      </c>
      <c r="B327">
        <f>IF('Initial Spreadsheet'!F326="successful", 'Initial Spreadsheet'!$L326, "M")</f>
        <v>82</v>
      </c>
      <c r="D327" t="b">
        <f>IF('Initial Spreadsheet'!$F326="failed", "failed")</f>
        <v>0</v>
      </c>
      <c r="E327" t="str">
        <f>IF('Initial Spreadsheet'!F326="failed", 'Initial Spreadsheet'!$L326, "M")</f>
        <v>M</v>
      </c>
    </row>
    <row r="328" spans="1:5" x14ac:dyDescent="0.25">
      <c r="A328" t="str">
        <f>IF('Initial Spreadsheet'!$F327="successful", "successful")</f>
        <v>successful</v>
      </c>
      <c r="B328">
        <f>IF('Initial Spreadsheet'!F327="successful", 'Initial Spreadsheet'!$L327, "M")</f>
        <v>736</v>
      </c>
      <c r="D328" t="b">
        <f>IF('Initial Spreadsheet'!$F327="failed", "failed")</f>
        <v>0</v>
      </c>
      <c r="E328" t="str">
        <f>IF('Initial Spreadsheet'!F327="failed", 'Initial Spreadsheet'!$L327, "M")</f>
        <v>M</v>
      </c>
    </row>
    <row r="329" spans="1:5" x14ac:dyDescent="0.25">
      <c r="A329" t="str">
        <f>IF('Initial Spreadsheet'!$F328="successful", "successful")</f>
        <v>successful</v>
      </c>
      <c r="B329">
        <f>IF('Initial Spreadsheet'!F328="successful", 'Initial Spreadsheet'!$L328, "M")</f>
        <v>1151</v>
      </c>
      <c r="D329" t="b">
        <f>IF('Initial Spreadsheet'!$F328="failed", "failed")</f>
        <v>0</v>
      </c>
      <c r="E329" t="str">
        <f>IF('Initial Spreadsheet'!F328="failed", 'Initial Spreadsheet'!$L328, "M")</f>
        <v>M</v>
      </c>
    </row>
    <row r="330" spans="1:5" x14ac:dyDescent="0.25">
      <c r="A330" t="str">
        <f>IF('Initial Spreadsheet'!$F329="successful", "successful")</f>
        <v>successful</v>
      </c>
      <c r="B330">
        <f>IF('Initial Spreadsheet'!F329="successful", 'Initial Spreadsheet'!$L329, "M")</f>
        <v>34</v>
      </c>
      <c r="D330" t="b">
        <f>IF('Initial Spreadsheet'!$F329="failed", "failed")</f>
        <v>0</v>
      </c>
      <c r="E330" t="str">
        <f>IF('Initial Spreadsheet'!F329="failed", 'Initial Spreadsheet'!$L329, "M")</f>
        <v>M</v>
      </c>
    </row>
    <row r="331" spans="1:5" x14ac:dyDescent="0.25">
      <c r="A331" t="str">
        <f>IF('Initial Spreadsheet'!$F330="successful", "successful")</f>
        <v>successful</v>
      </c>
      <c r="B331">
        <f>IF('Initial Spreadsheet'!F330="successful", 'Initial Spreadsheet'!$L330, "M")</f>
        <v>498</v>
      </c>
      <c r="D331" t="b">
        <f>IF('Initial Spreadsheet'!$F330="failed", "failed")</f>
        <v>0</v>
      </c>
      <c r="E331" t="str">
        <f>IF('Initial Spreadsheet'!F330="failed", 'Initial Spreadsheet'!$L330, "M")</f>
        <v>M</v>
      </c>
    </row>
    <row r="332" spans="1:5" x14ac:dyDescent="0.25">
      <c r="A332" t="str">
        <f>IF('Initial Spreadsheet'!$F331="successful", "successful")</f>
        <v>successful</v>
      </c>
      <c r="B332">
        <f>IF('Initial Spreadsheet'!F331="successful", 'Initial Spreadsheet'!$L331, "M")</f>
        <v>167</v>
      </c>
      <c r="D332" t="b">
        <f>IF('Initial Spreadsheet'!$F331="failed", "failed")</f>
        <v>0</v>
      </c>
      <c r="E332" t="str">
        <f>IF('Initial Spreadsheet'!F331="failed", 'Initial Spreadsheet'!$L331, "M")</f>
        <v>M</v>
      </c>
    </row>
    <row r="333" spans="1:5" x14ac:dyDescent="0.25">
      <c r="A333" t="str">
        <f>IF('Initial Spreadsheet'!$F332="successful", "successful")</f>
        <v>successful</v>
      </c>
      <c r="B333">
        <f>IF('Initial Spreadsheet'!F332="successful", 'Initial Spreadsheet'!$L332, "M")</f>
        <v>340</v>
      </c>
      <c r="D333" t="b">
        <f>IF('Initial Spreadsheet'!$F332="failed", "failed")</f>
        <v>0</v>
      </c>
      <c r="E333" t="str">
        <f>IF('Initial Spreadsheet'!F332="failed", 'Initial Spreadsheet'!$L332, "M")</f>
        <v>M</v>
      </c>
    </row>
    <row r="334" spans="1:5" x14ac:dyDescent="0.25">
      <c r="A334" t="str">
        <f>IF('Initial Spreadsheet'!$F333="successful", "successful")</f>
        <v>successful</v>
      </c>
      <c r="B334">
        <f>IF('Initial Spreadsheet'!F333="successful", 'Initial Spreadsheet'!$L333, "M")</f>
        <v>438</v>
      </c>
      <c r="D334" t="b">
        <f>IF('Initial Spreadsheet'!$F333="failed", "failed")</f>
        <v>0</v>
      </c>
      <c r="E334" t="str">
        <f>IF('Initial Spreadsheet'!F333="failed", 'Initial Spreadsheet'!$L333, "M")</f>
        <v>M</v>
      </c>
    </row>
    <row r="335" spans="1:5" x14ac:dyDescent="0.25">
      <c r="A335" t="str">
        <f>IF('Initial Spreadsheet'!$F334="successful", "successful")</f>
        <v>successful</v>
      </c>
      <c r="B335">
        <f>IF('Initial Spreadsheet'!F334="successful", 'Initial Spreadsheet'!$L334, "M")</f>
        <v>555</v>
      </c>
      <c r="D335" t="b">
        <f>IF('Initial Spreadsheet'!$F334="failed", "failed")</f>
        <v>0</v>
      </c>
      <c r="E335" t="str">
        <f>IF('Initial Spreadsheet'!F334="failed", 'Initial Spreadsheet'!$L334, "M")</f>
        <v>M</v>
      </c>
    </row>
    <row r="336" spans="1:5" x14ac:dyDescent="0.25">
      <c r="A336" t="str">
        <f>IF('Initial Spreadsheet'!$F335="successful", "successful")</f>
        <v>successful</v>
      </c>
      <c r="B336">
        <f>IF('Initial Spreadsheet'!F335="successful", 'Initial Spreadsheet'!$L335, "M")</f>
        <v>266</v>
      </c>
      <c r="D336" t="b">
        <f>IF('Initial Spreadsheet'!$F335="failed", "failed")</f>
        <v>0</v>
      </c>
      <c r="E336" t="str">
        <f>IF('Initial Spreadsheet'!F335="failed", 'Initial Spreadsheet'!$L335, "M")</f>
        <v>M</v>
      </c>
    </row>
    <row r="337" spans="1:5" x14ac:dyDescent="0.25">
      <c r="A337" t="str">
        <f>IF('Initial Spreadsheet'!$F336="successful", "successful")</f>
        <v>successful</v>
      </c>
      <c r="B337">
        <f>IF('Initial Spreadsheet'!F336="successful", 'Initial Spreadsheet'!$L336, "M")</f>
        <v>69</v>
      </c>
      <c r="D337" t="b">
        <f>IF('Initial Spreadsheet'!$F336="failed", "failed")</f>
        <v>0</v>
      </c>
      <c r="E337" t="str">
        <f>IF('Initial Spreadsheet'!F336="failed", 'Initial Spreadsheet'!$L336, "M")</f>
        <v>M</v>
      </c>
    </row>
    <row r="338" spans="1:5" x14ac:dyDescent="0.25">
      <c r="A338" t="str">
        <f>IF('Initial Spreadsheet'!$F337="successful", "successful")</f>
        <v>successful</v>
      </c>
      <c r="B338">
        <f>IF('Initial Spreadsheet'!F337="successful", 'Initial Spreadsheet'!$L337, "M")</f>
        <v>80</v>
      </c>
      <c r="D338" t="b">
        <f>IF('Initial Spreadsheet'!$F337="failed", "failed")</f>
        <v>0</v>
      </c>
      <c r="E338" t="str">
        <f>IF('Initial Spreadsheet'!F337="failed", 'Initial Spreadsheet'!$L337, "M")</f>
        <v>M</v>
      </c>
    </row>
    <row r="339" spans="1:5" x14ac:dyDescent="0.25">
      <c r="A339" t="str">
        <f>IF('Initial Spreadsheet'!$F338="successful", "successful")</f>
        <v>successful</v>
      </c>
      <c r="B339">
        <f>IF('Initial Spreadsheet'!F338="successful", 'Initial Spreadsheet'!$L338, "M")</f>
        <v>493</v>
      </c>
      <c r="D339" t="b">
        <f>IF('Initial Spreadsheet'!$F338="failed", "failed")</f>
        <v>0</v>
      </c>
      <c r="E339" t="str">
        <f>IF('Initial Spreadsheet'!F338="failed", 'Initial Spreadsheet'!$L338, "M")</f>
        <v>M</v>
      </c>
    </row>
    <row r="340" spans="1:5" x14ac:dyDescent="0.25">
      <c r="A340" t="str">
        <f>IF('Initial Spreadsheet'!$F339="successful", "successful")</f>
        <v>successful</v>
      </c>
      <c r="B340">
        <f>IF('Initial Spreadsheet'!F339="successful", 'Initial Spreadsheet'!$L339, "M")</f>
        <v>31</v>
      </c>
      <c r="D340" t="b">
        <f>IF('Initial Spreadsheet'!$F339="failed", "failed")</f>
        <v>0</v>
      </c>
      <c r="E340" t="str">
        <f>IF('Initial Spreadsheet'!F339="failed", 'Initial Spreadsheet'!$L339, "M")</f>
        <v>M</v>
      </c>
    </row>
    <row r="341" spans="1:5" x14ac:dyDescent="0.25">
      <c r="A341" t="str">
        <f>IF('Initial Spreadsheet'!$F340="successful", "successful")</f>
        <v>successful</v>
      </c>
      <c r="B341">
        <f>IF('Initial Spreadsheet'!F340="successful", 'Initial Spreadsheet'!$L340, "M")</f>
        <v>236</v>
      </c>
      <c r="D341" t="b">
        <f>IF('Initial Spreadsheet'!$F340="failed", "failed")</f>
        <v>0</v>
      </c>
      <c r="E341" t="str">
        <f>IF('Initial Spreadsheet'!F340="failed", 'Initial Spreadsheet'!$L340, "M")</f>
        <v>M</v>
      </c>
    </row>
    <row r="342" spans="1:5" x14ac:dyDescent="0.25">
      <c r="A342" t="str">
        <f>IF('Initial Spreadsheet'!$F341="successful", "successful")</f>
        <v>successful</v>
      </c>
      <c r="B342">
        <f>IF('Initial Spreadsheet'!F341="successful", 'Initial Spreadsheet'!$L341, "M")</f>
        <v>89</v>
      </c>
      <c r="D342" t="b">
        <f>IF('Initial Spreadsheet'!$F341="failed", "failed")</f>
        <v>0</v>
      </c>
      <c r="E342" t="str">
        <f>IF('Initial Spreadsheet'!F341="failed", 'Initial Spreadsheet'!$L341, "M")</f>
        <v>M</v>
      </c>
    </row>
    <row r="343" spans="1:5" x14ac:dyDescent="0.25">
      <c r="A343" t="str">
        <f>IF('Initial Spreadsheet'!$F342="successful", "successful")</f>
        <v>successful</v>
      </c>
      <c r="B343">
        <f>IF('Initial Spreadsheet'!F342="successful", 'Initial Spreadsheet'!$L342, "M")</f>
        <v>299</v>
      </c>
      <c r="D343" t="b">
        <f>IF('Initial Spreadsheet'!$F342="failed", "failed")</f>
        <v>0</v>
      </c>
      <c r="E343" t="str">
        <f>IF('Initial Spreadsheet'!F342="failed", 'Initial Spreadsheet'!$L342, "M")</f>
        <v>M</v>
      </c>
    </row>
    <row r="344" spans="1:5" x14ac:dyDescent="0.25">
      <c r="A344" t="str">
        <f>IF('Initial Spreadsheet'!$F343="successful", "successful")</f>
        <v>successful</v>
      </c>
      <c r="B344">
        <f>IF('Initial Spreadsheet'!F343="successful", 'Initial Spreadsheet'!$L343, "M")</f>
        <v>55</v>
      </c>
      <c r="D344" t="b">
        <f>IF('Initial Spreadsheet'!$F343="failed", "failed")</f>
        <v>0</v>
      </c>
      <c r="E344" t="str">
        <f>IF('Initial Spreadsheet'!F343="failed", 'Initial Spreadsheet'!$L343, "M")</f>
        <v>M</v>
      </c>
    </row>
    <row r="345" spans="1:5" x14ac:dyDescent="0.25">
      <c r="A345" t="str">
        <f>IF('Initial Spreadsheet'!$F344="successful", "successful")</f>
        <v>successful</v>
      </c>
      <c r="B345">
        <f>IF('Initial Spreadsheet'!F344="successful", 'Initial Spreadsheet'!$L344, "M")</f>
        <v>325</v>
      </c>
      <c r="D345" t="b">
        <f>IF('Initial Spreadsheet'!$F344="failed", "failed")</f>
        <v>0</v>
      </c>
      <c r="E345" t="str">
        <f>IF('Initial Spreadsheet'!F344="failed", 'Initial Spreadsheet'!$L344, "M")</f>
        <v>M</v>
      </c>
    </row>
    <row r="346" spans="1:5" x14ac:dyDescent="0.25">
      <c r="A346" t="str">
        <f>IF('Initial Spreadsheet'!$F345="successful", "successful")</f>
        <v>successful</v>
      </c>
      <c r="B346">
        <f>IF('Initial Spreadsheet'!F345="successful", 'Initial Spreadsheet'!$L345, "M")</f>
        <v>524</v>
      </c>
      <c r="D346" t="b">
        <f>IF('Initial Spreadsheet'!$F345="failed", "failed")</f>
        <v>0</v>
      </c>
      <c r="E346" t="str">
        <f>IF('Initial Spreadsheet'!F345="failed", 'Initial Spreadsheet'!$L345, "M")</f>
        <v>M</v>
      </c>
    </row>
    <row r="347" spans="1:5" x14ac:dyDescent="0.25">
      <c r="A347" t="str">
        <f>IF('Initial Spreadsheet'!$F346="successful", "successful")</f>
        <v>successful</v>
      </c>
      <c r="B347">
        <f>IF('Initial Spreadsheet'!F346="successful", 'Initial Spreadsheet'!$L346, "M")</f>
        <v>285</v>
      </c>
      <c r="D347" t="b">
        <f>IF('Initial Spreadsheet'!$F346="failed", "failed")</f>
        <v>0</v>
      </c>
      <c r="E347" t="str">
        <f>IF('Initial Spreadsheet'!F346="failed", 'Initial Spreadsheet'!$L346, "M")</f>
        <v>M</v>
      </c>
    </row>
    <row r="348" spans="1:5" x14ac:dyDescent="0.25">
      <c r="A348" t="str">
        <f>IF('Initial Spreadsheet'!$F347="successful", "successful")</f>
        <v>successful</v>
      </c>
      <c r="B348">
        <f>IF('Initial Spreadsheet'!F347="successful", 'Initial Spreadsheet'!$L347, "M")</f>
        <v>179</v>
      </c>
      <c r="D348" t="b">
        <f>IF('Initial Spreadsheet'!$F347="failed", "failed")</f>
        <v>0</v>
      </c>
      <c r="E348" t="str">
        <f>IF('Initial Spreadsheet'!F347="failed", 'Initial Spreadsheet'!$L347, "M")</f>
        <v>M</v>
      </c>
    </row>
    <row r="349" spans="1:5" x14ac:dyDescent="0.25">
      <c r="A349" t="str">
        <f>IF('Initial Spreadsheet'!$F348="successful", "successful")</f>
        <v>successful</v>
      </c>
      <c r="B349">
        <f>IF('Initial Spreadsheet'!F348="successful", 'Initial Spreadsheet'!$L348, "M")</f>
        <v>188</v>
      </c>
      <c r="D349" t="b">
        <f>IF('Initial Spreadsheet'!$F348="failed", "failed")</f>
        <v>0</v>
      </c>
      <c r="E349" t="str">
        <f>IF('Initial Spreadsheet'!F348="failed", 'Initial Spreadsheet'!$L348, "M")</f>
        <v>M</v>
      </c>
    </row>
    <row r="350" spans="1:5" x14ac:dyDescent="0.25">
      <c r="A350" t="str">
        <f>IF('Initial Spreadsheet'!$F349="successful", "successful")</f>
        <v>successful</v>
      </c>
      <c r="B350">
        <f>IF('Initial Spreadsheet'!F349="successful", 'Initial Spreadsheet'!$L349, "M")</f>
        <v>379</v>
      </c>
      <c r="D350" t="b">
        <f>IF('Initial Spreadsheet'!$F349="failed", "failed")</f>
        <v>0</v>
      </c>
      <c r="E350" t="str">
        <f>IF('Initial Spreadsheet'!F349="failed", 'Initial Spreadsheet'!$L349, "M")</f>
        <v>M</v>
      </c>
    </row>
    <row r="351" spans="1:5" x14ac:dyDescent="0.25">
      <c r="A351" t="str">
        <f>IF('Initial Spreadsheet'!$F350="successful", "successful")</f>
        <v>successful</v>
      </c>
      <c r="B351">
        <f>IF('Initial Spreadsheet'!F350="successful", 'Initial Spreadsheet'!$L350, "M")</f>
        <v>119</v>
      </c>
      <c r="D351" t="b">
        <f>IF('Initial Spreadsheet'!$F350="failed", "failed")</f>
        <v>0</v>
      </c>
      <c r="E351" t="str">
        <f>IF('Initial Spreadsheet'!F350="failed", 'Initial Spreadsheet'!$L350, "M")</f>
        <v>M</v>
      </c>
    </row>
    <row r="352" spans="1:5" x14ac:dyDescent="0.25">
      <c r="A352" t="str">
        <f>IF('Initial Spreadsheet'!$F351="successful", "successful")</f>
        <v>successful</v>
      </c>
      <c r="B352">
        <f>IF('Initial Spreadsheet'!F351="successful", 'Initial Spreadsheet'!$L351, "M")</f>
        <v>167</v>
      </c>
      <c r="D352" t="b">
        <f>IF('Initial Spreadsheet'!$F351="failed", "failed")</f>
        <v>0</v>
      </c>
      <c r="E352" t="str">
        <f>IF('Initial Spreadsheet'!F351="failed", 'Initial Spreadsheet'!$L351, "M")</f>
        <v>M</v>
      </c>
    </row>
    <row r="353" spans="1:5" x14ac:dyDescent="0.25">
      <c r="A353" t="str">
        <f>IF('Initial Spreadsheet'!$F352="successful", "successful")</f>
        <v>successful</v>
      </c>
      <c r="B353">
        <f>IF('Initial Spreadsheet'!F352="successful", 'Initial Spreadsheet'!$L352, "M")</f>
        <v>221</v>
      </c>
      <c r="D353" t="b">
        <f>IF('Initial Spreadsheet'!$F352="failed", "failed")</f>
        <v>0</v>
      </c>
      <c r="E353" t="str">
        <f>IF('Initial Spreadsheet'!F352="failed", 'Initial Spreadsheet'!$L352, "M")</f>
        <v>M</v>
      </c>
    </row>
    <row r="354" spans="1:5" x14ac:dyDescent="0.25">
      <c r="A354" t="str">
        <f>IF('Initial Spreadsheet'!$F353="successful", "successful")</f>
        <v>successful</v>
      </c>
      <c r="B354">
        <f>IF('Initial Spreadsheet'!F353="successful", 'Initial Spreadsheet'!$L353, "M")</f>
        <v>964</v>
      </c>
      <c r="D354" t="b">
        <f>IF('Initial Spreadsheet'!$F353="failed", "failed")</f>
        <v>0</v>
      </c>
      <c r="E354" t="str">
        <f>IF('Initial Spreadsheet'!F353="failed", 'Initial Spreadsheet'!$L353, "M")</f>
        <v>M</v>
      </c>
    </row>
    <row r="355" spans="1:5" x14ac:dyDescent="0.25">
      <c r="A355" t="str">
        <f>IF('Initial Spreadsheet'!$F354="successful", "successful")</f>
        <v>successful</v>
      </c>
      <c r="B355">
        <f>IF('Initial Spreadsheet'!F354="successful", 'Initial Spreadsheet'!$L354, "M")</f>
        <v>286</v>
      </c>
      <c r="D355" t="b">
        <f>IF('Initial Spreadsheet'!$F354="failed", "failed")</f>
        <v>0</v>
      </c>
      <c r="E355" t="str">
        <f>IF('Initial Spreadsheet'!F354="failed", 'Initial Spreadsheet'!$L354, "M")</f>
        <v>M</v>
      </c>
    </row>
    <row r="356" spans="1:5" x14ac:dyDescent="0.25">
      <c r="A356" t="str">
        <f>IF('Initial Spreadsheet'!$F355="successful", "successful")</f>
        <v>successful</v>
      </c>
      <c r="B356">
        <f>IF('Initial Spreadsheet'!F355="successful", 'Initial Spreadsheet'!$L355, "M")</f>
        <v>613</v>
      </c>
      <c r="D356" t="b">
        <f>IF('Initial Spreadsheet'!$F355="failed", "failed")</f>
        <v>0</v>
      </c>
      <c r="E356" t="str">
        <f>IF('Initial Spreadsheet'!F355="failed", 'Initial Spreadsheet'!$L355, "M")</f>
        <v>M</v>
      </c>
    </row>
    <row r="357" spans="1:5" x14ac:dyDescent="0.25">
      <c r="A357" t="str">
        <f>IF('Initial Spreadsheet'!$F356="successful", "successful")</f>
        <v>successful</v>
      </c>
      <c r="B357">
        <f>IF('Initial Spreadsheet'!F356="successful", 'Initial Spreadsheet'!$L356, "M")</f>
        <v>29</v>
      </c>
      <c r="D357" t="b">
        <f>IF('Initial Spreadsheet'!$F356="failed", "failed")</f>
        <v>0</v>
      </c>
      <c r="E357" t="str">
        <f>IF('Initial Spreadsheet'!F356="failed", 'Initial Spreadsheet'!$L356, "M")</f>
        <v>M</v>
      </c>
    </row>
    <row r="358" spans="1:5" x14ac:dyDescent="0.25">
      <c r="A358" t="str">
        <f>IF('Initial Spreadsheet'!$F357="successful", "successful")</f>
        <v>successful</v>
      </c>
      <c r="B358">
        <f>IF('Initial Spreadsheet'!F357="successful", 'Initial Spreadsheet'!$L357, "M")</f>
        <v>165</v>
      </c>
      <c r="D358" t="b">
        <f>IF('Initial Spreadsheet'!$F357="failed", "failed")</f>
        <v>0</v>
      </c>
      <c r="E358" t="str">
        <f>IF('Initial Spreadsheet'!F357="failed", 'Initial Spreadsheet'!$L357, "M")</f>
        <v>M</v>
      </c>
    </row>
    <row r="359" spans="1:5" x14ac:dyDescent="0.25">
      <c r="A359" t="str">
        <f>IF('Initial Spreadsheet'!$F358="successful", "successful")</f>
        <v>successful</v>
      </c>
      <c r="B359">
        <f>IF('Initial Spreadsheet'!F358="successful", 'Initial Spreadsheet'!$L358, "M")</f>
        <v>97</v>
      </c>
      <c r="D359" t="b">
        <f>IF('Initial Spreadsheet'!$F358="failed", "failed")</f>
        <v>0</v>
      </c>
      <c r="E359" t="str">
        <f>IF('Initial Spreadsheet'!F358="failed", 'Initial Spreadsheet'!$L358, "M")</f>
        <v>M</v>
      </c>
    </row>
    <row r="360" spans="1:5" x14ac:dyDescent="0.25">
      <c r="A360" t="str">
        <f>IF('Initial Spreadsheet'!$F359="successful", "successful")</f>
        <v>successful</v>
      </c>
      <c r="B360">
        <f>IF('Initial Spreadsheet'!F359="successful", 'Initial Spreadsheet'!$L359, "M")</f>
        <v>303</v>
      </c>
      <c r="D360" t="b">
        <f>IF('Initial Spreadsheet'!$F359="failed", "failed")</f>
        <v>0</v>
      </c>
      <c r="E360" t="str">
        <f>IF('Initial Spreadsheet'!F359="failed", 'Initial Spreadsheet'!$L359, "M")</f>
        <v>M</v>
      </c>
    </row>
    <row r="361" spans="1:5" x14ac:dyDescent="0.25">
      <c r="A361" t="str">
        <f>IF('Initial Spreadsheet'!$F360="successful", "successful")</f>
        <v>successful</v>
      </c>
      <c r="B361">
        <f>IF('Initial Spreadsheet'!F360="successful", 'Initial Spreadsheet'!$L360, "M")</f>
        <v>267</v>
      </c>
      <c r="D361" t="b">
        <f>IF('Initial Spreadsheet'!$F360="failed", "failed")</f>
        <v>0</v>
      </c>
      <c r="E361" t="str">
        <f>IF('Initial Spreadsheet'!F360="failed", 'Initial Spreadsheet'!$L360, "M")</f>
        <v>M</v>
      </c>
    </row>
    <row r="362" spans="1:5" x14ac:dyDescent="0.25">
      <c r="A362" t="str">
        <f>IF('Initial Spreadsheet'!$F361="successful", "successful")</f>
        <v>successful</v>
      </c>
      <c r="B362">
        <f>IF('Initial Spreadsheet'!F361="successful", 'Initial Spreadsheet'!$L361, "M")</f>
        <v>302</v>
      </c>
      <c r="D362" t="b">
        <f>IF('Initial Spreadsheet'!$F361="failed", "failed")</f>
        <v>0</v>
      </c>
      <c r="E362" t="str">
        <f>IF('Initial Spreadsheet'!F361="failed", 'Initial Spreadsheet'!$L361, "M")</f>
        <v>M</v>
      </c>
    </row>
    <row r="363" spans="1:5" x14ac:dyDescent="0.25">
      <c r="A363" t="str">
        <f>IF('Initial Spreadsheet'!$F362="successful", "successful")</f>
        <v>successful</v>
      </c>
      <c r="B363">
        <f>IF('Initial Spreadsheet'!F362="successful", 'Initial Spreadsheet'!$L362, "M")</f>
        <v>87</v>
      </c>
      <c r="D363" t="b">
        <f>IF('Initial Spreadsheet'!$F362="failed", "failed")</f>
        <v>0</v>
      </c>
      <c r="E363" t="str">
        <f>IF('Initial Spreadsheet'!F362="failed", 'Initial Spreadsheet'!$L362, "M")</f>
        <v>M</v>
      </c>
    </row>
    <row r="364" spans="1:5" x14ac:dyDescent="0.25">
      <c r="A364" t="str">
        <f>IF('Initial Spreadsheet'!$F363="successful", "successful")</f>
        <v>successful</v>
      </c>
      <c r="B364">
        <f>IF('Initial Spreadsheet'!F363="successful", 'Initial Spreadsheet'!$L363, "M")</f>
        <v>354</v>
      </c>
      <c r="D364" t="b">
        <f>IF('Initial Spreadsheet'!$F363="failed", "failed")</f>
        <v>0</v>
      </c>
      <c r="E364" t="str">
        <f>IF('Initial Spreadsheet'!F363="failed", 'Initial Spreadsheet'!$L363, "M")</f>
        <v>M</v>
      </c>
    </row>
    <row r="365" spans="1:5" x14ac:dyDescent="0.25">
      <c r="A365" t="str">
        <f>IF('Initial Spreadsheet'!$F364="successful", "successful")</f>
        <v>successful</v>
      </c>
      <c r="B365">
        <f>IF('Initial Spreadsheet'!F364="successful", 'Initial Spreadsheet'!$L364, "M")</f>
        <v>86</v>
      </c>
      <c r="D365" t="b">
        <f>IF('Initial Spreadsheet'!$F364="failed", "failed")</f>
        <v>0</v>
      </c>
      <c r="E365" t="str">
        <f>IF('Initial Spreadsheet'!F364="failed", 'Initial Spreadsheet'!$L364, "M")</f>
        <v>M</v>
      </c>
    </row>
    <row r="366" spans="1:5" x14ac:dyDescent="0.25">
      <c r="A366" t="str">
        <f>IF('Initial Spreadsheet'!$F365="successful", "successful")</f>
        <v>successful</v>
      </c>
      <c r="B366">
        <f>IF('Initial Spreadsheet'!F365="successful", 'Initial Spreadsheet'!$L365, "M")</f>
        <v>26</v>
      </c>
      <c r="D366" t="b">
        <f>IF('Initial Spreadsheet'!$F365="failed", "failed")</f>
        <v>0</v>
      </c>
      <c r="E366" t="str">
        <f>IF('Initial Spreadsheet'!F365="failed", 'Initial Spreadsheet'!$L365, "M")</f>
        <v>M</v>
      </c>
    </row>
    <row r="367" spans="1:5" x14ac:dyDescent="0.25">
      <c r="A367" t="str">
        <f>IF('Initial Spreadsheet'!$F366="successful", "successful")</f>
        <v>successful</v>
      </c>
      <c r="B367">
        <f>IF('Initial Spreadsheet'!F366="successful", 'Initial Spreadsheet'!$L366, "M")</f>
        <v>113</v>
      </c>
      <c r="D367" t="b">
        <f>IF('Initial Spreadsheet'!$F366="failed", "failed")</f>
        <v>0</v>
      </c>
      <c r="E367" t="str">
        <f>IF('Initial Spreadsheet'!F366="failed", 'Initial Spreadsheet'!$L366, "M")</f>
        <v>M</v>
      </c>
    </row>
    <row r="368" spans="1:5" x14ac:dyDescent="0.25">
      <c r="A368" t="str">
        <f>IF('Initial Spreadsheet'!$F367="successful", "successful")</f>
        <v>successful</v>
      </c>
      <c r="B368">
        <f>IF('Initial Spreadsheet'!F367="successful", 'Initial Spreadsheet'!$L367, "M")</f>
        <v>65</v>
      </c>
      <c r="D368" t="b">
        <f>IF('Initial Spreadsheet'!$F367="failed", "failed")</f>
        <v>0</v>
      </c>
      <c r="E368" t="str">
        <f>IF('Initial Spreadsheet'!F367="failed", 'Initial Spreadsheet'!$L367, "M")</f>
        <v>M</v>
      </c>
    </row>
    <row r="369" spans="1:5" x14ac:dyDescent="0.25">
      <c r="A369" t="str">
        <f>IF('Initial Spreadsheet'!$F368="successful", "successful")</f>
        <v>successful</v>
      </c>
      <c r="B369">
        <f>IF('Initial Spreadsheet'!F368="successful", 'Initial Spreadsheet'!$L368, "M")</f>
        <v>134</v>
      </c>
      <c r="D369" t="b">
        <f>IF('Initial Spreadsheet'!$F368="failed", "failed")</f>
        <v>0</v>
      </c>
      <c r="E369" t="str">
        <f>IF('Initial Spreadsheet'!F368="failed", 'Initial Spreadsheet'!$L368, "M")</f>
        <v>M</v>
      </c>
    </row>
    <row r="370" spans="1:5" x14ac:dyDescent="0.25">
      <c r="A370" t="str">
        <f>IF('Initial Spreadsheet'!$F369="successful", "successful")</f>
        <v>successful</v>
      </c>
      <c r="B370">
        <f>IF('Initial Spreadsheet'!F369="successful", 'Initial Spreadsheet'!$L369, "M")</f>
        <v>119</v>
      </c>
      <c r="D370" t="b">
        <f>IF('Initial Spreadsheet'!$F369="failed", "failed")</f>
        <v>0</v>
      </c>
      <c r="E370" t="str">
        <f>IF('Initial Spreadsheet'!F369="failed", 'Initial Spreadsheet'!$L369, "M")</f>
        <v>M</v>
      </c>
    </row>
    <row r="371" spans="1:5" x14ac:dyDescent="0.25">
      <c r="A371" t="str">
        <f>IF('Initial Spreadsheet'!$F370="successful", "successful")</f>
        <v>successful</v>
      </c>
      <c r="B371">
        <f>IF('Initial Spreadsheet'!F370="successful", 'Initial Spreadsheet'!$L370, "M")</f>
        <v>159</v>
      </c>
      <c r="D371" t="b">
        <f>IF('Initial Spreadsheet'!$F370="failed", "failed")</f>
        <v>0</v>
      </c>
      <c r="E371" t="str">
        <f>IF('Initial Spreadsheet'!F370="failed", 'Initial Spreadsheet'!$L370, "M")</f>
        <v>M</v>
      </c>
    </row>
    <row r="372" spans="1:5" x14ac:dyDescent="0.25">
      <c r="A372" t="str">
        <f>IF('Initial Spreadsheet'!$F371="successful", "successful")</f>
        <v>successful</v>
      </c>
      <c r="B372">
        <f>IF('Initial Spreadsheet'!F371="successful", 'Initial Spreadsheet'!$L371, "M")</f>
        <v>167</v>
      </c>
      <c r="D372" t="b">
        <f>IF('Initial Spreadsheet'!$F371="failed", "failed")</f>
        <v>0</v>
      </c>
      <c r="E372" t="str">
        <f>IF('Initial Spreadsheet'!F371="failed", 'Initial Spreadsheet'!$L371, "M")</f>
        <v>M</v>
      </c>
    </row>
    <row r="373" spans="1:5" x14ac:dyDescent="0.25">
      <c r="A373" t="str">
        <f>IF('Initial Spreadsheet'!$F372="successful", "successful")</f>
        <v>successful</v>
      </c>
      <c r="B373">
        <f>IF('Initial Spreadsheet'!F372="successful", 'Initial Spreadsheet'!$L372, "M")</f>
        <v>43</v>
      </c>
      <c r="D373" t="b">
        <f>IF('Initial Spreadsheet'!$F372="failed", "failed")</f>
        <v>0</v>
      </c>
      <c r="E373" t="str">
        <f>IF('Initial Spreadsheet'!F372="failed", 'Initial Spreadsheet'!$L372, "M")</f>
        <v>M</v>
      </c>
    </row>
    <row r="374" spans="1:5" x14ac:dyDescent="0.25">
      <c r="A374" t="str">
        <f>IF('Initial Spreadsheet'!$F373="successful", "successful")</f>
        <v>successful</v>
      </c>
      <c r="B374">
        <f>IF('Initial Spreadsheet'!F373="successful", 'Initial Spreadsheet'!$L373, "M")</f>
        <v>1062</v>
      </c>
      <c r="D374" t="b">
        <f>IF('Initial Spreadsheet'!$F373="failed", "failed")</f>
        <v>0</v>
      </c>
      <c r="E374" t="str">
        <f>IF('Initial Spreadsheet'!F373="failed", 'Initial Spreadsheet'!$L373, "M")</f>
        <v>M</v>
      </c>
    </row>
    <row r="375" spans="1:5" x14ac:dyDescent="0.25">
      <c r="A375" t="str">
        <f>IF('Initial Spreadsheet'!$F374="successful", "successful")</f>
        <v>successful</v>
      </c>
      <c r="B375">
        <f>IF('Initial Spreadsheet'!F374="successful", 'Initial Spreadsheet'!$L374, "M")</f>
        <v>9</v>
      </c>
      <c r="D375" t="b">
        <f>IF('Initial Spreadsheet'!$F374="failed", "failed")</f>
        <v>0</v>
      </c>
      <c r="E375" t="str">
        <f>IF('Initial Spreadsheet'!F374="failed", 'Initial Spreadsheet'!$L374, "M")</f>
        <v>M</v>
      </c>
    </row>
    <row r="376" spans="1:5" x14ac:dyDescent="0.25">
      <c r="A376" t="str">
        <f>IF('Initial Spreadsheet'!$F375="successful", "successful")</f>
        <v>successful</v>
      </c>
      <c r="B376">
        <f>IF('Initial Spreadsheet'!F375="successful", 'Initial Spreadsheet'!$L375, "M")</f>
        <v>89</v>
      </c>
      <c r="D376" t="b">
        <f>IF('Initial Spreadsheet'!$F375="failed", "failed")</f>
        <v>0</v>
      </c>
      <c r="E376" t="str">
        <f>IF('Initial Spreadsheet'!F375="failed", 'Initial Spreadsheet'!$L375, "M")</f>
        <v>M</v>
      </c>
    </row>
    <row r="377" spans="1:5" x14ac:dyDescent="0.25">
      <c r="A377" t="str">
        <f>IF('Initial Spreadsheet'!$F376="successful", "successful")</f>
        <v>successful</v>
      </c>
      <c r="B377">
        <f>IF('Initial Spreadsheet'!F376="successful", 'Initial Spreadsheet'!$L376, "M")</f>
        <v>174</v>
      </c>
      <c r="D377" t="b">
        <f>IF('Initial Spreadsheet'!$F376="failed", "failed")</f>
        <v>0</v>
      </c>
      <c r="E377" t="str">
        <f>IF('Initial Spreadsheet'!F376="failed", 'Initial Spreadsheet'!$L376, "M")</f>
        <v>M</v>
      </c>
    </row>
    <row r="378" spans="1:5" x14ac:dyDescent="0.25">
      <c r="A378" t="str">
        <f>IF('Initial Spreadsheet'!$F377="successful", "successful")</f>
        <v>successful</v>
      </c>
      <c r="B378">
        <f>IF('Initial Spreadsheet'!F377="successful", 'Initial Spreadsheet'!$L377, "M")</f>
        <v>14</v>
      </c>
      <c r="D378" t="b">
        <f>IF('Initial Spreadsheet'!$F377="failed", "failed")</f>
        <v>0</v>
      </c>
      <c r="E378" t="str">
        <f>IF('Initial Spreadsheet'!F377="failed", 'Initial Spreadsheet'!$L377, "M")</f>
        <v>M</v>
      </c>
    </row>
    <row r="379" spans="1:5" x14ac:dyDescent="0.25">
      <c r="A379" t="str">
        <f>IF('Initial Spreadsheet'!$F378="successful", "successful")</f>
        <v>successful</v>
      </c>
      <c r="B379">
        <f>IF('Initial Spreadsheet'!F378="successful", 'Initial Spreadsheet'!$L378, "M")</f>
        <v>48</v>
      </c>
      <c r="D379" t="b">
        <f>IF('Initial Spreadsheet'!$F378="failed", "failed")</f>
        <v>0</v>
      </c>
      <c r="E379" t="str">
        <f>IF('Initial Spreadsheet'!F378="failed", 'Initial Spreadsheet'!$L378, "M")</f>
        <v>M</v>
      </c>
    </row>
    <row r="380" spans="1:5" x14ac:dyDescent="0.25">
      <c r="A380" t="str">
        <f>IF('Initial Spreadsheet'!$F379="successful", "successful")</f>
        <v>successful</v>
      </c>
      <c r="B380">
        <f>IF('Initial Spreadsheet'!F379="successful", 'Initial Spreadsheet'!$L379, "M")</f>
        <v>133</v>
      </c>
      <c r="D380" t="b">
        <f>IF('Initial Spreadsheet'!$F379="failed", "failed")</f>
        <v>0</v>
      </c>
      <c r="E380" t="str">
        <f>IF('Initial Spreadsheet'!F379="failed", 'Initial Spreadsheet'!$L379, "M")</f>
        <v>M</v>
      </c>
    </row>
    <row r="381" spans="1:5" x14ac:dyDescent="0.25">
      <c r="A381" t="str">
        <f>IF('Initial Spreadsheet'!$F380="successful", "successful")</f>
        <v>successful</v>
      </c>
      <c r="B381">
        <f>IF('Initial Spreadsheet'!F380="successful", 'Initial Spreadsheet'!$L380, "M")</f>
        <v>83</v>
      </c>
      <c r="D381" t="b">
        <f>IF('Initial Spreadsheet'!$F380="failed", "failed")</f>
        <v>0</v>
      </c>
      <c r="E381" t="str">
        <f>IF('Initial Spreadsheet'!F380="failed", 'Initial Spreadsheet'!$L380, "M")</f>
        <v>M</v>
      </c>
    </row>
    <row r="382" spans="1:5" x14ac:dyDescent="0.25">
      <c r="A382" t="str">
        <f>IF('Initial Spreadsheet'!$F381="successful", "successful")</f>
        <v>successful</v>
      </c>
      <c r="B382">
        <f>IF('Initial Spreadsheet'!F381="successful", 'Initial Spreadsheet'!$L381, "M")</f>
        <v>149</v>
      </c>
      <c r="D382" t="b">
        <f>IF('Initial Spreadsheet'!$F381="failed", "failed")</f>
        <v>0</v>
      </c>
      <c r="E382" t="str">
        <f>IF('Initial Spreadsheet'!F381="failed", 'Initial Spreadsheet'!$L381, "M")</f>
        <v>M</v>
      </c>
    </row>
    <row r="383" spans="1:5" x14ac:dyDescent="0.25">
      <c r="A383" t="str">
        <f>IF('Initial Spreadsheet'!$F382="successful", "successful")</f>
        <v>successful</v>
      </c>
      <c r="B383">
        <f>IF('Initial Spreadsheet'!F382="successful", 'Initial Spreadsheet'!$L382, "M")</f>
        <v>49</v>
      </c>
      <c r="D383" t="b">
        <f>IF('Initial Spreadsheet'!$F382="failed", "failed")</f>
        <v>0</v>
      </c>
      <c r="E383" t="str">
        <f>IF('Initial Spreadsheet'!F382="failed", 'Initial Spreadsheet'!$L382, "M")</f>
        <v>M</v>
      </c>
    </row>
    <row r="384" spans="1:5" x14ac:dyDescent="0.25">
      <c r="A384" t="str">
        <f>IF('Initial Spreadsheet'!$F383="successful", "successful")</f>
        <v>successful</v>
      </c>
      <c r="B384">
        <f>IF('Initial Spreadsheet'!F383="successful", 'Initial Spreadsheet'!$L383, "M")</f>
        <v>251</v>
      </c>
      <c r="D384" t="b">
        <f>IF('Initial Spreadsheet'!$F383="failed", "failed")</f>
        <v>0</v>
      </c>
      <c r="E384" t="str">
        <f>IF('Initial Spreadsheet'!F383="failed", 'Initial Spreadsheet'!$L383, "M")</f>
        <v>M</v>
      </c>
    </row>
    <row r="385" spans="1:5" x14ac:dyDescent="0.25">
      <c r="A385" t="str">
        <f>IF('Initial Spreadsheet'!$F384="successful", "successful")</f>
        <v>successful</v>
      </c>
      <c r="B385">
        <f>IF('Initial Spreadsheet'!F384="successful", 'Initial Spreadsheet'!$L384, "M")</f>
        <v>22</v>
      </c>
      <c r="D385" t="b">
        <f>IF('Initial Spreadsheet'!$F384="failed", "failed")</f>
        <v>0</v>
      </c>
      <c r="E385" t="str">
        <f>IF('Initial Spreadsheet'!F384="failed", 'Initial Spreadsheet'!$L384, "M")</f>
        <v>M</v>
      </c>
    </row>
    <row r="386" spans="1:5" x14ac:dyDescent="0.25">
      <c r="A386" t="str">
        <f>IF('Initial Spreadsheet'!$F385="successful", "successful")</f>
        <v>successful</v>
      </c>
      <c r="B386">
        <f>IF('Initial Spreadsheet'!F385="successful", 'Initial Spreadsheet'!$L385, "M")</f>
        <v>48</v>
      </c>
      <c r="D386" t="b">
        <f>IF('Initial Spreadsheet'!$F385="failed", "failed")</f>
        <v>0</v>
      </c>
      <c r="E386" t="str">
        <f>IF('Initial Spreadsheet'!F385="failed", 'Initial Spreadsheet'!$L385, "M")</f>
        <v>M</v>
      </c>
    </row>
    <row r="387" spans="1:5" x14ac:dyDescent="0.25">
      <c r="A387" t="str">
        <f>IF('Initial Spreadsheet'!$F386="successful", "successful")</f>
        <v>successful</v>
      </c>
      <c r="B387">
        <f>IF('Initial Spreadsheet'!F386="successful", 'Initial Spreadsheet'!$L386, "M")</f>
        <v>383</v>
      </c>
      <c r="D387" t="b">
        <f>IF('Initial Spreadsheet'!$F386="failed", "failed")</f>
        <v>0</v>
      </c>
      <c r="E387" t="str">
        <f>IF('Initial Spreadsheet'!F386="failed", 'Initial Spreadsheet'!$L386, "M")</f>
        <v>M</v>
      </c>
    </row>
    <row r="388" spans="1:5" x14ac:dyDescent="0.25">
      <c r="A388" t="str">
        <f>IF('Initial Spreadsheet'!$F387="successful", "successful")</f>
        <v>successful</v>
      </c>
      <c r="B388">
        <f>IF('Initial Spreadsheet'!F387="successful", 'Initial Spreadsheet'!$L387, "M")</f>
        <v>237</v>
      </c>
      <c r="D388" t="b">
        <f>IF('Initial Spreadsheet'!$F387="failed", "failed")</f>
        <v>0</v>
      </c>
      <c r="E388" t="str">
        <f>IF('Initial Spreadsheet'!F387="failed", 'Initial Spreadsheet'!$L387, "M")</f>
        <v>M</v>
      </c>
    </row>
    <row r="389" spans="1:5" x14ac:dyDescent="0.25">
      <c r="A389" t="str">
        <f>IF('Initial Spreadsheet'!$F388="successful", "successful")</f>
        <v>successful</v>
      </c>
      <c r="B389">
        <f>IF('Initial Spreadsheet'!F388="successful", 'Initial Spreadsheet'!$L388, "M")</f>
        <v>13</v>
      </c>
      <c r="D389" t="b">
        <f>IF('Initial Spreadsheet'!$F388="failed", "failed")</f>
        <v>0</v>
      </c>
      <c r="E389" t="str">
        <f>IF('Initial Spreadsheet'!F388="failed", 'Initial Spreadsheet'!$L388, "M")</f>
        <v>M</v>
      </c>
    </row>
    <row r="390" spans="1:5" x14ac:dyDescent="0.25">
      <c r="A390" t="str">
        <f>IF('Initial Spreadsheet'!$F389="successful", "successful")</f>
        <v>successful</v>
      </c>
      <c r="B390">
        <f>IF('Initial Spreadsheet'!F389="successful", 'Initial Spreadsheet'!$L389, "M")</f>
        <v>562</v>
      </c>
      <c r="D390" t="b">
        <f>IF('Initial Spreadsheet'!$F389="failed", "failed")</f>
        <v>0</v>
      </c>
      <c r="E390" t="str">
        <f>IF('Initial Spreadsheet'!F389="failed", 'Initial Spreadsheet'!$L389, "M")</f>
        <v>M</v>
      </c>
    </row>
    <row r="391" spans="1:5" x14ac:dyDescent="0.25">
      <c r="A391" t="str">
        <f>IF('Initial Spreadsheet'!$F390="successful", "successful")</f>
        <v>successful</v>
      </c>
      <c r="B391">
        <f>IF('Initial Spreadsheet'!F390="successful", 'Initial Spreadsheet'!$L390, "M")</f>
        <v>71</v>
      </c>
      <c r="D391" t="b">
        <f>IF('Initial Spreadsheet'!$F390="failed", "failed")</f>
        <v>0</v>
      </c>
      <c r="E391" t="str">
        <f>IF('Initial Spreadsheet'!F390="failed", 'Initial Spreadsheet'!$L390, "M")</f>
        <v>M</v>
      </c>
    </row>
    <row r="392" spans="1:5" x14ac:dyDescent="0.25">
      <c r="A392" t="str">
        <f>IF('Initial Spreadsheet'!$F391="successful", "successful")</f>
        <v>successful</v>
      </c>
      <c r="B392">
        <f>IF('Initial Spreadsheet'!F391="successful", 'Initial Spreadsheet'!$L391, "M")</f>
        <v>1510</v>
      </c>
      <c r="D392" t="b">
        <f>IF('Initial Spreadsheet'!$F391="failed", "failed")</f>
        <v>0</v>
      </c>
      <c r="E392" t="str">
        <f>IF('Initial Spreadsheet'!F391="failed", 'Initial Spreadsheet'!$L391, "M")</f>
        <v>M</v>
      </c>
    </row>
    <row r="393" spans="1:5" x14ac:dyDescent="0.25">
      <c r="A393" t="str">
        <f>IF('Initial Spreadsheet'!$F392="successful", "successful")</f>
        <v>successful</v>
      </c>
      <c r="B393">
        <f>IF('Initial Spreadsheet'!F392="successful", 'Initial Spreadsheet'!$L392, "M")</f>
        <v>14</v>
      </c>
      <c r="D393" t="b">
        <f>IF('Initial Spreadsheet'!$F392="failed", "failed")</f>
        <v>0</v>
      </c>
      <c r="E393" t="str">
        <f>IF('Initial Spreadsheet'!F392="failed", 'Initial Spreadsheet'!$L392, "M")</f>
        <v>M</v>
      </c>
    </row>
    <row r="394" spans="1:5" x14ac:dyDescent="0.25">
      <c r="A394" t="str">
        <f>IF('Initial Spreadsheet'!$F393="successful", "successful")</f>
        <v>successful</v>
      </c>
      <c r="B394">
        <f>IF('Initial Spreadsheet'!F393="successful", 'Initial Spreadsheet'!$L393, "M")</f>
        <v>193</v>
      </c>
      <c r="D394" t="b">
        <f>IF('Initial Spreadsheet'!$F393="failed", "failed")</f>
        <v>0</v>
      </c>
      <c r="E394" t="str">
        <f>IF('Initial Spreadsheet'!F393="failed", 'Initial Spreadsheet'!$L393, "M")</f>
        <v>M</v>
      </c>
    </row>
    <row r="395" spans="1:5" x14ac:dyDescent="0.25">
      <c r="A395" t="str">
        <f>IF('Initial Spreadsheet'!$F394="successful", "successful")</f>
        <v>successful</v>
      </c>
      <c r="B395">
        <f>IF('Initial Spreadsheet'!F394="successful", 'Initial Spreadsheet'!$L394, "M")</f>
        <v>206</v>
      </c>
      <c r="D395" t="b">
        <f>IF('Initial Spreadsheet'!$F394="failed", "failed")</f>
        <v>0</v>
      </c>
      <c r="E395" t="str">
        <f>IF('Initial Spreadsheet'!F394="failed", 'Initial Spreadsheet'!$L394, "M")</f>
        <v>M</v>
      </c>
    </row>
    <row r="396" spans="1:5" x14ac:dyDescent="0.25">
      <c r="A396" t="str">
        <f>IF('Initial Spreadsheet'!$F395="successful", "successful")</f>
        <v>successful</v>
      </c>
      <c r="B396">
        <f>IF('Initial Spreadsheet'!F395="successful", 'Initial Spreadsheet'!$L395, "M")</f>
        <v>351</v>
      </c>
      <c r="D396" t="b">
        <f>IF('Initial Spreadsheet'!$F395="failed", "failed")</f>
        <v>0</v>
      </c>
      <c r="E396" t="str">
        <f>IF('Initial Spreadsheet'!F395="failed", 'Initial Spreadsheet'!$L395, "M")</f>
        <v>M</v>
      </c>
    </row>
    <row r="397" spans="1:5" x14ac:dyDescent="0.25">
      <c r="A397" t="str">
        <f>IF('Initial Spreadsheet'!$F396="successful", "successful")</f>
        <v>successful</v>
      </c>
      <c r="B397">
        <f>IF('Initial Spreadsheet'!F396="successful", 'Initial Spreadsheet'!$L396, "M")</f>
        <v>50</v>
      </c>
      <c r="D397" t="b">
        <f>IF('Initial Spreadsheet'!$F396="failed", "failed")</f>
        <v>0</v>
      </c>
      <c r="E397" t="str">
        <f>IF('Initial Spreadsheet'!F396="failed", 'Initial Spreadsheet'!$L396, "M")</f>
        <v>M</v>
      </c>
    </row>
    <row r="398" spans="1:5" x14ac:dyDescent="0.25">
      <c r="A398" t="str">
        <f>IF('Initial Spreadsheet'!$F397="successful", "successful")</f>
        <v>successful</v>
      </c>
      <c r="B398">
        <f>IF('Initial Spreadsheet'!F397="successful", 'Initial Spreadsheet'!$L397, "M")</f>
        <v>184</v>
      </c>
      <c r="D398" t="b">
        <f>IF('Initial Spreadsheet'!$F397="failed", "failed")</f>
        <v>0</v>
      </c>
      <c r="E398" t="str">
        <f>IF('Initial Spreadsheet'!F397="failed", 'Initial Spreadsheet'!$L397, "M")</f>
        <v>M</v>
      </c>
    </row>
    <row r="399" spans="1:5" x14ac:dyDescent="0.25">
      <c r="A399" t="str">
        <f>IF('Initial Spreadsheet'!$F398="successful", "successful")</f>
        <v>successful</v>
      </c>
      <c r="B399">
        <f>IF('Initial Spreadsheet'!F398="successful", 'Initial Spreadsheet'!$L398, "M")</f>
        <v>196</v>
      </c>
      <c r="D399" t="b">
        <f>IF('Initial Spreadsheet'!$F398="failed", "failed")</f>
        <v>0</v>
      </c>
      <c r="E399" t="str">
        <f>IF('Initial Spreadsheet'!F398="failed", 'Initial Spreadsheet'!$L398, "M")</f>
        <v>M</v>
      </c>
    </row>
    <row r="400" spans="1:5" x14ac:dyDescent="0.25">
      <c r="A400" t="str">
        <f>IF('Initial Spreadsheet'!$F399="successful", "successful")</f>
        <v>successful</v>
      </c>
      <c r="B400">
        <f>IF('Initial Spreadsheet'!F399="successful", 'Initial Spreadsheet'!$L399, "M")</f>
        <v>229</v>
      </c>
      <c r="D400" t="b">
        <f>IF('Initial Spreadsheet'!$F399="failed", "failed")</f>
        <v>0</v>
      </c>
      <c r="E400" t="str">
        <f>IF('Initial Spreadsheet'!F399="failed", 'Initial Spreadsheet'!$L399, "M")</f>
        <v>M</v>
      </c>
    </row>
    <row r="401" spans="1:5" x14ac:dyDescent="0.25">
      <c r="A401" t="str">
        <f>IF('Initial Spreadsheet'!$F400="successful", "successful")</f>
        <v>successful</v>
      </c>
      <c r="B401">
        <f>IF('Initial Spreadsheet'!F400="successful", 'Initial Spreadsheet'!$L400, "M")</f>
        <v>67</v>
      </c>
      <c r="D401" t="b">
        <f>IF('Initial Spreadsheet'!$F400="failed", "failed")</f>
        <v>0</v>
      </c>
      <c r="E401" t="str">
        <f>IF('Initial Spreadsheet'!F400="failed", 'Initial Spreadsheet'!$L400, "M")</f>
        <v>M</v>
      </c>
    </row>
    <row r="402" spans="1:5" x14ac:dyDescent="0.25">
      <c r="A402" t="str">
        <f>IF('Initial Spreadsheet'!$F401="successful", "successful")</f>
        <v>successful</v>
      </c>
      <c r="B402">
        <f>IF('Initial Spreadsheet'!F401="successful", 'Initial Spreadsheet'!$L401, "M")</f>
        <v>95</v>
      </c>
      <c r="D402" t="b">
        <f>IF('Initial Spreadsheet'!$F401="failed", "failed")</f>
        <v>0</v>
      </c>
      <c r="E402" t="str">
        <f>IF('Initial Spreadsheet'!F401="failed", 'Initial Spreadsheet'!$L401, "M")</f>
        <v>M</v>
      </c>
    </row>
    <row r="403" spans="1:5" x14ac:dyDescent="0.25">
      <c r="A403" t="str">
        <f>IF('Initial Spreadsheet'!$F402="successful", "successful")</f>
        <v>successful</v>
      </c>
      <c r="B403">
        <f>IF('Initial Spreadsheet'!F402="successful", 'Initial Spreadsheet'!$L402, "M")</f>
        <v>62</v>
      </c>
      <c r="D403" t="b">
        <f>IF('Initial Spreadsheet'!$F402="failed", "failed")</f>
        <v>0</v>
      </c>
      <c r="E403" t="str">
        <f>IF('Initial Spreadsheet'!F402="failed", 'Initial Spreadsheet'!$L402, "M")</f>
        <v>M</v>
      </c>
    </row>
    <row r="404" spans="1:5" x14ac:dyDescent="0.25">
      <c r="A404" t="str">
        <f>IF('Initial Spreadsheet'!$F403="successful", "successful")</f>
        <v>successful</v>
      </c>
      <c r="B404">
        <f>IF('Initial Spreadsheet'!F403="successful", 'Initial Spreadsheet'!$L403, "M")</f>
        <v>73</v>
      </c>
      <c r="D404" t="b">
        <f>IF('Initial Spreadsheet'!$F403="failed", "failed")</f>
        <v>0</v>
      </c>
      <c r="E404" t="str">
        <f>IF('Initial Spreadsheet'!F403="failed", 'Initial Spreadsheet'!$L403, "M")</f>
        <v>M</v>
      </c>
    </row>
    <row r="405" spans="1:5" x14ac:dyDescent="0.25">
      <c r="A405" t="str">
        <f>IF('Initial Spreadsheet'!$F404="successful", "successful")</f>
        <v>successful</v>
      </c>
      <c r="B405">
        <f>IF('Initial Spreadsheet'!F404="successful", 'Initial Spreadsheet'!$L404, "M")</f>
        <v>43</v>
      </c>
      <c r="D405" t="b">
        <f>IF('Initial Spreadsheet'!$F404="failed", "failed")</f>
        <v>0</v>
      </c>
      <c r="E405" t="str">
        <f>IF('Initial Spreadsheet'!F404="failed", 'Initial Spreadsheet'!$L404, "M")</f>
        <v>M</v>
      </c>
    </row>
    <row r="406" spans="1:5" x14ac:dyDescent="0.25">
      <c r="A406" t="str">
        <f>IF('Initial Spreadsheet'!$F405="successful", "successful")</f>
        <v>successful</v>
      </c>
      <c r="B406">
        <f>IF('Initial Spreadsheet'!F405="successful", 'Initial Spreadsheet'!$L405, "M")</f>
        <v>70</v>
      </c>
      <c r="D406" t="b">
        <f>IF('Initial Spreadsheet'!$F405="failed", "failed")</f>
        <v>0</v>
      </c>
      <c r="E406" t="str">
        <f>IF('Initial Spreadsheet'!F405="failed", 'Initial Spreadsheet'!$L405, "M")</f>
        <v>M</v>
      </c>
    </row>
    <row r="407" spans="1:5" x14ac:dyDescent="0.25">
      <c r="A407" t="str">
        <f>IF('Initial Spreadsheet'!$F406="successful", "successful")</f>
        <v>successful</v>
      </c>
      <c r="B407">
        <f>IF('Initial Spreadsheet'!F406="successful", 'Initial Spreadsheet'!$L406, "M")</f>
        <v>271</v>
      </c>
      <c r="D407" t="b">
        <f>IF('Initial Spreadsheet'!$F406="failed", "failed")</f>
        <v>0</v>
      </c>
      <c r="E407" t="str">
        <f>IF('Initial Spreadsheet'!F406="failed", 'Initial Spreadsheet'!$L406, "M")</f>
        <v>M</v>
      </c>
    </row>
    <row r="408" spans="1:5" x14ac:dyDescent="0.25">
      <c r="A408" t="str">
        <f>IF('Initial Spreadsheet'!$F407="successful", "successful")</f>
        <v>successful</v>
      </c>
      <c r="B408">
        <f>IF('Initial Spreadsheet'!F407="successful", 'Initial Spreadsheet'!$L407, "M")</f>
        <v>55</v>
      </c>
      <c r="D408" t="b">
        <f>IF('Initial Spreadsheet'!$F407="failed", "failed")</f>
        <v>0</v>
      </c>
      <c r="E408" t="str">
        <f>IF('Initial Spreadsheet'!F407="failed", 'Initial Spreadsheet'!$L407, "M")</f>
        <v>M</v>
      </c>
    </row>
    <row r="409" spans="1:5" x14ac:dyDescent="0.25">
      <c r="A409" t="str">
        <f>IF('Initial Spreadsheet'!$F408="successful", "successful")</f>
        <v>successful</v>
      </c>
      <c r="B409">
        <f>IF('Initial Spreadsheet'!F408="successful", 'Initial Spreadsheet'!$L408, "M")</f>
        <v>35</v>
      </c>
      <c r="D409" t="b">
        <f>IF('Initial Spreadsheet'!$F408="failed", "failed")</f>
        <v>0</v>
      </c>
      <c r="E409" t="str">
        <f>IF('Initial Spreadsheet'!F408="failed", 'Initial Spreadsheet'!$L408, "M")</f>
        <v>M</v>
      </c>
    </row>
    <row r="410" spans="1:5" x14ac:dyDescent="0.25">
      <c r="A410" t="str">
        <f>IF('Initial Spreadsheet'!$F409="successful", "successful")</f>
        <v>successful</v>
      </c>
      <c r="B410">
        <f>IF('Initial Spreadsheet'!F409="successful", 'Initial Spreadsheet'!$L409, "M")</f>
        <v>22</v>
      </c>
      <c r="D410" t="b">
        <f>IF('Initial Spreadsheet'!$F409="failed", "failed")</f>
        <v>0</v>
      </c>
      <c r="E410" t="str">
        <f>IF('Initial Spreadsheet'!F409="failed", 'Initial Spreadsheet'!$L409, "M")</f>
        <v>M</v>
      </c>
    </row>
    <row r="411" spans="1:5" x14ac:dyDescent="0.25">
      <c r="A411" t="str">
        <f>IF('Initial Spreadsheet'!$F410="successful", "successful")</f>
        <v>successful</v>
      </c>
      <c r="B411">
        <f>IF('Initial Spreadsheet'!F410="successful", 'Initial Spreadsheet'!$L410, "M")</f>
        <v>38</v>
      </c>
      <c r="D411" t="b">
        <f>IF('Initial Spreadsheet'!$F410="failed", "failed")</f>
        <v>0</v>
      </c>
      <c r="E411" t="str">
        <f>IF('Initial Spreadsheet'!F410="failed", 'Initial Spreadsheet'!$L410, "M")</f>
        <v>M</v>
      </c>
    </row>
    <row r="412" spans="1:5" x14ac:dyDescent="0.25">
      <c r="A412" t="str">
        <f>IF('Initial Spreadsheet'!$F411="successful", "successful")</f>
        <v>successful</v>
      </c>
      <c r="B412">
        <f>IF('Initial Spreadsheet'!F411="successful", 'Initial Spreadsheet'!$L411, "M")</f>
        <v>15</v>
      </c>
      <c r="D412" t="b">
        <f>IF('Initial Spreadsheet'!$F411="failed", "failed")</f>
        <v>0</v>
      </c>
      <c r="E412" t="str">
        <f>IF('Initial Spreadsheet'!F411="failed", 'Initial Spreadsheet'!$L411, "M")</f>
        <v>M</v>
      </c>
    </row>
    <row r="413" spans="1:5" x14ac:dyDescent="0.25">
      <c r="A413" t="str">
        <f>IF('Initial Spreadsheet'!$F412="successful", "successful")</f>
        <v>successful</v>
      </c>
      <c r="B413">
        <f>IF('Initial Spreadsheet'!F412="successful", 'Initial Spreadsheet'!$L412, "M")</f>
        <v>7</v>
      </c>
      <c r="D413" t="b">
        <f>IF('Initial Spreadsheet'!$F412="failed", "failed")</f>
        <v>0</v>
      </c>
      <c r="E413" t="str">
        <f>IF('Initial Spreadsheet'!F412="failed", 'Initial Spreadsheet'!$L412, "M")</f>
        <v>M</v>
      </c>
    </row>
    <row r="414" spans="1:5" x14ac:dyDescent="0.25">
      <c r="A414" t="str">
        <f>IF('Initial Spreadsheet'!$F413="successful", "successful")</f>
        <v>successful</v>
      </c>
      <c r="B414">
        <f>IF('Initial Spreadsheet'!F413="successful", 'Initial Spreadsheet'!$L413, "M")</f>
        <v>241</v>
      </c>
      <c r="D414" t="b">
        <f>IF('Initial Spreadsheet'!$F413="failed", "failed")</f>
        <v>0</v>
      </c>
      <c r="E414" t="str">
        <f>IF('Initial Spreadsheet'!F413="failed", 'Initial Spreadsheet'!$L413, "M")</f>
        <v>M</v>
      </c>
    </row>
    <row r="415" spans="1:5" x14ac:dyDescent="0.25">
      <c r="A415" t="str">
        <f>IF('Initial Spreadsheet'!$F414="successful", "successful")</f>
        <v>successful</v>
      </c>
      <c r="B415">
        <f>IF('Initial Spreadsheet'!F414="successful", 'Initial Spreadsheet'!$L414, "M")</f>
        <v>55</v>
      </c>
      <c r="D415" t="b">
        <f>IF('Initial Spreadsheet'!$F414="failed", "failed")</f>
        <v>0</v>
      </c>
      <c r="E415" t="str">
        <f>IF('Initial Spreadsheet'!F414="failed", 'Initial Spreadsheet'!$L414, "M")</f>
        <v>M</v>
      </c>
    </row>
    <row r="416" spans="1:5" x14ac:dyDescent="0.25">
      <c r="A416" t="str">
        <f>IF('Initial Spreadsheet'!$F415="successful", "successful")</f>
        <v>successful</v>
      </c>
      <c r="B416">
        <f>IF('Initial Spreadsheet'!F415="successful", 'Initial Spreadsheet'!$L415, "M")</f>
        <v>171</v>
      </c>
      <c r="D416" t="b">
        <f>IF('Initial Spreadsheet'!$F415="failed", "failed")</f>
        <v>0</v>
      </c>
      <c r="E416" t="str">
        <f>IF('Initial Spreadsheet'!F415="failed", 'Initial Spreadsheet'!$L415, "M")</f>
        <v>M</v>
      </c>
    </row>
    <row r="417" spans="1:5" x14ac:dyDescent="0.25">
      <c r="A417" t="str">
        <f>IF('Initial Spreadsheet'!$F416="successful", "successful")</f>
        <v>successful</v>
      </c>
      <c r="B417">
        <f>IF('Initial Spreadsheet'!F416="successful", 'Initial Spreadsheet'!$L416, "M")</f>
        <v>208</v>
      </c>
      <c r="D417" t="b">
        <f>IF('Initial Spreadsheet'!$F416="failed", "failed")</f>
        <v>0</v>
      </c>
      <c r="E417" t="str">
        <f>IF('Initial Spreadsheet'!F416="failed", 'Initial Spreadsheet'!$L416, "M")</f>
        <v>M</v>
      </c>
    </row>
    <row r="418" spans="1:5" x14ac:dyDescent="0.25">
      <c r="A418" t="str">
        <f>IF('Initial Spreadsheet'!$F417="successful", "successful")</f>
        <v>successful</v>
      </c>
      <c r="B418">
        <f>IF('Initial Spreadsheet'!F417="successful", 'Initial Spreadsheet'!$L417, "M")</f>
        <v>21</v>
      </c>
      <c r="D418" t="b">
        <f>IF('Initial Spreadsheet'!$F417="failed", "failed")</f>
        <v>0</v>
      </c>
      <c r="E418" t="str">
        <f>IF('Initial Spreadsheet'!F417="failed", 'Initial Spreadsheet'!$L417, "M")</f>
        <v>M</v>
      </c>
    </row>
    <row r="419" spans="1:5" x14ac:dyDescent="0.25">
      <c r="A419" t="str">
        <f>IF('Initial Spreadsheet'!$F418="successful", "successful")</f>
        <v>successful</v>
      </c>
      <c r="B419">
        <f>IF('Initial Spreadsheet'!F418="successful", 'Initial Spreadsheet'!$L418, "M")</f>
        <v>25</v>
      </c>
      <c r="D419" t="b">
        <f>IF('Initial Spreadsheet'!$F418="failed", "failed")</f>
        <v>0</v>
      </c>
      <c r="E419" t="str">
        <f>IF('Initial Spreadsheet'!F418="failed", 'Initial Spreadsheet'!$L418, "M")</f>
        <v>M</v>
      </c>
    </row>
    <row r="420" spans="1:5" x14ac:dyDescent="0.25">
      <c r="A420" t="str">
        <f>IF('Initial Spreadsheet'!$F419="successful", "successful")</f>
        <v>successful</v>
      </c>
      <c r="B420">
        <f>IF('Initial Spreadsheet'!F419="successful", 'Initial Spreadsheet'!$L419, "M")</f>
        <v>52</v>
      </c>
      <c r="D420" t="b">
        <f>IF('Initial Spreadsheet'!$F419="failed", "failed")</f>
        <v>0</v>
      </c>
      <c r="E420" t="str">
        <f>IF('Initial Spreadsheet'!F419="failed", 'Initial Spreadsheet'!$L419, "M")</f>
        <v>M</v>
      </c>
    </row>
    <row r="421" spans="1:5" x14ac:dyDescent="0.25">
      <c r="A421" t="str">
        <f>IF('Initial Spreadsheet'!$F420="successful", "successful")</f>
        <v>successful</v>
      </c>
      <c r="B421">
        <f>IF('Initial Spreadsheet'!F420="successful", 'Initial Spreadsheet'!$L420, "M")</f>
        <v>104</v>
      </c>
      <c r="D421" t="b">
        <f>IF('Initial Spreadsheet'!$F420="failed", "failed")</f>
        <v>0</v>
      </c>
      <c r="E421" t="str">
        <f>IF('Initial Spreadsheet'!F420="failed", 'Initial Spreadsheet'!$L420, "M")</f>
        <v>M</v>
      </c>
    </row>
    <row r="422" spans="1:5" x14ac:dyDescent="0.25">
      <c r="A422" t="str">
        <f>IF('Initial Spreadsheet'!$F421="successful", "successful")</f>
        <v>successful</v>
      </c>
      <c r="B422">
        <f>IF('Initial Spreadsheet'!F421="successful", 'Initial Spreadsheet'!$L421, "M")</f>
        <v>73</v>
      </c>
      <c r="D422" t="b">
        <f>IF('Initial Spreadsheet'!$F421="failed", "failed")</f>
        <v>0</v>
      </c>
      <c r="E422" t="str">
        <f>IF('Initial Spreadsheet'!F421="failed", 'Initial Spreadsheet'!$L421, "M")</f>
        <v>M</v>
      </c>
    </row>
    <row r="423" spans="1:5" x14ac:dyDescent="0.25">
      <c r="A423" t="b">
        <f>IF('Initial Spreadsheet'!$F422="successful", "successful")</f>
        <v>0</v>
      </c>
      <c r="B423" t="str">
        <f>IF('Initial Spreadsheet'!F422="successful", 'Initial Spreadsheet'!$L422, "M")</f>
        <v>M</v>
      </c>
      <c r="D423" t="str">
        <f>IF('Initial Spreadsheet'!$F422="failed", "failed")</f>
        <v>failed</v>
      </c>
      <c r="E423">
        <f>IF('Initial Spreadsheet'!F422="failed", 'Initial Spreadsheet'!$L422, "M")</f>
        <v>3</v>
      </c>
    </row>
    <row r="424" spans="1:5" x14ac:dyDescent="0.25">
      <c r="A424" t="b">
        <f>IF('Initial Spreadsheet'!$F423="successful", "successful")</f>
        <v>0</v>
      </c>
      <c r="B424" t="str">
        <f>IF('Initial Spreadsheet'!F423="successful", 'Initial Spreadsheet'!$L423, "M")</f>
        <v>M</v>
      </c>
      <c r="D424" t="str">
        <f>IF('Initial Spreadsheet'!$F423="failed", "failed")</f>
        <v>failed</v>
      </c>
      <c r="E424">
        <f>IF('Initial Spreadsheet'!F423="failed", 'Initial Spreadsheet'!$L423, "M")</f>
        <v>6</v>
      </c>
    </row>
    <row r="425" spans="1:5" x14ac:dyDescent="0.25">
      <c r="A425" t="b">
        <f>IF('Initial Spreadsheet'!$F424="successful", "successful")</f>
        <v>0</v>
      </c>
      <c r="B425" t="str">
        <f>IF('Initial Spreadsheet'!F424="successful", 'Initial Spreadsheet'!$L424, "M")</f>
        <v>M</v>
      </c>
      <c r="D425" t="str">
        <f>IF('Initial Spreadsheet'!$F424="failed", "failed")</f>
        <v>failed</v>
      </c>
      <c r="E425">
        <f>IF('Initial Spreadsheet'!F424="failed", 'Initial Spreadsheet'!$L424, "M")</f>
        <v>12</v>
      </c>
    </row>
    <row r="426" spans="1:5" x14ac:dyDescent="0.25">
      <c r="A426" t="b">
        <f>IF('Initial Spreadsheet'!$F425="successful", "successful")</f>
        <v>0</v>
      </c>
      <c r="B426" t="str">
        <f>IF('Initial Spreadsheet'!F425="successful", 'Initial Spreadsheet'!$L425, "M")</f>
        <v>M</v>
      </c>
      <c r="D426" t="str">
        <f>IF('Initial Spreadsheet'!$F425="failed", "failed")</f>
        <v>failed</v>
      </c>
      <c r="E426">
        <f>IF('Initial Spreadsheet'!F425="failed", 'Initial Spreadsheet'!$L425, "M")</f>
        <v>13</v>
      </c>
    </row>
    <row r="427" spans="1:5" x14ac:dyDescent="0.25">
      <c r="A427" t="b">
        <f>IF('Initial Spreadsheet'!$F426="successful", "successful")</f>
        <v>0</v>
      </c>
      <c r="B427" t="str">
        <f>IF('Initial Spreadsheet'!F426="successful", 'Initial Spreadsheet'!$L426, "M")</f>
        <v>M</v>
      </c>
      <c r="D427" t="str">
        <f>IF('Initial Spreadsheet'!$F426="failed", "failed")</f>
        <v>failed</v>
      </c>
      <c r="E427">
        <f>IF('Initial Spreadsheet'!F426="failed", 'Initial Spreadsheet'!$L426, "M")</f>
        <v>5</v>
      </c>
    </row>
    <row r="428" spans="1:5" x14ac:dyDescent="0.25">
      <c r="A428" t="b">
        <f>IF('Initial Spreadsheet'!$F427="successful", "successful")</f>
        <v>0</v>
      </c>
      <c r="B428" t="str">
        <f>IF('Initial Spreadsheet'!F427="successful", 'Initial Spreadsheet'!$L427, "M")</f>
        <v>M</v>
      </c>
      <c r="D428" t="str">
        <f>IF('Initial Spreadsheet'!$F427="failed", "failed")</f>
        <v>failed</v>
      </c>
      <c r="E428">
        <f>IF('Initial Spreadsheet'!F427="failed", 'Initial Spreadsheet'!$L427, "M")</f>
        <v>2</v>
      </c>
    </row>
    <row r="429" spans="1:5" x14ac:dyDescent="0.25">
      <c r="A429" t="b">
        <f>IF('Initial Spreadsheet'!$F428="successful", "successful")</f>
        <v>0</v>
      </c>
      <c r="B429" t="str">
        <f>IF('Initial Spreadsheet'!F428="successful", 'Initial Spreadsheet'!$L428, "M")</f>
        <v>M</v>
      </c>
      <c r="D429" t="str">
        <f>IF('Initial Spreadsheet'!$F428="failed", "failed")</f>
        <v>failed</v>
      </c>
      <c r="E429">
        <f>IF('Initial Spreadsheet'!F428="failed", 'Initial Spreadsheet'!$L428, "M")</f>
        <v>8</v>
      </c>
    </row>
    <row r="430" spans="1:5" x14ac:dyDescent="0.25">
      <c r="A430" t="b">
        <f>IF('Initial Spreadsheet'!$F429="successful", "successful")</f>
        <v>0</v>
      </c>
      <c r="B430" t="str">
        <f>IF('Initial Spreadsheet'!F429="successful", 'Initial Spreadsheet'!$L429, "M")</f>
        <v>M</v>
      </c>
      <c r="D430" t="str">
        <f>IF('Initial Spreadsheet'!$F429="failed", "failed")</f>
        <v>failed</v>
      </c>
      <c r="E430">
        <f>IF('Initial Spreadsheet'!F429="failed", 'Initial Spreadsheet'!$L429, "M")</f>
        <v>0</v>
      </c>
    </row>
    <row r="431" spans="1:5" x14ac:dyDescent="0.25">
      <c r="A431" t="b">
        <f>IF('Initial Spreadsheet'!$F430="successful", "successful")</f>
        <v>0</v>
      </c>
      <c r="B431" t="str">
        <f>IF('Initial Spreadsheet'!F430="successful", 'Initial Spreadsheet'!$L430, "M")</f>
        <v>M</v>
      </c>
      <c r="D431" t="str">
        <f>IF('Initial Spreadsheet'!$F430="failed", "failed")</f>
        <v>failed</v>
      </c>
      <c r="E431">
        <f>IF('Initial Spreadsheet'!F430="failed", 'Initial Spreadsheet'!$L430, "M")</f>
        <v>13</v>
      </c>
    </row>
    <row r="432" spans="1:5" x14ac:dyDescent="0.25">
      <c r="A432" t="b">
        <f>IF('Initial Spreadsheet'!$F431="successful", "successful")</f>
        <v>0</v>
      </c>
      <c r="B432" t="str">
        <f>IF('Initial Spreadsheet'!F431="successful", 'Initial Spreadsheet'!$L431, "M")</f>
        <v>M</v>
      </c>
      <c r="D432" t="str">
        <f>IF('Initial Spreadsheet'!$F431="failed", "failed")</f>
        <v>failed</v>
      </c>
      <c r="E432">
        <f>IF('Initial Spreadsheet'!F431="failed", 'Initial Spreadsheet'!$L431, "M")</f>
        <v>0</v>
      </c>
    </row>
    <row r="433" spans="1:5" x14ac:dyDescent="0.25">
      <c r="A433" t="b">
        <f>IF('Initial Spreadsheet'!$F432="successful", "successful")</f>
        <v>0</v>
      </c>
      <c r="B433" t="str">
        <f>IF('Initial Spreadsheet'!F432="successful", 'Initial Spreadsheet'!$L432, "M")</f>
        <v>M</v>
      </c>
      <c r="D433" t="str">
        <f>IF('Initial Spreadsheet'!$F432="failed", "failed")</f>
        <v>failed</v>
      </c>
      <c r="E433">
        <f>IF('Initial Spreadsheet'!F432="failed", 'Initial Spreadsheet'!$L432, "M")</f>
        <v>5</v>
      </c>
    </row>
    <row r="434" spans="1:5" x14ac:dyDescent="0.25">
      <c r="A434" t="b">
        <f>IF('Initial Spreadsheet'!$F433="successful", "successful")</f>
        <v>0</v>
      </c>
      <c r="B434" t="str">
        <f>IF('Initial Spreadsheet'!F433="successful", 'Initial Spreadsheet'!$L433, "M")</f>
        <v>M</v>
      </c>
      <c r="D434" t="str">
        <f>IF('Initial Spreadsheet'!$F433="failed", "failed")</f>
        <v>failed</v>
      </c>
      <c r="E434">
        <f>IF('Initial Spreadsheet'!F433="failed", 'Initial Spreadsheet'!$L433, "M")</f>
        <v>8</v>
      </c>
    </row>
    <row r="435" spans="1:5" x14ac:dyDescent="0.25">
      <c r="A435" t="b">
        <f>IF('Initial Spreadsheet'!$F434="successful", "successful")</f>
        <v>0</v>
      </c>
      <c r="B435" t="str">
        <f>IF('Initial Spreadsheet'!F434="successful", 'Initial Spreadsheet'!$L434, "M")</f>
        <v>M</v>
      </c>
      <c r="D435" t="str">
        <f>IF('Initial Spreadsheet'!$F434="failed", "failed")</f>
        <v>failed</v>
      </c>
      <c r="E435">
        <f>IF('Initial Spreadsheet'!F434="failed", 'Initial Spreadsheet'!$L434, "M")</f>
        <v>8</v>
      </c>
    </row>
    <row r="436" spans="1:5" x14ac:dyDescent="0.25">
      <c r="A436" t="b">
        <f>IF('Initial Spreadsheet'!$F435="successful", "successful")</f>
        <v>0</v>
      </c>
      <c r="B436" t="str">
        <f>IF('Initial Spreadsheet'!F435="successful", 'Initial Spreadsheet'!$L435, "M")</f>
        <v>M</v>
      </c>
      <c r="D436" t="str">
        <f>IF('Initial Spreadsheet'!$F435="failed", "failed")</f>
        <v>failed</v>
      </c>
      <c r="E436">
        <f>IF('Initial Spreadsheet'!F435="failed", 'Initial Spreadsheet'!$L435, "M")</f>
        <v>0</v>
      </c>
    </row>
    <row r="437" spans="1:5" x14ac:dyDescent="0.25">
      <c r="A437" t="b">
        <f>IF('Initial Spreadsheet'!$F436="successful", "successful")</f>
        <v>0</v>
      </c>
      <c r="B437" t="str">
        <f>IF('Initial Spreadsheet'!F436="successful", 'Initial Spreadsheet'!$L436, "M")</f>
        <v>M</v>
      </c>
      <c r="D437" t="str">
        <f>IF('Initial Spreadsheet'!$F436="failed", "failed")</f>
        <v>failed</v>
      </c>
      <c r="E437">
        <f>IF('Initial Spreadsheet'!F436="failed", 'Initial Spreadsheet'!$L436, "M")</f>
        <v>2</v>
      </c>
    </row>
    <row r="438" spans="1:5" x14ac:dyDescent="0.25">
      <c r="A438" t="b">
        <f>IF('Initial Spreadsheet'!$F437="successful", "successful")</f>
        <v>0</v>
      </c>
      <c r="B438" t="str">
        <f>IF('Initial Spreadsheet'!F437="successful", 'Initial Spreadsheet'!$L437, "M")</f>
        <v>M</v>
      </c>
      <c r="D438" t="str">
        <f>IF('Initial Spreadsheet'!$F437="failed", "failed")</f>
        <v>failed</v>
      </c>
      <c r="E438">
        <f>IF('Initial Spreadsheet'!F437="failed", 'Initial Spreadsheet'!$L437, "M")</f>
        <v>3</v>
      </c>
    </row>
    <row r="439" spans="1:5" x14ac:dyDescent="0.25">
      <c r="A439" t="b">
        <f>IF('Initial Spreadsheet'!$F438="successful", "successful")</f>
        <v>0</v>
      </c>
      <c r="B439" t="str">
        <f>IF('Initial Spreadsheet'!F438="successful", 'Initial Spreadsheet'!$L438, "M")</f>
        <v>M</v>
      </c>
      <c r="D439" t="str">
        <f>IF('Initial Spreadsheet'!$F438="failed", "failed")</f>
        <v>failed</v>
      </c>
      <c r="E439">
        <f>IF('Initial Spreadsheet'!F438="failed", 'Initial Spreadsheet'!$L438, "M")</f>
        <v>0</v>
      </c>
    </row>
    <row r="440" spans="1:5" x14ac:dyDescent="0.25">
      <c r="A440" t="b">
        <f>IF('Initial Spreadsheet'!$F439="successful", "successful")</f>
        <v>0</v>
      </c>
      <c r="B440" t="str">
        <f>IF('Initial Spreadsheet'!F439="successful", 'Initial Spreadsheet'!$L439, "M")</f>
        <v>M</v>
      </c>
      <c r="D440" t="str">
        <f>IF('Initial Spreadsheet'!$F439="failed", "failed")</f>
        <v>failed</v>
      </c>
      <c r="E440">
        <f>IF('Initial Spreadsheet'!F439="failed", 'Initial Spreadsheet'!$L439, "M")</f>
        <v>0</v>
      </c>
    </row>
    <row r="441" spans="1:5" x14ac:dyDescent="0.25">
      <c r="A441" t="b">
        <f>IF('Initial Spreadsheet'!$F440="successful", "successful")</f>
        <v>0</v>
      </c>
      <c r="B441" t="str">
        <f>IF('Initial Spreadsheet'!F440="successful", 'Initial Spreadsheet'!$L440, "M")</f>
        <v>M</v>
      </c>
      <c r="D441" t="str">
        <f>IF('Initial Spreadsheet'!$F440="failed", "failed")</f>
        <v>failed</v>
      </c>
      <c r="E441">
        <f>IF('Initial Spreadsheet'!F440="failed", 'Initial Spreadsheet'!$L440, "M")</f>
        <v>11</v>
      </c>
    </row>
    <row r="442" spans="1:5" x14ac:dyDescent="0.25">
      <c r="A442" t="b">
        <f>IF('Initial Spreadsheet'!$F441="successful", "successful")</f>
        <v>0</v>
      </c>
      <c r="B442" t="str">
        <f>IF('Initial Spreadsheet'!F441="successful", 'Initial Spreadsheet'!$L441, "M")</f>
        <v>M</v>
      </c>
      <c r="D442" t="str">
        <f>IF('Initial Spreadsheet'!$F441="failed", "failed")</f>
        <v>failed</v>
      </c>
      <c r="E442">
        <f>IF('Initial Spreadsheet'!F441="failed", 'Initial Spreadsheet'!$L441, "M")</f>
        <v>0</v>
      </c>
    </row>
    <row r="443" spans="1:5" x14ac:dyDescent="0.25">
      <c r="A443" t="b">
        <f>IF('Initial Spreadsheet'!$F442="successful", "successful")</f>
        <v>0</v>
      </c>
      <c r="B443" t="str">
        <f>IF('Initial Spreadsheet'!F442="successful", 'Initial Spreadsheet'!$L442, "M")</f>
        <v>M</v>
      </c>
      <c r="D443" t="str">
        <f>IF('Initial Spreadsheet'!$F442="failed", "failed")</f>
        <v>failed</v>
      </c>
      <c r="E443">
        <f>IF('Initial Spreadsheet'!F442="failed", 'Initial Spreadsheet'!$L442, "M")</f>
        <v>1</v>
      </c>
    </row>
    <row r="444" spans="1:5" x14ac:dyDescent="0.25">
      <c r="A444" t="b">
        <f>IF('Initial Spreadsheet'!$F443="successful", "successful")</f>
        <v>0</v>
      </c>
      <c r="B444" t="str">
        <f>IF('Initial Spreadsheet'!F443="successful", 'Initial Spreadsheet'!$L443, "M")</f>
        <v>M</v>
      </c>
      <c r="D444" t="str">
        <f>IF('Initial Spreadsheet'!$F443="failed", "failed")</f>
        <v>failed</v>
      </c>
      <c r="E444">
        <f>IF('Initial Spreadsheet'!F443="failed", 'Initial Spreadsheet'!$L443, "M")</f>
        <v>0</v>
      </c>
    </row>
    <row r="445" spans="1:5" x14ac:dyDescent="0.25">
      <c r="A445" t="b">
        <f>IF('Initial Spreadsheet'!$F444="successful", "successful")</f>
        <v>0</v>
      </c>
      <c r="B445" t="str">
        <f>IF('Initial Spreadsheet'!F444="successful", 'Initial Spreadsheet'!$L444, "M")</f>
        <v>M</v>
      </c>
      <c r="D445" t="str">
        <f>IF('Initial Spreadsheet'!$F444="failed", "failed")</f>
        <v>failed</v>
      </c>
      <c r="E445">
        <f>IF('Initial Spreadsheet'!F444="failed", 'Initial Spreadsheet'!$L444, "M")</f>
        <v>17</v>
      </c>
    </row>
    <row r="446" spans="1:5" x14ac:dyDescent="0.25">
      <c r="A446" t="b">
        <f>IF('Initial Spreadsheet'!$F445="successful", "successful")</f>
        <v>0</v>
      </c>
      <c r="B446" t="str">
        <f>IF('Initial Spreadsheet'!F445="successful", 'Initial Spreadsheet'!$L445, "M")</f>
        <v>M</v>
      </c>
      <c r="D446" t="str">
        <f>IF('Initial Spreadsheet'!$F445="failed", "failed")</f>
        <v>failed</v>
      </c>
      <c r="E446">
        <f>IF('Initial Spreadsheet'!F445="failed", 'Initial Spreadsheet'!$L445, "M")</f>
        <v>2</v>
      </c>
    </row>
    <row r="447" spans="1:5" x14ac:dyDescent="0.25">
      <c r="A447" t="b">
        <f>IF('Initial Spreadsheet'!$F446="successful", "successful")</f>
        <v>0</v>
      </c>
      <c r="B447" t="str">
        <f>IF('Initial Spreadsheet'!F446="successful", 'Initial Spreadsheet'!$L446, "M")</f>
        <v>M</v>
      </c>
      <c r="D447" t="str">
        <f>IF('Initial Spreadsheet'!$F446="failed", "failed")</f>
        <v>failed</v>
      </c>
      <c r="E447">
        <f>IF('Initial Spreadsheet'!F446="failed", 'Initial Spreadsheet'!$L446, "M")</f>
        <v>1</v>
      </c>
    </row>
    <row r="448" spans="1:5" x14ac:dyDescent="0.25">
      <c r="A448" t="b">
        <f>IF('Initial Spreadsheet'!$F447="successful", "successful")</f>
        <v>0</v>
      </c>
      <c r="B448" t="str">
        <f>IF('Initial Spreadsheet'!F447="successful", 'Initial Spreadsheet'!$L447, "M")</f>
        <v>M</v>
      </c>
      <c r="D448" t="str">
        <f>IF('Initial Spreadsheet'!$F447="failed", "failed")</f>
        <v>failed</v>
      </c>
      <c r="E448">
        <f>IF('Initial Spreadsheet'!F447="failed", 'Initial Spreadsheet'!$L447, "M")</f>
        <v>2</v>
      </c>
    </row>
    <row r="449" spans="1:5" x14ac:dyDescent="0.25">
      <c r="A449" t="b">
        <f>IF('Initial Spreadsheet'!$F448="successful", "successful")</f>
        <v>0</v>
      </c>
      <c r="B449" t="str">
        <f>IF('Initial Spreadsheet'!F448="successful", 'Initial Spreadsheet'!$L448, "M")</f>
        <v>M</v>
      </c>
      <c r="D449" t="str">
        <f>IF('Initial Spreadsheet'!$F448="failed", "failed")</f>
        <v>failed</v>
      </c>
      <c r="E449">
        <f>IF('Initial Spreadsheet'!F448="failed", 'Initial Spreadsheet'!$L448, "M")</f>
        <v>16</v>
      </c>
    </row>
    <row r="450" spans="1:5" x14ac:dyDescent="0.25">
      <c r="A450" t="b">
        <f>IF('Initial Spreadsheet'!$F449="successful", "successful")</f>
        <v>0</v>
      </c>
      <c r="B450" t="str">
        <f>IF('Initial Spreadsheet'!F449="successful", 'Initial Spreadsheet'!$L449, "M")</f>
        <v>M</v>
      </c>
      <c r="D450" t="str">
        <f>IF('Initial Spreadsheet'!$F449="failed", "failed")</f>
        <v>failed</v>
      </c>
      <c r="E450">
        <f>IF('Initial Spreadsheet'!F449="failed", 'Initial Spreadsheet'!$L449, "M")</f>
        <v>1</v>
      </c>
    </row>
    <row r="451" spans="1:5" x14ac:dyDescent="0.25">
      <c r="A451" t="b">
        <f>IF('Initial Spreadsheet'!$F450="successful", "successful")</f>
        <v>0</v>
      </c>
      <c r="B451" t="str">
        <f>IF('Initial Spreadsheet'!F450="successful", 'Initial Spreadsheet'!$L450, "M")</f>
        <v>M</v>
      </c>
      <c r="D451" t="str">
        <f>IF('Initial Spreadsheet'!$F450="failed", "failed")</f>
        <v>failed</v>
      </c>
      <c r="E451">
        <f>IF('Initial Spreadsheet'!F450="failed", 'Initial Spreadsheet'!$L450, "M")</f>
        <v>4</v>
      </c>
    </row>
    <row r="452" spans="1:5" x14ac:dyDescent="0.25">
      <c r="A452" t="b">
        <f>IF('Initial Spreadsheet'!$F451="successful", "successful")</f>
        <v>0</v>
      </c>
      <c r="B452" t="str">
        <f>IF('Initial Spreadsheet'!F451="successful", 'Initial Spreadsheet'!$L451, "M")</f>
        <v>M</v>
      </c>
      <c r="D452" t="str">
        <f>IF('Initial Spreadsheet'!$F451="failed", "failed")</f>
        <v>failed</v>
      </c>
      <c r="E452">
        <f>IF('Initial Spreadsheet'!F451="failed", 'Initial Spreadsheet'!$L451, "M")</f>
        <v>5</v>
      </c>
    </row>
    <row r="453" spans="1:5" x14ac:dyDescent="0.25">
      <c r="A453" t="b">
        <f>IF('Initial Spreadsheet'!$F452="successful", "successful")</f>
        <v>0</v>
      </c>
      <c r="B453" t="str">
        <f>IF('Initial Spreadsheet'!F452="successful", 'Initial Spreadsheet'!$L452, "M")</f>
        <v>M</v>
      </c>
      <c r="D453" t="str">
        <f>IF('Initial Spreadsheet'!$F452="failed", "failed")</f>
        <v>failed</v>
      </c>
      <c r="E453">
        <f>IF('Initial Spreadsheet'!F452="failed", 'Initial Spreadsheet'!$L452, "M")</f>
        <v>7</v>
      </c>
    </row>
    <row r="454" spans="1:5" x14ac:dyDescent="0.25">
      <c r="A454" t="b">
        <f>IF('Initial Spreadsheet'!$F453="successful", "successful")</f>
        <v>0</v>
      </c>
      <c r="B454" t="str">
        <f>IF('Initial Spreadsheet'!F453="successful", 'Initial Spreadsheet'!$L453, "M")</f>
        <v>M</v>
      </c>
      <c r="D454" t="str">
        <f>IF('Initial Spreadsheet'!$F453="failed", "failed")</f>
        <v>failed</v>
      </c>
      <c r="E454">
        <f>IF('Initial Spreadsheet'!F453="failed", 'Initial Spreadsheet'!$L453, "M")</f>
        <v>0</v>
      </c>
    </row>
    <row r="455" spans="1:5" x14ac:dyDescent="0.25">
      <c r="A455" t="b">
        <f>IF('Initial Spreadsheet'!$F454="successful", "successful")</f>
        <v>0</v>
      </c>
      <c r="B455" t="str">
        <f>IF('Initial Spreadsheet'!F454="successful", 'Initial Spreadsheet'!$L454, "M")</f>
        <v>M</v>
      </c>
      <c r="D455" t="str">
        <f>IF('Initial Spreadsheet'!$F454="failed", "failed")</f>
        <v>failed</v>
      </c>
      <c r="E455">
        <f>IF('Initial Spreadsheet'!F454="failed", 'Initial Spreadsheet'!$L454, "M")</f>
        <v>12</v>
      </c>
    </row>
    <row r="456" spans="1:5" x14ac:dyDescent="0.25">
      <c r="A456" t="b">
        <f>IF('Initial Spreadsheet'!$F455="successful", "successful")</f>
        <v>0</v>
      </c>
      <c r="B456" t="str">
        <f>IF('Initial Spreadsheet'!F455="successful", 'Initial Spreadsheet'!$L455, "M")</f>
        <v>M</v>
      </c>
      <c r="D456" t="str">
        <f>IF('Initial Spreadsheet'!$F455="failed", "failed")</f>
        <v>failed</v>
      </c>
      <c r="E456">
        <f>IF('Initial Spreadsheet'!F455="failed", 'Initial Spreadsheet'!$L455, "M")</f>
        <v>2</v>
      </c>
    </row>
    <row r="457" spans="1:5" x14ac:dyDescent="0.25">
      <c r="A457" t="b">
        <f>IF('Initial Spreadsheet'!$F456="successful", "successful")</f>
        <v>0</v>
      </c>
      <c r="B457" t="str">
        <f>IF('Initial Spreadsheet'!F456="successful", 'Initial Spreadsheet'!$L456, "M")</f>
        <v>M</v>
      </c>
      <c r="D457" t="str">
        <f>IF('Initial Spreadsheet'!$F456="failed", "failed")</f>
        <v>failed</v>
      </c>
      <c r="E457">
        <f>IF('Initial Spreadsheet'!F456="failed", 'Initial Spreadsheet'!$L456, "M")</f>
        <v>5</v>
      </c>
    </row>
    <row r="458" spans="1:5" x14ac:dyDescent="0.25">
      <c r="A458" t="b">
        <f>IF('Initial Spreadsheet'!$F457="successful", "successful")</f>
        <v>0</v>
      </c>
      <c r="B458" t="str">
        <f>IF('Initial Spreadsheet'!F457="successful", 'Initial Spreadsheet'!$L457, "M")</f>
        <v>M</v>
      </c>
      <c r="D458" t="str">
        <f>IF('Initial Spreadsheet'!$F457="failed", "failed")</f>
        <v>failed</v>
      </c>
      <c r="E458">
        <f>IF('Initial Spreadsheet'!F457="failed", 'Initial Spreadsheet'!$L457, "M")</f>
        <v>2</v>
      </c>
    </row>
    <row r="459" spans="1:5" x14ac:dyDescent="0.25">
      <c r="A459" t="b">
        <f>IF('Initial Spreadsheet'!$F458="successful", "successful")</f>
        <v>0</v>
      </c>
      <c r="B459" t="str">
        <f>IF('Initial Spreadsheet'!F458="successful", 'Initial Spreadsheet'!$L458, "M")</f>
        <v>M</v>
      </c>
      <c r="D459" t="str">
        <f>IF('Initial Spreadsheet'!$F458="failed", "failed")</f>
        <v>failed</v>
      </c>
      <c r="E459">
        <f>IF('Initial Spreadsheet'!F458="failed", 'Initial Spreadsheet'!$L458, "M")</f>
        <v>3</v>
      </c>
    </row>
    <row r="460" spans="1:5" x14ac:dyDescent="0.25">
      <c r="A460" t="b">
        <f>IF('Initial Spreadsheet'!$F459="successful", "successful")</f>
        <v>0</v>
      </c>
      <c r="B460" t="str">
        <f>IF('Initial Spreadsheet'!F459="successful", 'Initial Spreadsheet'!$L459, "M")</f>
        <v>M</v>
      </c>
      <c r="D460" t="str">
        <f>IF('Initial Spreadsheet'!$F459="failed", "failed")</f>
        <v>failed</v>
      </c>
      <c r="E460">
        <f>IF('Initial Spreadsheet'!F459="failed", 'Initial Spreadsheet'!$L459, "M")</f>
        <v>0</v>
      </c>
    </row>
    <row r="461" spans="1:5" x14ac:dyDescent="0.25">
      <c r="A461" t="b">
        <f>IF('Initial Spreadsheet'!$F460="successful", "successful")</f>
        <v>0</v>
      </c>
      <c r="B461" t="str">
        <f>IF('Initial Spreadsheet'!F460="successful", 'Initial Spreadsheet'!$L460, "M")</f>
        <v>M</v>
      </c>
      <c r="D461" t="str">
        <f>IF('Initial Spreadsheet'!$F460="failed", "failed")</f>
        <v>failed</v>
      </c>
      <c r="E461">
        <f>IF('Initial Spreadsheet'!F460="failed", 'Initial Spreadsheet'!$L460, "M")</f>
        <v>49</v>
      </c>
    </row>
    <row r="462" spans="1:5" x14ac:dyDescent="0.25">
      <c r="A462" t="b">
        <f>IF('Initial Spreadsheet'!$F461="successful", "successful")</f>
        <v>0</v>
      </c>
      <c r="B462" t="str">
        <f>IF('Initial Spreadsheet'!F461="successful", 'Initial Spreadsheet'!$L461, "M")</f>
        <v>M</v>
      </c>
      <c r="D462" t="str">
        <f>IF('Initial Spreadsheet'!$F461="failed", "failed")</f>
        <v>failed</v>
      </c>
      <c r="E462">
        <f>IF('Initial Spreadsheet'!F461="failed", 'Initial Spreadsheet'!$L461, "M")</f>
        <v>1</v>
      </c>
    </row>
    <row r="463" spans="1:5" x14ac:dyDescent="0.25">
      <c r="A463" t="b">
        <f>IF('Initial Spreadsheet'!$F462="successful", "successful")</f>
        <v>0</v>
      </c>
      <c r="B463" t="str">
        <f>IF('Initial Spreadsheet'!F462="successful", 'Initial Spreadsheet'!$L462, "M")</f>
        <v>M</v>
      </c>
      <c r="D463" t="str">
        <f>IF('Initial Spreadsheet'!$F462="failed", "failed")</f>
        <v>failed</v>
      </c>
      <c r="E463">
        <f>IF('Initial Spreadsheet'!F462="failed", 'Initial Spreadsheet'!$L462, "M")</f>
        <v>2</v>
      </c>
    </row>
    <row r="464" spans="1:5" x14ac:dyDescent="0.25">
      <c r="A464" t="b">
        <f>IF('Initial Spreadsheet'!$F463="successful", "successful")</f>
        <v>0</v>
      </c>
      <c r="B464" t="str">
        <f>IF('Initial Spreadsheet'!F463="successful", 'Initial Spreadsheet'!$L463, "M")</f>
        <v>M</v>
      </c>
      <c r="D464" t="str">
        <f>IF('Initial Spreadsheet'!$F463="failed", "failed")</f>
        <v>failed</v>
      </c>
      <c r="E464">
        <f>IF('Initial Spreadsheet'!F463="failed", 'Initial Spreadsheet'!$L463, "M")</f>
        <v>0</v>
      </c>
    </row>
    <row r="465" spans="1:5" x14ac:dyDescent="0.25">
      <c r="A465" t="b">
        <f>IF('Initial Spreadsheet'!$F464="successful", "successful")</f>
        <v>0</v>
      </c>
      <c r="B465" t="str">
        <f>IF('Initial Spreadsheet'!F464="successful", 'Initial Spreadsheet'!$L464, "M")</f>
        <v>M</v>
      </c>
      <c r="D465" t="str">
        <f>IF('Initial Spreadsheet'!$F464="failed", "failed")</f>
        <v>failed</v>
      </c>
      <c r="E465">
        <f>IF('Initial Spreadsheet'!F464="failed", 'Initial Spreadsheet'!$L464, "M")</f>
        <v>0</v>
      </c>
    </row>
    <row r="466" spans="1:5" x14ac:dyDescent="0.25">
      <c r="A466" t="b">
        <f>IF('Initial Spreadsheet'!$F465="successful", "successful")</f>
        <v>0</v>
      </c>
      <c r="B466" t="str">
        <f>IF('Initial Spreadsheet'!F465="successful", 'Initial Spreadsheet'!$L465, "M")</f>
        <v>M</v>
      </c>
      <c r="D466" t="str">
        <f>IF('Initial Spreadsheet'!$F465="failed", "failed")</f>
        <v>failed</v>
      </c>
      <c r="E466">
        <f>IF('Initial Spreadsheet'!F465="failed", 'Initial Spreadsheet'!$L465, "M")</f>
        <v>11</v>
      </c>
    </row>
    <row r="467" spans="1:5" x14ac:dyDescent="0.25">
      <c r="A467" t="b">
        <f>IF('Initial Spreadsheet'!$F466="successful", "successful")</f>
        <v>0</v>
      </c>
      <c r="B467" t="str">
        <f>IF('Initial Spreadsheet'!F466="successful", 'Initial Spreadsheet'!$L466, "M")</f>
        <v>M</v>
      </c>
      <c r="D467" t="str">
        <f>IF('Initial Spreadsheet'!$F466="failed", "failed")</f>
        <v>failed</v>
      </c>
      <c r="E467">
        <f>IF('Initial Spreadsheet'!F466="failed", 'Initial Spreadsheet'!$L466, "M")</f>
        <v>1</v>
      </c>
    </row>
    <row r="468" spans="1:5" x14ac:dyDescent="0.25">
      <c r="A468" t="b">
        <f>IF('Initial Spreadsheet'!$F467="successful", "successful")</f>
        <v>0</v>
      </c>
      <c r="B468" t="str">
        <f>IF('Initial Spreadsheet'!F467="successful", 'Initial Spreadsheet'!$L467, "M")</f>
        <v>M</v>
      </c>
      <c r="D468" t="str">
        <f>IF('Initial Spreadsheet'!$F467="failed", "failed")</f>
        <v>failed</v>
      </c>
      <c r="E468">
        <f>IF('Initial Spreadsheet'!F467="failed", 'Initial Spreadsheet'!$L467, "M")</f>
        <v>8</v>
      </c>
    </row>
    <row r="469" spans="1:5" x14ac:dyDescent="0.25">
      <c r="A469" t="b">
        <f>IF('Initial Spreadsheet'!$F468="successful", "successful")</f>
        <v>0</v>
      </c>
      <c r="B469" t="str">
        <f>IF('Initial Spreadsheet'!F468="successful", 'Initial Spreadsheet'!$L468, "M")</f>
        <v>M</v>
      </c>
      <c r="D469" t="str">
        <f>IF('Initial Spreadsheet'!$F468="failed", "failed")</f>
        <v>failed</v>
      </c>
      <c r="E469">
        <f>IF('Initial Spreadsheet'!F468="failed", 'Initial Spreadsheet'!$L468, "M")</f>
        <v>5</v>
      </c>
    </row>
    <row r="470" spans="1:5" x14ac:dyDescent="0.25">
      <c r="A470" t="b">
        <f>IF('Initial Spreadsheet'!$F469="successful", "successful")</f>
        <v>0</v>
      </c>
      <c r="B470" t="str">
        <f>IF('Initial Spreadsheet'!F469="successful", 'Initial Spreadsheet'!$L469, "M")</f>
        <v>M</v>
      </c>
      <c r="D470" t="str">
        <f>IF('Initial Spreadsheet'!$F469="failed", "failed")</f>
        <v>failed</v>
      </c>
      <c r="E470">
        <f>IF('Initial Spreadsheet'!F469="failed", 'Initial Spreadsheet'!$L469, "M")</f>
        <v>39</v>
      </c>
    </row>
    <row r="471" spans="1:5" x14ac:dyDescent="0.25">
      <c r="A471" t="b">
        <f>IF('Initial Spreadsheet'!$F470="successful", "successful")</f>
        <v>0</v>
      </c>
      <c r="B471" t="str">
        <f>IF('Initial Spreadsheet'!F470="successful", 'Initial Spreadsheet'!$L470, "M")</f>
        <v>M</v>
      </c>
      <c r="D471" t="str">
        <f>IF('Initial Spreadsheet'!$F470="failed", "failed")</f>
        <v>failed</v>
      </c>
      <c r="E471">
        <f>IF('Initial Spreadsheet'!F470="failed", 'Initial Spreadsheet'!$L470, "M")</f>
        <v>0</v>
      </c>
    </row>
    <row r="472" spans="1:5" x14ac:dyDescent="0.25">
      <c r="A472" t="b">
        <f>IF('Initial Spreadsheet'!$F471="successful", "successful")</f>
        <v>0</v>
      </c>
      <c r="B472" t="str">
        <f>IF('Initial Spreadsheet'!F471="successful", 'Initial Spreadsheet'!$L471, "M")</f>
        <v>M</v>
      </c>
      <c r="D472" t="str">
        <f>IF('Initial Spreadsheet'!$F471="failed", "failed")</f>
        <v>failed</v>
      </c>
      <c r="E472">
        <f>IF('Initial Spreadsheet'!F471="failed", 'Initial Spreadsheet'!$L471, "M")</f>
        <v>0</v>
      </c>
    </row>
    <row r="473" spans="1:5" x14ac:dyDescent="0.25">
      <c r="A473" t="b">
        <f>IF('Initial Spreadsheet'!$F472="successful", "successful")</f>
        <v>0</v>
      </c>
      <c r="B473" t="str">
        <f>IF('Initial Spreadsheet'!F472="successful", 'Initial Spreadsheet'!$L472, "M")</f>
        <v>M</v>
      </c>
      <c r="D473" t="str">
        <f>IF('Initial Spreadsheet'!$F472="failed", "failed")</f>
        <v>failed</v>
      </c>
      <c r="E473">
        <f>IF('Initial Spreadsheet'!F472="failed", 'Initial Spreadsheet'!$L472, "M")</f>
        <v>2</v>
      </c>
    </row>
    <row r="474" spans="1:5" x14ac:dyDescent="0.25">
      <c r="A474" t="b">
        <f>IF('Initial Spreadsheet'!$F473="successful", "successful")</f>
        <v>0</v>
      </c>
      <c r="B474" t="str">
        <f>IF('Initial Spreadsheet'!F473="successful", 'Initial Spreadsheet'!$L473, "M")</f>
        <v>M</v>
      </c>
      <c r="D474" t="str">
        <f>IF('Initial Spreadsheet'!$F473="failed", "failed")</f>
        <v>failed</v>
      </c>
      <c r="E474">
        <f>IF('Initial Spreadsheet'!F473="failed", 'Initial Spreadsheet'!$L473, "M")</f>
        <v>170</v>
      </c>
    </row>
    <row r="475" spans="1:5" x14ac:dyDescent="0.25">
      <c r="A475" t="b">
        <f>IF('Initial Spreadsheet'!$F474="successful", "successful")</f>
        <v>0</v>
      </c>
      <c r="B475" t="str">
        <f>IF('Initial Spreadsheet'!F474="successful", 'Initial Spreadsheet'!$L474, "M")</f>
        <v>M</v>
      </c>
      <c r="D475" t="str">
        <f>IF('Initial Spreadsheet'!$F474="failed", "failed")</f>
        <v>failed</v>
      </c>
      <c r="E475">
        <f>IF('Initial Spreadsheet'!F474="failed", 'Initial Spreadsheet'!$L474, "M")</f>
        <v>5</v>
      </c>
    </row>
    <row r="476" spans="1:5" x14ac:dyDescent="0.25">
      <c r="A476" t="b">
        <f>IF('Initial Spreadsheet'!$F475="successful", "successful")</f>
        <v>0</v>
      </c>
      <c r="B476" t="str">
        <f>IF('Initial Spreadsheet'!F475="successful", 'Initial Spreadsheet'!$L475, "M")</f>
        <v>M</v>
      </c>
      <c r="D476" t="str">
        <f>IF('Initial Spreadsheet'!$F475="failed", "failed")</f>
        <v>failed</v>
      </c>
      <c r="E476">
        <f>IF('Initial Spreadsheet'!F475="failed", 'Initial Spreadsheet'!$L475, "M")</f>
        <v>14</v>
      </c>
    </row>
    <row r="477" spans="1:5" x14ac:dyDescent="0.25">
      <c r="A477" t="b">
        <f>IF('Initial Spreadsheet'!$F476="successful", "successful")</f>
        <v>0</v>
      </c>
      <c r="B477" t="str">
        <f>IF('Initial Spreadsheet'!F476="successful", 'Initial Spreadsheet'!$L476, "M")</f>
        <v>M</v>
      </c>
      <c r="D477" t="str">
        <f>IF('Initial Spreadsheet'!$F476="failed", "failed")</f>
        <v>failed</v>
      </c>
      <c r="E477">
        <f>IF('Initial Spreadsheet'!F476="failed", 'Initial Spreadsheet'!$L476, "M")</f>
        <v>1</v>
      </c>
    </row>
    <row r="478" spans="1:5" x14ac:dyDescent="0.25">
      <c r="A478" t="b">
        <f>IF('Initial Spreadsheet'!$F477="successful", "successful")</f>
        <v>0</v>
      </c>
      <c r="B478" t="str">
        <f>IF('Initial Spreadsheet'!F477="successful", 'Initial Spreadsheet'!$L477, "M")</f>
        <v>M</v>
      </c>
      <c r="D478" t="str">
        <f>IF('Initial Spreadsheet'!$F477="failed", "failed")</f>
        <v>failed</v>
      </c>
      <c r="E478">
        <f>IF('Initial Spreadsheet'!F477="failed", 'Initial Spreadsheet'!$L477, "M")</f>
        <v>0</v>
      </c>
    </row>
    <row r="479" spans="1:5" x14ac:dyDescent="0.25">
      <c r="A479" t="b">
        <f>IF('Initial Spreadsheet'!$F478="successful", "successful")</f>
        <v>0</v>
      </c>
      <c r="B479" t="str">
        <f>IF('Initial Spreadsheet'!F478="successful", 'Initial Spreadsheet'!$L478, "M")</f>
        <v>M</v>
      </c>
      <c r="D479" t="str">
        <f>IF('Initial Spreadsheet'!$F478="failed", "failed")</f>
        <v>failed</v>
      </c>
      <c r="E479">
        <f>IF('Initial Spreadsheet'!F478="failed", 'Initial Spreadsheet'!$L478, "M")</f>
        <v>124</v>
      </c>
    </row>
    <row r="480" spans="1:5" x14ac:dyDescent="0.25">
      <c r="A480" t="b">
        <f>IF('Initial Spreadsheet'!$F479="successful", "successful")</f>
        <v>0</v>
      </c>
      <c r="B480" t="str">
        <f>IF('Initial Spreadsheet'!F479="successful", 'Initial Spreadsheet'!$L479, "M")</f>
        <v>M</v>
      </c>
      <c r="D480" t="str">
        <f>IF('Initial Spreadsheet'!$F479="failed", "failed")</f>
        <v>failed</v>
      </c>
      <c r="E480">
        <f>IF('Initial Spreadsheet'!F479="failed", 'Initial Spreadsheet'!$L479, "M")</f>
        <v>0</v>
      </c>
    </row>
    <row r="481" spans="1:5" x14ac:dyDescent="0.25">
      <c r="A481" t="b">
        <f>IF('Initial Spreadsheet'!$F480="successful", "successful")</f>
        <v>0</v>
      </c>
      <c r="B481" t="str">
        <f>IF('Initial Spreadsheet'!F480="successful", 'Initial Spreadsheet'!$L480, "M")</f>
        <v>M</v>
      </c>
      <c r="D481" t="str">
        <f>IF('Initial Spreadsheet'!$F480="failed", "failed")</f>
        <v>failed</v>
      </c>
      <c r="E481">
        <f>IF('Initial Spreadsheet'!F480="failed", 'Initial Spreadsheet'!$L480, "M")</f>
        <v>0</v>
      </c>
    </row>
    <row r="482" spans="1:5" x14ac:dyDescent="0.25">
      <c r="A482" t="b">
        <f>IF('Initial Spreadsheet'!$F481="successful", "successful")</f>
        <v>0</v>
      </c>
      <c r="B482" t="str">
        <f>IF('Initial Spreadsheet'!F481="successful", 'Initial Spreadsheet'!$L481, "M")</f>
        <v>M</v>
      </c>
      <c r="D482" t="str">
        <f>IF('Initial Spreadsheet'!$F481="failed", "failed")</f>
        <v>failed</v>
      </c>
      <c r="E482">
        <f>IF('Initial Spreadsheet'!F481="failed", 'Initial Spreadsheet'!$L481, "M")</f>
        <v>55</v>
      </c>
    </row>
    <row r="483" spans="1:5" x14ac:dyDescent="0.25">
      <c r="A483" t="b">
        <f>IF('Initial Spreadsheet'!$F482="successful", "successful")</f>
        <v>0</v>
      </c>
      <c r="B483" t="str">
        <f>IF('Initial Spreadsheet'!F482="successful", 'Initial Spreadsheet'!$L482, "M")</f>
        <v>M</v>
      </c>
      <c r="D483" t="str">
        <f>IF('Initial Spreadsheet'!$F482="failed", "failed")</f>
        <v>failed</v>
      </c>
      <c r="E483">
        <f>IF('Initial Spreadsheet'!F482="failed", 'Initial Spreadsheet'!$L482, "M")</f>
        <v>140</v>
      </c>
    </row>
    <row r="484" spans="1:5" x14ac:dyDescent="0.25">
      <c r="A484" t="b">
        <f>IF('Initial Spreadsheet'!$F483="successful", "successful")</f>
        <v>0</v>
      </c>
      <c r="B484" t="str">
        <f>IF('Initial Spreadsheet'!F483="successful", 'Initial Spreadsheet'!$L483, "M")</f>
        <v>M</v>
      </c>
      <c r="D484" t="str">
        <f>IF('Initial Spreadsheet'!$F483="failed", "failed")</f>
        <v>failed</v>
      </c>
      <c r="E484">
        <f>IF('Initial Spreadsheet'!F483="failed", 'Initial Spreadsheet'!$L483, "M")</f>
        <v>21</v>
      </c>
    </row>
    <row r="485" spans="1:5" x14ac:dyDescent="0.25">
      <c r="A485" t="b">
        <f>IF('Initial Spreadsheet'!$F484="successful", "successful")</f>
        <v>0</v>
      </c>
      <c r="B485" t="str">
        <f>IF('Initial Spreadsheet'!F484="successful", 'Initial Spreadsheet'!$L484, "M")</f>
        <v>M</v>
      </c>
      <c r="D485" t="str">
        <f>IF('Initial Spreadsheet'!$F484="failed", "failed")</f>
        <v>failed</v>
      </c>
      <c r="E485">
        <f>IF('Initial Spreadsheet'!F484="failed", 'Initial Spreadsheet'!$L484, "M")</f>
        <v>1</v>
      </c>
    </row>
    <row r="486" spans="1:5" x14ac:dyDescent="0.25">
      <c r="A486" t="b">
        <f>IF('Initial Spreadsheet'!$F485="successful", "successful")</f>
        <v>0</v>
      </c>
      <c r="B486" t="str">
        <f>IF('Initial Spreadsheet'!F485="successful", 'Initial Spreadsheet'!$L485, "M")</f>
        <v>M</v>
      </c>
      <c r="D486" t="str">
        <f>IF('Initial Spreadsheet'!$F485="failed", "failed")</f>
        <v>failed</v>
      </c>
      <c r="E486">
        <f>IF('Initial Spreadsheet'!F485="failed", 'Initial Spreadsheet'!$L485, "M")</f>
        <v>147</v>
      </c>
    </row>
    <row r="487" spans="1:5" x14ac:dyDescent="0.25">
      <c r="A487" t="b">
        <f>IF('Initial Spreadsheet'!$F486="successful", "successful")</f>
        <v>0</v>
      </c>
      <c r="B487" t="str">
        <f>IF('Initial Spreadsheet'!F486="successful", 'Initial Spreadsheet'!$L486, "M")</f>
        <v>M</v>
      </c>
      <c r="D487" t="str">
        <f>IF('Initial Spreadsheet'!$F486="failed", "failed")</f>
        <v>failed</v>
      </c>
      <c r="E487">
        <f>IF('Initial Spreadsheet'!F486="failed", 'Initial Spreadsheet'!$L486, "M")</f>
        <v>11</v>
      </c>
    </row>
    <row r="488" spans="1:5" x14ac:dyDescent="0.25">
      <c r="A488" t="b">
        <f>IF('Initial Spreadsheet'!$F487="successful", "successful")</f>
        <v>0</v>
      </c>
      <c r="B488" t="str">
        <f>IF('Initial Spreadsheet'!F487="successful", 'Initial Spreadsheet'!$L487, "M")</f>
        <v>M</v>
      </c>
      <c r="D488" t="str">
        <f>IF('Initial Spreadsheet'!$F487="failed", "failed")</f>
        <v>failed</v>
      </c>
      <c r="E488">
        <f>IF('Initial Spreadsheet'!F487="failed", 'Initial Spreadsheet'!$L487, "M")</f>
        <v>125</v>
      </c>
    </row>
    <row r="489" spans="1:5" x14ac:dyDescent="0.25">
      <c r="A489" t="b">
        <f>IF('Initial Spreadsheet'!$F488="successful", "successful")</f>
        <v>0</v>
      </c>
      <c r="B489" t="str">
        <f>IF('Initial Spreadsheet'!F488="successful", 'Initial Spreadsheet'!$L488, "M")</f>
        <v>M</v>
      </c>
      <c r="D489" t="str">
        <f>IF('Initial Spreadsheet'!$F488="failed", "failed")</f>
        <v>failed</v>
      </c>
      <c r="E489">
        <f>IF('Initial Spreadsheet'!F488="failed", 'Initial Spreadsheet'!$L488, "M")</f>
        <v>1</v>
      </c>
    </row>
    <row r="490" spans="1:5" x14ac:dyDescent="0.25">
      <c r="A490" t="b">
        <f>IF('Initial Spreadsheet'!$F489="successful", "successful")</f>
        <v>0</v>
      </c>
      <c r="B490" t="str">
        <f>IF('Initial Spreadsheet'!F489="successful", 'Initial Spreadsheet'!$L489, "M")</f>
        <v>M</v>
      </c>
      <c r="D490" t="str">
        <f>IF('Initial Spreadsheet'!$F489="failed", "failed")</f>
        <v>failed</v>
      </c>
      <c r="E490">
        <f>IF('Initial Spreadsheet'!F489="failed", 'Initial Spreadsheet'!$L489, "M")</f>
        <v>0</v>
      </c>
    </row>
    <row r="491" spans="1:5" x14ac:dyDescent="0.25">
      <c r="A491" t="b">
        <f>IF('Initial Spreadsheet'!$F490="successful", "successful")</f>
        <v>0</v>
      </c>
      <c r="B491" t="str">
        <f>IF('Initial Spreadsheet'!F490="successful", 'Initial Spreadsheet'!$L490, "M")</f>
        <v>M</v>
      </c>
      <c r="D491" t="str">
        <f>IF('Initial Spreadsheet'!$F490="failed", "failed")</f>
        <v>failed</v>
      </c>
      <c r="E491">
        <f>IF('Initial Spreadsheet'!F490="failed", 'Initial Spreadsheet'!$L490, "M")</f>
        <v>0</v>
      </c>
    </row>
    <row r="492" spans="1:5" x14ac:dyDescent="0.25">
      <c r="A492" t="b">
        <f>IF('Initial Spreadsheet'!$F491="successful", "successful")</f>
        <v>0</v>
      </c>
      <c r="B492" t="str">
        <f>IF('Initial Spreadsheet'!F491="successful", 'Initial Spreadsheet'!$L491, "M")</f>
        <v>M</v>
      </c>
      <c r="D492" t="str">
        <f>IF('Initial Spreadsheet'!$F491="failed", "failed")</f>
        <v>failed</v>
      </c>
      <c r="E492">
        <f>IF('Initial Spreadsheet'!F491="failed", 'Initial Spreadsheet'!$L491, "M")</f>
        <v>3</v>
      </c>
    </row>
    <row r="493" spans="1:5" x14ac:dyDescent="0.25">
      <c r="A493" t="b">
        <f>IF('Initial Spreadsheet'!$F492="successful", "successful")</f>
        <v>0</v>
      </c>
      <c r="B493" t="str">
        <f>IF('Initial Spreadsheet'!F492="successful", 'Initial Spreadsheet'!$L492, "M")</f>
        <v>M</v>
      </c>
      <c r="D493" t="str">
        <f>IF('Initial Spreadsheet'!$F492="failed", "failed")</f>
        <v>failed</v>
      </c>
      <c r="E493">
        <f>IF('Initial Spreadsheet'!F492="failed", 'Initial Spreadsheet'!$L492, "M")</f>
        <v>0</v>
      </c>
    </row>
    <row r="494" spans="1:5" x14ac:dyDescent="0.25">
      <c r="A494" t="b">
        <f>IF('Initial Spreadsheet'!$F493="successful", "successful")</f>
        <v>0</v>
      </c>
      <c r="B494" t="str">
        <f>IF('Initial Spreadsheet'!F493="successful", 'Initial Spreadsheet'!$L493, "M")</f>
        <v>M</v>
      </c>
      <c r="D494" t="str">
        <f>IF('Initial Spreadsheet'!$F493="failed", "failed")</f>
        <v>failed</v>
      </c>
      <c r="E494">
        <f>IF('Initial Spreadsheet'!F493="failed", 'Initial Spreadsheet'!$L493, "M")</f>
        <v>0</v>
      </c>
    </row>
    <row r="495" spans="1:5" x14ac:dyDescent="0.25">
      <c r="A495" t="b">
        <f>IF('Initial Spreadsheet'!$F494="successful", "successful")</f>
        <v>0</v>
      </c>
      <c r="B495" t="str">
        <f>IF('Initial Spreadsheet'!F494="successful", 'Initial Spreadsheet'!$L494, "M")</f>
        <v>M</v>
      </c>
      <c r="D495" t="str">
        <f>IF('Initial Spreadsheet'!$F494="failed", "failed")</f>
        <v>failed</v>
      </c>
      <c r="E495">
        <f>IF('Initial Spreadsheet'!F494="failed", 'Initial Spreadsheet'!$L494, "M")</f>
        <v>0</v>
      </c>
    </row>
    <row r="496" spans="1:5" x14ac:dyDescent="0.25">
      <c r="A496" t="b">
        <f>IF('Initial Spreadsheet'!$F495="successful", "successful")</f>
        <v>0</v>
      </c>
      <c r="B496" t="str">
        <f>IF('Initial Spreadsheet'!F495="successful", 'Initial Spreadsheet'!$L495, "M")</f>
        <v>M</v>
      </c>
      <c r="D496" t="str">
        <f>IF('Initial Spreadsheet'!$F495="failed", "failed")</f>
        <v>failed</v>
      </c>
      <c r="E496">
        <f>IF('Initial Spreadsheet'!F495="failed", 'Initial Spreadsheet'!$L495, "M")</f>
        <v>0</v>
      </c>
    </row>
    <row r="497" spans="1:5" x14ac:dyDescent="0.25">
      <c r="A497" t="b">
        <f>IF('Initial Spreadsheet'!$F496="successful", "successful")</f>
        <v>0</v>
      </c>
      <c r="B497" t="str">
        <f>IF('Initial Spreadsheet'!F496="successful", 'Initial Spreadsheet'!$L496, "M")</f>
        <v>M</v>
      </c>
      <c r="D497" t="str">
        <f>IF('Initial Spreadsheet'!$F496="failed", "failed")</f>
        <v>failed</v>
      </c>
      <c r="E497">
        <f>IF('Initial Spreadsheet'!F496="failed", 'Initial Spreadsheet'!$L496, "M")</f>
        <v>3</v>
      </c>
    </row>
    <row r="498" spans="1:5" x14ac:dyDescent="0.25">
      <c r="A498" t="b">
        <f>IF('Initial Spreadsheet'!$F497="successful", "successful")</f>
        <v>0</v>
      </c>
      <c r="B498" t="str">
        <f>IF('Initial Spreadsheet'!F497="successful", 'Initial Spreadsheet'!$L497, "M")</f>
        <v>M</v>
      </c>
      <c r="D498" t="str">
        <f>IF('Initial Spreadsheet'!$F497="failed", "failed")</f>
        <v>failed</v>
      </c>
      <c r="E498">
        <f>IF('Initial Spreadsheet'!F497="failed", 'Initial Spreadsheet'!$L497, "M")</f>
        <v>0</v>
      </c>
    </row>
    <row r="499" spans="1:5" x14ac:dyDescent="0.25">
      <c r="A499" t="b">
        <f>IF('Initial Spreadsheet'!$F498="successful", "successful")</f>
        <v>0</v>
      </c>
      <c r="B499" t="str">
        <f>IF('Initial Spreadsheet'!F498="successful", 'Initial Spreadsheet'!$L498, "M")</f>
        <v>M</v>
      </c>
      <c r="D499" t="str">
        <f>IF('Initial Spreadsheet'!$F498="failed", "failed")</f>
        <v>failed</v>
      </c>
      <c r="E499">
        <f>IF('Initial Spreadsheet'!F498="failed", 'Initial Spreadsheet'!$L498, "M")</f>
        <v>1</v>
      </c>
    </row>
    <row r="500" spans="1:5" x14ac:dyDescent="0.25">
      <c r="A500" t="b">
        <f>IF('Initial Spreadsheet'!$F499="successful", "successful")</f>
        <v>0</v>
      </c>
      <c r="B500" t="str">
        <f>IF('Initial Spreadsheet'!F499="successful", 'Initial Spreadsheet'!$L499, "M")</f>
        <v>M</v>
      </c>
      <c r="D500" t="str">
        <f>IF('Initial Spreadsheet'!$F499="failed", "failed")</f>
        <v>failed</v>
      </c>
      <c r="E500">
        <f>IF('Initial Spreadsheet'!F499="failed", 'Initial Spreadsheet'!$L499, "M")</f>
        <v>3</v>
      </c>
    </row>
    <row r="501" spans="1:5" x14ac:dyDescent="0.25">
      <c r="A501" t="b">
        <f>IF('Initial Spreadsheet'!$F500="successful", "successful")</f>
        <v>0</v>
      </c>
      <c r="B501" t="str">
        <f>IF('Initial Spreadsheet'!F500="successful", 'Initial Spreadsheet'!$L500, "M")</f>
        <v>M</v>
      </c>
      <c r="D501" t="str">
        <f>IF('Initial Spreadsheet'!$F500="failed", "failed")</f>
        <v>failed</v>
      </c>
      <c r="E501">
        <f>IF('Initial Spreadsheet'!F500="failed", 'Initial Spreadsheet'!$L500, "M")</f>
        <v>22</v>
      </c>
    </row>
    <row r="502" spans="1:5" x14ac:dyDescent="0.25">
      <c r="A502" t="b">
        <f>IF('Initial Spreadsheet'!$F501="successful", "successful")</f>
        <v>0</v>
      </c>
      <c r="B502" t="str">
        <f>IF('Initial Spreadsheet'!F501="successful", 'Initial Spreadsheet'!$L501, "M")</f>
        <v>M</v>
      </c>
      <c r="D502" t="str">
        <f>IF('Initial Spreadsheet'!$F501="failed", "failed")</f>
        <v>failed</v>
      </c>
      <c r="E502">
        <f>IF('Initial Spreadsheet'!F501="failed", 'Initial Spreadsheet'!$L501, "M")</f>
        <v>26</v>
      </c>
    </row>
    <row r="503" spans="1:5" x14ac:dyDescent="0.25">
      <c r="A503" t="b">
        <f>IF('Initial Spreadsheet'!$F502="successful", "successful")</f>
        <v>0</v>
      </c>
      <c r="B503" t="str">
        <f>IF('Initial Spreadsheet'!F502="successful", 'Initial Spreadsheet'!$L502, "M")</f>
        <v>M</v>
      </c>
      <c r="D503" t="str">
        <f>IF('Initial Spreadsheet'!$F502="failed", "failed")</f>
        <v>failed</v>
      </c>
      <c r="E503">
        <f>IF('Initial Spreadsheet'!F502="failed", 'Initial Spreadsheet'!$L502, "M")</f>
        <v>4</v>
      </c>
    </row>
    <row r="504" spans="1:5" x14ac:dyDescent="0.25">
      <c r="A504" t="b">
        <f>IF('Initial Spreadsheet'!$F503="successful", "successful")</f>
        <v>0</v>
      </c>
      <c r="B504" t="str">
        <f>IF('Initial Spreadsheet'!F503="successful", 'Initial Spreadsheet'!$L503, "M")</f>
        <v>M</v>
      </c>
      <c r="D504" t="str">
        <f>IF('Initial Spreadsheet'!$F503="failed", "failed")</f>
        <v>failed</v>
      </c>
      <c r="E504">
        <f>IF('Initial Spreadsheet'!F503="failed", 'Initial Spreadsheet'!$L503, "M")</f>
        <v>0</v>
      </c>
    </row>
    <row r="505" spans="1:5" x14ac:dyDescent="0.25">
      <c r="A505" t="b">
        <f>IF('Initial Spreadsheet'!$F504="successful", "successful")</f>
        <v>0</v>
      </c>
      <c r="B505" t="str">
        <f>IF('Initial Spreadsheet'!F504="successful", 'Initial Spreadsheet'!$L504, "M")</f>
        <v>M</v>
      </c>
      <c r="D505" t="str">
        <f>IF('Initial Spreadsheet'!$F504="failed", "failed")</f>
        <v>failed</v>
      </c>
      <c r="E505">
        <f>IF('Initial Spreadsheet'!F504="failed", 'Initial Spreadsheet'!$L504, "M")</f>
        <v>4</v>
      </c>
    </row>
    <row r="506" spans="1:5" x14ac:dyDescent="0.25">
      <c r="A506" t="b">
        <f>IF('Initial Spreadsheet'!$F505="successful", "successful")</f>
        <v>0</v>
      </c>
      <c r="B506" t="str">
        <f>IF('Initial Spreadsheet'!F505="successful", 'Initial Spreadsheet'!$L505, "M")</f>
        <v>M</v>
      </c>
      <c r="D506" t="str">
        <f>IF('Initial Spreadsheet'!$F505="failed", "failed")</f>
        <v>failed</v>
      </c>
      <c r="E506">
        <f>IF('Initial Spreadsheet'!F505="failed", 'Initial Spreadsheet'!$L505, "M")</f>
        <v>9</v>
      </c>
    </row>
    <row r="507" spans="1:5" x14ac:dyDescent="0.25">
      <c r="A507" t="b">
        <f>IF('Initial Spreadsheet'!$F506="successful", "successful")</f>
        <v>0</v>
      </c>
      <c r="B507" t="str">
        <f>IF('Initial Spreadsheet'!F506="successful", 'Initial Spreadsheet'!$L506, "M")</f>
        <v>M</v>
      </c>
      <c r="D507" t="str">
        <f>IF('Initial Spreadsheet'!$F506="failed", "failed")</f>
        <v>failed</v>
      </c>
      <c r="E507">
        <f>IF('Initial Spreadsheet'!F506="failed", 'Initial Spreadsheet'!$L506, "M")</f>
        <v>5</v>
      </c>
    </row>
    <row r="508" spans="1:5" x14ac:dyDescent="0.25">
      <c r="A508" t="b">
        <f>IF('Initial Spreadsheet'!$F507="successful", "successful")</f>
        <v>0</v>
      </c>
      <c r="B508" t="str">
        <f>IF('Initial Spreadsheet'!F507="successful", 'Initial Spreadsheet'!$L507, "M")</f>
        <v>M</v>
      </c>
      <c r="D508" t="str">
        <f>IF('Initial Spreadsheet'!$F507="failed", "failed")</f>
        <v>failed</v>
      </c>
      <c r="E508">
        <f>IF('Initial Spreadsheet'!F507="failed", 'Initial Spreadsheet'!$L507, "M")</f>
        <v>14</v>
      </c>
    </row>
    <row r="509" spans="1:5" x14ac:dyDescent="0.25">
      <c r="A509" t="b">
        <f>IF('Initial Spreadsheet'!$F508="successful", "successful")</f>
        <v>0</v>
      </c>
      <c r="B509" t="str">
        <f>IF('Initial Spreadsheet'!F508="successful", 'Initial Spreadsheet'!$L508, "M")</f>
        <v>M</v>
      </c>
      <c r="D509" t="str">
        <f>IF('Initial Spreadsheet'!$F508="failed", "failed")</f>
        <v>failed</v>
      </c>
      <c r="E509">
        <f>IF('Initial Spreadsheet'!F508="failed", 'Initial Spreadsheet'!$L508, "M")</f>
        <v>1</v>
      </c>
    </row>
    <row r="510" spans="1:5" x14ac:dyDescent="0.25">
      <c r="A510" t="b">
        <f>IF('Initial Spreadsheet'!$F509="successful", "successful")</f>
        <v>0</v>
      </c>
      <c r="B510" t="str">
        <f>IF('Initial Spreadsheet'!F509="successful", 'Initial Spreadsheet'!$L509, "M")</f>
        <v>M</v>
      </c>
      <c r="D510" t="str">
        <f>IF('Initial Spreadsheet'!$F509="failed", "failed")</f>
        <v>failed</v>
      </c>
      <c r="E510">
        <f>IF('Initial Spreadsheet'!F509="failed", 'Initial Spreadsheet'!$L509, "M")</f>
        <v>10</v>
      </c>
    </row>
    <row r="511" spans="1:5" x14ac:dyDescent="0.25">
      <c r="A511" t="b">
        <f>IF('Initial Spreadsheet'!$F510="successful", "successful")</f>
        <v>0</v>
      </c>
      <c r="B511" t="str">
        <f>IF('Initial Spreadsheet'!F510="successful", 'Initial Spreadsheet'!$L510, "M")</f>
        <v>M</v>
      </c>
      <c r="D511" t="str">
        <f>IF('Initial Spreadsheet'!$F510="failed", "failed")</f>
        <v>failed</v>
      </c>
      <c r="E511">
        <f>IF('Initial Spreadsheet'!F510="failed", 'Initial Spreadsheet'!$L510, "M")</f>
        <v>3</v>
      </c>
    </row>
    <row r="512" spans="1:5" x14ac:dyDescent="0.25">
      <c r="A512" t="b">
        <f>IF('Initial Spreadsheet'!$F511="successful", "successful")</f>
        <v>0</v>
      </c>
      <c r="B512" t="str">
        <f>IF('Initial Spreadsheet'!F511="successful", 'Initial Spreadsheet'!$L511, "M")</f>
        <v>M</v>
      </c>
      <c r="D512" t="str">
        <f>IF('Initial Spreadsheet'!$F511="failed", "failed")</f>
        <v>failed</v>
      </c>
      <c r="E512">
        <f>IF('Initial Spreadsheet'!F511="failed", 'Initial Spreadsheet'!$L511, "M")</f>
        <v>1</v>
      </c>
    </row>
    <row r="513" spans="1:5" x14ac:dyDescent="0.25">
      <c r="A513" t="b">
        <f>IF('Initial Spreadsheet'!$F512="successful", "successful")</f>
        <v>0</v>
      </c>
      <c r="B513" t="str">
        <f>IF('Initial Spreadsheet'!F512="successful", 'Initial Spreadsheet'!$L512, "M")</f>
        <v>M</v>
      </c>
      <c r="D513" t="str">
        <f>IF('Initial Spreadsheet'!$F512="failed", "failed")</f>
        <v>failed</v>
      </c>
      <c r="E513">
        <f>IF('Initial Spreadsheet'!F512="failed", 'Initial Spreadsheet'!$L512, "M")</f>
        <v>0</v>
      </c>
    </row>
    <row r="514" spans="1:5" x14ac:dyDescent="0.25">
      <c r="A514" t="b">
        <f>IF('Initial Spreadsheet'!$F513="successful", "successful")</f>
        <v>0</v>
      </c>
      <c r="B514" t="str">
        <f>IF('Initial Spreadsheet'!F513="successful", 'Initial Spreadsheet'!$L513, "M")</f>
        <v>M</v>
      </c>
      <c r="D514" t="str">
        <f>IF('Initial Spreadsheet'!$F513="failed", "failed")</f>
        <v>failed</v>
      </c>
      <c r="E514">
        <f>IF('Initial Spreadsheet'!F513="failed", 'Initial Spreadsheet'!$L513, "M")</f>
        <v>5</v>
      </c>
    </row>
    <row r="515" spans="1:5" x14ac:dyDescent="0.25">
      <c r="A515" t="b">
        <f>IF('Initial Spreadsheet'!$F514="successful", "successful")</f>
        <v>0</v>
      </c>
      <c r="B515" t="str">
        <f>IF('Initial Spreadsheet'!F514="successful", 'Initial Spreadsheet'!$L514, "M")</f>
        <v>M</v>
      </c>
      <c r="D515" t="str">
        <f>IF('Initial Spreadsheet'!$F514="failed", "failed")</f>
        <v>failed</v>
      </c>
      <c r="E515">
        <f>IF('Initial Spreadsheet'!F514="failed", 'Initial Spreadsheet'!$L514, "M")</f>
        <v>2</v>
      </c>
    </row>
    <row r="516" spans="1:5" x14ac:dyDescent="0.25">
      <c r="A516" t="b">
        <f>IF('Initial Spreadsheet'!$F515="successful", "successful")</f>
        <v>0</v>
      </c>
      <c r="B516" t="str">
        <f>IF('Initial Spreadsheet'!F515="successful", 'Initial Spreadsheet'!$L515, "M")</f>
        <v>M</v>
      </c>
      <c r="D516" t="str">
        <f>IF('Initial Spreadsheet'!$F515="failed", "failed")</f>
        <v>failed</v>
      </c>
      <c r="E516">
        <f>IF('Initial Spreadsheet'!F515="failed", 'Initial Spreadsheet'!$L515, "M")</f>
        <v>68</v>
      </c>
    </row>
    <row r="517" spans="1:5" x14ac:dyDescent="0.25">
      <c r="A517" t="b">
        <f>IF('Initial Spreadsheet'!$F516="successful", "successful")</f>
        <v>0</v>
      </c>
      <c r="B517" t="str">
        <f>IF('Initial Spreadsheet'!F516="successful", 'Initial Spreadsheet'!$L516, "M")</f>
        <v>M</v>
      </c>
      <c r="D517" t="str">
        <f>IF('Initial Spreadsheet'!$F516="failed", "failed")</f>
        <v>failed</v>
      </c>
      <c r="E517">
        <f>IF('Initial Spreadsheet'!F516="failed", 'Initial Spreadsheet'!$L516, "M")</f>
        <v>3</v>
      </c>
    </row>
    <row r="518" spans="1:5" x14ac:dyDescent="0.25">
      <c r="A518" t="b">
        <f>IF('Initial Spreadsheet'!$F517="successful", "successful")</f>
        <v>0</v>
      </c>
      <c r="B518" t="str">
        <f>IF('Initial Spreadsheet'!F517="successful", 'Initial Spreadsheet'!$L517, "M")</f>
        <v>M</v>
      </c>
      <c r="D518" t="str">
        <f>IF('Initial Spreadsheet'!$F517="failed", "failed")</f>
        <v>failed</v>
      </c>
      <c r="E518">
        <f>IF('Initial Spreadsheet'!F517="failed", 'Initial Spreadsheet'!$L517, "M")</f>
        <v>34</v>
      </c>
    </row>
    <row r="519" spans="1:5" x14ac:dyDescent="0.25">
      <c r="A519" t="b">
        <f>IF('Initial Spreadsheet'!$F518="successful", "successful")</f>
        <v>0</v>
      </c>
      <c r="B519" t="str">
        <f>IF('Initial Spreadsheet'!F518="successful", 'Initial Spreadsheet'!$L518, "M")</f>
        <v>M</v>
      </c>
      <c r="D519" t="str">
        <f>IF('Initial Spreadsheet'!$F518="failed", "failed")</f>
        <v>failed</v>
      </c>
      <c r="E519">
        <f>IF('Initial Spreadsheet'!F518="failed", 'Initial Spreadsheet'!$L518, "M")</f>
        <v>0</v>
      </c>
    </row>
    <row r="520" spans="1:5" x14ac:dyDescent="0.25">
      <c r="A520" t="b">
        <f>IF('Initial Spreadsheet'!$F519="successful", "successful")</f>
        <v>0</v>
      </c>
      <c r="B520" t="str">
        <f>IF('Initial Spreadsheet'!F519="successful", 'Initial Spreadsheet'!$L519, "M")</f>
        <v>M</v>
      </c>
      <c r="D520" t="str">
        <f>IF('Initial Spreadsheet'!$F519="failed", "failed")</f>
        <v>failed</v>
      </c>
      <c r="E520">
        <f>IF('Initial Spreadsheet'!F519="failed", 'Initial Spreadsheet'!$L519, "M")</f>
        <v>3</v>
      </c>
    </row>
    <row r="521" spans="1:5" x14ac:dyDescent="0.25">
      <c r="A521" t="b">
        <f>IF('Initial Spreadsheet'!$F520="successful", "successful")</f>
        <v>0</v>
      </c>
      <c r="B521" t="str">
        <f>IF('Initial Spreadsheet'!F520="successful", 'Initial Spreadsheet'!$L520, "M")</f>
        <v>M</v>
      </c>
      <c r="D521" t="str">
        <f>IF('Initial Spreadsheet'!$F520="failed", "failed")</f>
        <v>failed</v>
      </c>
      <c r="E521">
        <f>IF('Initial Spreadsheet'!F520="failed", 'Initial Spreadsheet'!$L520, "M")</f>
        <v>0</v>
      </c>
    </row>
    <row r="522" spans="1:5" x14ac:dyDescent="0.25">
      <c r="A522" t="b">
        <f>IF('Initial Spreadsheet'!$F521="successful", "successful")</f>
        <v>0</v>
      </c>
      <c r="B522" t="str">
        <f>IF('Initial Spreadsheet'!F521="successful", 'Initial Spreadsheet'!$L521, "M")</f>
        <v>M</v>
      </c>
      <c r="D522" t="str">
        <f>IF('Initial Spreadsheet'!$F521="failed", "failed")</f>
        <v>failed</v>
      </c>
      <c r="E522">
        <f>IF('Initial Spreadsheet'!F521="failed", 'Initial Spreadsheet'!$L521, "M")</f>
        <v>70</v>
      </c>
    </row>
    <row r="523" spans="1:5" x14ac:dyDescent="0.25">
      <c r="A523" t="str">
        <f>IF('Initial Spreadsheet'!$F522="successful", "successful")</f>
        <v>successful</v>
      </c>
      <c r="B523">
        <f>IF('Initial Spreadsheet'!F522="successful", 'Initial Spreadsheet'!$L522, "M")</f>
        <v>34</v>
      </c>
      <c r="D523" t="b">
        <f>IF('Initial Spreadsheet'!$F522="failed", "failed")</f>
        <v>0</v>
      </c>
      <c r="E523" t="str">
        <f>IF('Initial Spreadsheet'!F522="failed", 'Initial Spreadsheet'!$L522, "M")</f>
        <v>M</v>
      </c>
    </row>
    <row r="524" spans="1:5" x14ac:dyDescent="0.25">
      <c r="A524" t="str">
        <f>IF('Initial Spreadsheet'!$F523="successful", "successful")</f>
        <v>successful</v>
      </c>
      <c r="B524">
        <f>IF('Initial Spreadsheet'!F523="successful", 'Initial Spreadsheet'!$L523, "M")</f>
        <v>56</v>
      </c>
      <c r="D524" t="b">
        <f>IF('Initial Spreadsheet'!$F523="failed", "failed")</f>
        <v>0</v>
      </c>
      <c r="E524" t="str">
        <f>IF('Initial Spreadsheet'!F523="failed", 'Initial Spreadsheet'!$L523, "M")</f>
        <v>M</v>
      </c>
    </row>
    <row r="525" spans="1:5" x14ac:dyDescent="0.25">
      <c r="A525" t="str">
        <f>IF('Initial Spreadsheet'!$F524="successful", "successful")</f>
        <v>successful</v>
      </c>
      <c r="B525">
        <f>IF('Initial Spreadsheet'!F524="successful", 'Initial Spreadsheet'!$L524, "M")</f>
        <v>31</v>
      </c>
      <c r="D525" t="b">
        <f>IF('Initial Spreadsheet'!$F524="failed", "failed")</f>
        <v>0</v>
      </c>
      <c r="E525" t="str">
        <f>IF('Initial Spreadsheet'!F524="failed", 'Initial Spreadsheet'!$L524, "M")</f>
        <v>M</v>
      </c>
    </row>
    <row r="526" spans="1:5" x14ac:dyDescent="0.25">
      <c r="A526" t="str">
        <f>IF('Initial Spreadsheet'!$F525="successful", "successful")</f>
        <v>successful</v>
      </c>
      <c r="B526">
        <f>IF('Initial Spreadsheet'!F525="successful", 'Initial Spreadsheet'!$L525, "M")</f>
        <v>84</v>
      </c>
      <c r="D526" t="b">
        <f>IF('Initial Spreadsheet'!$F525="failed", "failed")</f>
        <v>0</v>
      </c>
      <c r="E526" t="str">
        <f>IF('Initial Spreadsheet'!F525="failed", 'Initial Spreadsheet'!$L525, "M")</f>
        <v>M</v>
      </c>
    </row>
    <row r="527" spans="1:5" x14ac:dyDescent="0.25">
      <c r="A527" t="str">
        <f>IF('Initial Spreadsheet'!$F526="successful", "successful")</f>
        <v>successful</v>
      </c>
      <c r="B527">
        <f>IF('Initial Spreadsheet'!F526="successful", 'Initial Spreadsheet'!$L526, "M")</f>
        <v>130</v>
      </c>
      <c r="D527" t="b">
        <f>IF('Initial Spreadsheet'!$F526="failed", "failed")</f>
        <v>0</v>
      </c>
      <c r="E527" t="str">
        <f>IF('Initial Spreadsheet'!F526="failed", 'Initial Spreadsheet'!$L526, "M")</f>
        <v>M</v>
      </c>
    </row>
    <row r="528" spans="1:5" x14ac:dyDescent="0.25">
      <c r="A528" t="str">
        <f>IF('Initial Spreadsheet'!$F527="successful", "successful")</f>
        <v>successful</v>
      </c>
      <c r="B528">
        <f>IF('Initial Spreadsheet'!F527="successful", 'Initial Spreadsheet'!$L527, "M")</f>
        <v>12</v>
      </c>
      <c r="D528" t="b">
        <f>IF('Initial Spreadsheet'!$F527="failed", "failed")</f>
        <v>0</v>
      </c>
      <c r="E528" t="str">
        <f>IF('Initial Spreadsheet'!F527="failed", 'Initial Spreadsheet'!$L527, "M")</f>
        <v>M</v>
      </c>
    </row>
    <row r="529" spans="1:5" x14ac:dyDescent="0.25">
      <c r="A529" t="str">
        <f>IF('Initial Spreadsheet'!$F528="successful", "successful")</f>
        <v>successful</v>
      </c>
      <c r="B529">
        <f>IF('Initial Spreadsheet'!F528="successful", 'Initial Spreadsheet'!$L528, "M")</f>
        <v>23</v>
      </c>
      <c r="D529" t="b">
        <f>IF('Initial Spreadsheet'!$F528="failed", "failed")</f>
        <v>0</v>
      </c>
      <c r="E529" t="str">
        <f>IF('Initial Spreadsheet'!F528="failed", 'Initial Spreadsheet'!$L528, "M")</f>
        <v>M</v>
      </c>
    </row>
    <row r="530" spans="1:5" x14ac:dyDescent="0.25">
      <c r="A530" t="str">
        <f>IF('Initial Spreadsheet'!$F529="successful", "successful")</f>
        <v>successful</v>
      </c>
      <c r="B530">
        <f>IF('Initial Spreadsheet'!F529="successful", 'Initial Spreadsheet'!$L529, "M")</f>
        <v>158</v>
      </c>
      <c r="D530" t="b">
        <f>IF('Initial Spreadsheet'!$F529="failed", "failed")</f>
        <v>0</v>
      </c>
      <c r="E530" t="str">
        <f>IF('Initial Spreadsheet'!F529="failed", 'Initial Spreadsheet'!$L529, "M")</f>
        <v>M</v>
      </c>
    </row>
    <row r="531" spans="1:5" x14ac:dyDescent="0.25">
      <c r="A531" t="str">
        <f>IF('Initial Spreadsheet'!$F530="successful", "successful")</f>
        <v>successful</v>
      </c>
      <c r="B531">
        <f>IF('Initial Spreadsheet'!F530="successful", 'Initial Spreadsheet'!$L530, "M")</f>
        <v>30</v>
      </c>
      <c r="D531" t="b">
        <f>IF('Initial Spreadsheet'!$F530="failed", "failed")</f>
        <v>0</v>
      </c>
      <c r="E531" t="str">
        <f>IF('Initial Spreadsheet'!F530="failed", 'Initial Spreadsheet'!$L530, "M")</f>
        <v>M</v>
      </c>
    </row>
    <row r="532" spans="1:5" x14ac:dyDescent="0.25">
      <c r="A532" t="str">
        <f>IF('Initial Spreadsheet'!$F531="successful", "successful")</f>
        <v>successful</v>
      </c>
      <c r="B532">
        <f>IF('Initial Spreadsheet'!F531="successful", 'Initial Spreadsheet'!$L531, "M")</f>
        <v>18</v>
      </c>
      <c r="D532" t="b">
        <f>IF('Initial Spreadsheet'!$F531="failed", "failed")</f>
        <v>0</v>
      </c>
      <c r="E532" t="str">
        <f>IF('Initial Spreadsheet'!F531="failed", 'Initial Spreadsheet'!$L531, "M")</f>
        <v>M</v>
      </c>
    </row>
    <row r="533" spans="1:5" x14ac:dyDescent="0.25">
      <c r="A533" t="str">
        <f>IF('Initial Spreadsheet'!$F532="successful", "successful")</f>
        <v>successful</v>
      </c>
      <c r="B533">
        <f>IF('Initial Spreadsheet'!F532="successful", 'Initial Spreadsheet'!$L532, "M")</f>
        <v>29</v>
      </c>
      <c r="D533" t="b">
        <f>IF('Initial Spreadsheet'!$F532="failed", "failed")</f>
        <v>0</v>
      </c>
      <c r="E533" t="str">
        <f>IF('Initial Spreadsheet'!F532="failed", 'Initial Spreadsheet'!$L532, "M")</f>
        <v>M</v>
      </c>
    </row>
    <row r="534" spans="1:5" x14ac:dyDescent="0.25">
      <c r="A534" t="str">
        <f>IF('Initial Spreadsheet'!$F533="successful", "successful")</f>
        <v>successful</v>
      </c>
      <c r="B534">
        <f>IF('Initial Spreadsheet'!F533="successful", 'Initial Spreadsheet'!$L533, "M")</f>
        <v>31</v>
      </c>
      <c r="D534" t="b">
        <f>IF('Initial Spreadsheet'!$F533="failed", "failed")</f>
        <v>0</v>
      </c>
      <c r="E534" t="str">
        <f>IF('Initial Spreadsheet'!F533="failed", 'Initial Spreadsheet'!$L533, "M")</f>
        <v>M</v>
      </c>
    </row>
    <row r="535" spans="1:5" x14ac:dyDescent="0.25">
      <c r="A535" t="str">
        <f>IF('Initial Spreadsheet'!$F534="successful", "successful")</f>
        <v>successful</v>
      </c>
      <c r="B535">
        <f>IF('Initial Spreadsheet'!F534="successful", 'Initial Spreadsheet'!$L534, "M")</f>
        <v>173</v>
      </c>
      <c r="D535" t="b">
        <f>IF('Initial Spreadsheet'!$F534="failed", "failed")</f>
        <v>0</v>
      </c>
      <c r="E535" t="str">
        <f>IF('Initial Spreadsheet'!F534="failed", 'Initial Spreadsheet'!$L534, "M")</f>
        <v>M</v>
      </c>
    </row>
    <row r="536" spans="1:5" x14ac:dyDescent="0.25">
      <c r="A536" t="str">
        <f>IF('Initial Spreadsheet'!$F535="successful", "successful")</f>
        <v>successful</v>
      </c>
      <c r="B536">
        <f>IF('Initial Spreadsheet'!F535="successful", 'Initial Spreadsheet'!$L535, "M")</f>
        <v>17</v>
      </c>
      <c r="D536" t="b">
        <f>IF('Initial Spreadsheet'!$F535="failed", "failed")</f>
        <v>0</v>
      </c>
      <c r="E536" t="str">
        <f>IF('Initial Spreadsheet'!F535="failed", 'Initial Spreadsheet'!$L535, "M")</f>
        <v>M</v>
      </c>
    </row>
    <row r="537" spans="1:5" x14ac:dyDescent="0.25">
      <c r="A537" t="str">
        <f>IF('Initial Spreadsheet'!$F536="successful", "successful")</f>
        <v>successful</v>
      </c>
      <c r="B537">
        <f>IF('Initial Spreadsheet'!F536="successful", 'Initial Spreadsheet'!$L536, "M")</f>
        <v>48</v>
      </c>
      <c r="D537" t="b">
        <f>IF('Initial Spreadsheet'!$F536="failed", "failed")</f>
        <v>0</v>
      </c>
      <c r="E537" t="str">
        <f>IF('Initial Spreadsheet'!F536="failed", 'Initial Spreadsheet'!$L536, "M")</f>
        <v>M</v>
      </c>
    </row>
    <row r="538" spans="1:5" x14ac:dyDescent="0.25">
      <c r="A538" t="str">
        <f>IF('Initial Spreadsheet'!$F537="successful", "successful")</f>
        <v>successful</v>
      </c>
      <c r="B538">
        <f>IF('Initial Spreadsheet'!F537="successful", 'Initial Spreadsheet'!$L537, "M")</f>
        <v>59</v>
      </c>
      <c r="D538" t="b">
        <f>IF('Initial Spreadsheet'!$F537="failed", "failed")</f>
        <v>0</v>
      </c>
      <c r="E538" t="str">
        <f>IF('Initial Spreadsheet'!F537="failed", 'Initial Spreadsheet'!$L537, "M")</f>
        <v>M</v>
      </c>
    </row>
    <row r="539" spans="1:5" x14ac:dyDescent="0.25">
      <c r="A539" t="str">
        <f>IF('Initial Spreadsheet'!$F538="successful", "successful")</f>
        <v>successful</v>
      </c>
      <c r="B539">
        <f>IF('Initial Spreadsheet'!F538="successful", 'Initial Spreadsheet'!$L538, "M")</f>
        <v>39</v>
      </c>
      <c r="D539" t="b">
        <f>IF('Initial Spreadsheet'!$F538="failed", "failed")</f>
        <v>0</v>
      </c>
      <c r="E539" t="str">
        <f>IF('Initial Spreadsheet'!F538="failed", 'Initial Spreadsheet'!$L538, "M")</f>
        <v>M</v>
      </c>
    </row>
    <row r="540" spans="1:5" x14ac:dyDescent="0.25">
      <c r="A540" t="str">
        <f>IF('Initial Spreadsheet'!$F539="successful", "successful")</f>
        <v>successful</v>
      </c>
      <c r="B540">
        <f>IF('Initial Spreadsheet'!F539="successful", 'Initial Spreadsheet'!$L539, "M")</f>
        <v>59</v>
      </c>
      <c r="D540" t="b">
        <f>IF('Initial Spreadsheet'!$F539="failed", "failed")</f>
        <v>0</v>
      </c>
      <c r="E540" t="str">
        <f>IF('Initial Spreadsheet'!F539="failed", 'Initial Spreadsheet'!$L539, "M")</f>
        <v>M</v>
      </c>
    </row>
    <row r="541" spans="1:5" x14ac:dyDescent="0.25">
      <c r="A541" t="str">
        <f>IF('Initial Spreadsheet'!$F540="successful", "successful")</f>
        <v>successful</v>
      </c>
      <c r="B541">
        <f>IF('Initial Spreadsheet'!F540="successful", 'Initial Spreadsheet'!$L540, "M")</f>
        <v>60</v>
      </c>
      <c r="D541" t="b">
        <f>IF('Initial Spreadsheet'!$F540="failed", "failed")</f>
        <v>0</v>
      </c>
      <c r="E541" t="str">
        <f>IF('Initial Spreadsheet'!F540="failed", 'Initial Spreadsheet'!$L540, "M")</f>
        <v>M</v>
      </c>
    </row>
    <row r="542" spans="1:5" x14ac:dyDescent="0.25">
      <c r="A542" t="str">
        <f>IF('Initial Spreadsheet'!$F541="successful", "successful")</f>
        <v>successful</v>
      </c>
      <c r="B542">
        <f>IF('Initial Spreadsheet'!F541="successful", 'Initial Spreadsheet'!$L541, "M")</f>
        <v>20</v>
      </c>
      <c r="D542" t="b">
        <f>IF('Initial Spreadsheet'!$F541="failed", "failed")</f>
        <v>0</v>
      </c>
      <c r="E542" t="str">
        <f>IF('Initial Spreadsheet'!F541="failed", 'Initial Spreadsheet'!$L541, "M")</f>
        <v>M</v>
      </c>
    </row>
    <row r="543" spans="1:5" x14ac:dyDescent="0.25">
      <c r="A543" t="b">
        <f>IF('Initial Spreadsheet'!$F542="successful", "successful")</f>
        <v>0</v>
      </c>
      <c r="B543" t="str">
        <f>IF('Initial Spreadsheet'!F542="successful", 'Initial Spreadsheet'!$L542, "M")</f>
        <v>M</v>
      </c>
      <c r="D543" t="str">
        <f>IF('Initial Spreadsheet'!$F542="failed", "failed")</f>
        <v>failed</v>
      </c>
      <c r="E543">
        <f>IF('Initial Spreadsheet'!F542="failed", 'Initial Spreadsheet'!$L542, "M")</f>
        <v>1</v>
      </c>
    </row>
    <row r="544" spans="1:5" x14ac:dyDescent="0.25">
      <c r="A544" t="b">
        <f>IF('Initial Spreadsheet'!$F543="successful", "successful")</f>
        <v>0</v>
      </c>
      <c r="B544" t="str">
        <f>IF('Initial Spreadsheet'!F543="successful", 'Initial Spreadsheet'!$L543, "M")</f>
        <v>M</v>
      </c>
      <c r="D544" t="str">
        <f>IF('Initial Spreadsheet'!$F543="failed", "failed")</f>
        <v>failed</v>
      </c>
      <c r="E544">
        <f>IF('Initial Spreadsheet'!F543="failed", 'Initial Spreadsheet'!$L543, "M")</f>
        <v>1</v>
      </c>
    </row>
    <row r="545" spans="1:5" x14ac:dyDescent="0.25">
      <c r="A545" t="b">
        <f>IF('Initial Spreadsheet'!$F544="successful", "successful")</f>
        <v>0</v>
      </c>
      <c r="B545" t="str">
        <f>IF('Initial Spreadsheet'!F544="successful", 'Initial Spreadsheet'!$L544, "M")</f>
        <v>M</v>
      </c>
      <c r="D545" t="str">
        <f>IF('Initial Spreadsheet'!$F544="failed", "failed")</f>
        <v>failed</v>
      </c>
      <c r="E545">
        <f>IF('Initial Spreadsheet'!F544="failed", 'Initial Spreadsheet'!$L544, "M")</f>
        <v>1</v>
      </c>
    </row>
    <row r="546" spans="1:5" x14ac:dyDescent="0.25">
      <c r="A546" t="b">
        <f>IF('Initial Spreadsheet'!$F545="successful", "successful")</f>
        <v>0</v>
      </c>
      <c r="B546" t="str">
        <f>IF('Initial Spreadsheet'!F545="successful", 'Initial Spreadsheet'!$L545, "M")</f>
        <v>M</v>
      </c>
      <c r="D546" t="str">
        <f>IF('Initial Spreadsheet'!$F545="failed", "failed")</f>
        <v>failed</v>
      </c>
      <c r="E546">
        <f>IF('Initial Spreadsheet'!F545="failed", 'Initial Spreadsheet'!$L545, "M")</f>
        <v>2</v>
      </c>
    </row>
    <row r="547" spans="1:5" x14ac:dyDescent="0.25">
      <c r="A547" t="b">
        <f>IF('Initial Spreadsheet'!$F546="successful", "successful")</f>
        <v>0</v>
      </c>
      <c r="B547" t="str">
        <f>IF('Initial Spreadsheet'!F546="successful", 'Initial Spreadsheet'!$L546, "M")</f>
        <v>M</v>
      </c>
      <c r="D547" t="str">
        <f>IF('Initial Spreadsheet'!$F546="failed", "failed")</f>
        <v>failed</v>
      </c>
      <c r="E547">
        <f>IF('Initial Spreadsheet'!F546="failed", 'Initial Spreadsheet'!$L546, "M")</f>
        <v>2</v>
      </c>
    </row>
    <row r="548" spans="1:5" x14ac:dyDescent="0.25">
      <c r="A548" t="b">
        <f>IF('Initial Spreadsheet'!$F547="successful", "successful")</f>
        <v>0</v>
      </c>
      <c r="B548" t="str">
        <f>IF('Initial Spreadsheet'!F547="successful", 'Initial Spreadsheet'!$L547, "M")</f>
        <v>M</v>
      </c>
      <c r="D548" t="str">
        <f>IF('Initial Spreadsheet'!$F547="failed", "failed")</f>
        <v>failed</v>
      </c>
      <c r="E548">
        <f>IF('Initial Spreadsheet'!F547="failed", 'Initial Spreadsheet'!$L547, "M")</f>
        <v>34</v>
      </c>
    </row>
    <row r="549" spans="1:5" x14ac:dyDescent="0.25">
      <c r="A549" t="b">
        <f>IF('Initial Spreadsheet'!$F548="successful", "successful")</f>
        <v>0</v>
      </c>
      <c r="B549" t="str">
        <f>IF('Initial Spreadsheet'!F548="successful", 'Initial Spreadsheet'!$L548, "M")</f>
        <v>M</v>
      </c>
      <c r="D549" t="str">
        <f>IF('Initial Spreadsheet'!$F548="failed", "failed")</f>
        <v>failed</v>
      </c>
      <c r="E549">
        <f>IF('Initial Spreadsheet'!F548="failed", 'Initial Spreadsheet'!$L548, "M")</f>
        <v>2</v>
      </c>
    </row>
    <row r="550" spans="1:5" x14ac:dyDescent="0.25">
      <c r="A550" t="b">
        <f>IF('Initial Spreadsheet'!$F549="successful", "successful")</f>
        <v>0</v>
      </c>
      <c r="B550" t="str">
        <f>IF('Initial Spreadsheet'!F549="successful", 'Initial Spreadsheet'!$L549, "M")</f>
        <v>M</v>
      </c>
      <c r="D550" t="str">
        <f>IF('Initial Spreadsheet'!$F549="failed", "failed")</f>
        <v>failed</v>
      </c>
      <c r="E550">
        <f>IF('Initial Spreadsheet'!F549="failed", 'Initial Spreadsheet'!$L549, "M")</f>
        <v>0</v>
      </c>
    </row>
    <row r="551" spans="1:5" x14ac:dyDescent="0.25">
      <c r="A551" t="b">
        <f>IF('Initial Spreadsheet'!$F550="successful", "successful")</f>
        <v>0</v>
      </c>
      <c r="B551" t="str">
        <f>IF('Initial Spreadsheet'!F550="successful", 'Initial Spreadsheet'!$L550, "M")</f>
        <v>M</v>
      </c>
      <c r="D551" t="str">
        <f>IF('Initial Spreadsheet'!$F550="failed", "failed")</f>
        <v>failed</v>
      </c>
      <c r="E551">
        <f>IF('Initial Spreadsheet'!F550="failed", 'Initial Spreadsheet'!$L550, "M")</f>
        <v>1</v>
      </c>
    </row>
    <row r="552" spans="1:5" x14ac:dyDescent="0.25">
      <c r="A552" t="b">
        <f>IF('Initial Spreadsheet'!$F551="successful", "successful")</f>
        <v>0</v>
      </c>
      <c r="B552" t="str">
        <f>IF('Initial Spreadsheet'!F551="successful", 'Initial Spreadsheet'!$L551, "M")</f>
        <v>M</v>
      </c>
      <c r="D552" t="str">
        <f>IF('Initial Spreadsheet'!$F551="failed", "failed")</f>
        <v>failed</v>
      </c>
      <c r="E552">
        <f>IF('Initial Spreadsheet'!F551="failed", 'Initial Spreadsheet'!$L551, "M")</f>
        <v>8</v>
      </c>
    </row>
    <row r="553" spans="1:5" x14ac:dyDescent="0.25">
      <c r="A553" t="b">
        <f>IF('Initial Spreadsheet'!$F552="successful", "successful")</f>
        <v>0</v>
      </c>
      <c r="B553" t="str">
        <f>IF('Initial Spreadsheet'!F552="successful", 'Initial Spreadsheet'!$L552, "M")</f>
        <v>M</v>
      </c>
      <c r="D553" t="str">
        <f>IF('Initial Spreadsheet'!$F552="failed", "failed")</f>
        <v>failed</v>
      </c>
      <c r="E553">
        <f>IF('Initial Spreadsheet'!F552="failed", 'Initial Spreadsheet'!$L552, "M")</f>
        <v>4</v>
      </c>
    </row>
    <row r="554" spans="1:5" x14ac:dyDescent="0.25">
      <c r="A554" t="b">
        <f>IF('Initial Spreadsheet'!$F553="successful", "successful")</f>
        <v>0</v>
      </c>
      <c r="B554" t="str">
        <f>IF('Initial Spreadsheet'!F553="successful", 'Initial Spreadsheet'!$L553, "M")</f>
        <v>M</v>
      </c>
      <c r="D554" t="str">
        <f>IF('Initial Spreadsheet'!$F553="failed", "failed")</f>
        <v>failed</v>
      </c>
      <c r="E554">
        <f>IF('Initial Spreadsheet'!F553="failed", 'Initial Spreadsheet'!$L553, "M")</f>
        <v>28</v>
      </c>
    </row>
    <row r="555" spans="1:5" x14ac:dyDescent="0.25">
      <c r="A555" t="b">
        <f>IF('Initial Spreadsheet'!$F554="successful", "successful")</f>
        <v>0</v>
      </c>
      <c r="B555" t="str">
        <f>IF('Initial Spreadsheet'!F554="successful", 'Initial Spreadsheet'!$L554, "M")</f>
        <v>M</v>
      </c>
      <c r="D555" t="str">
        <f>IF('Initial Spreadsheet'!$F554="failed", "failed")</f>
        <v>failed</v>
      </c>
      <c r="E555">
        <f>IF('Initial Spreadsheet'!F554="failed", 'Initial Spreadsheet'!$L554, "M")</f>
        <v>0</v>
      </c>
    </row>
    <row r="556" spans="1:5" x14ac:dyDescent="0.25">
      <c r="A556" t="b">
        <f>IF('Initial Spreadsheet'!$F555="successful", "successful")</f>
        <v>0</v>
      </c>
      <c r="B556" t="str">
        <f>IF('Initial Spreadsheet'!F555="successful", 'Initial Spreadsheet'!$L555, "M")</f>
        <v>M</v>
      </c>
      <c r="D556" t="str">
        <f>IF('Initial Spreadsheet'!$F555="failed", "failed")</f>
        <v>failed</v>
      </c>
      <c r="E556">
        <f>IF('Initial Spreadsheet'!F555="failed", 'Initial Spreadsheet'!$L555, "M")</f>
        <v>6</v>
      </c>
    </row>
    <row r="557" spans="1:5" x14ac:dyDescent="0.25">
      <c r="A557" t="b">
        <f>IF('Initial Spreadsheet'!$F556="successful", "successful")</f>
        <v>0</v>
      </c>
      <c r="B557" t="str">
        <f>IF('Initial Spreadsheet'!F556="successful", 'Initial Spreadsheet'!$L556, "M")</f>
        <v>M</v>
      </c>
      <c r="D557" t="str">
        <f>IF('Initial Spreadsheet'!$F556="failed", "failed")</f>
        <v>failed</v>
      </c>
      <c r="E557">
        <f>IF('Initial Spreadsheet'!F556="failed", 'Initial Spreadsheet'!$L556, "M")</f>
        <v>22</v>
      </c>
    </row>
    <row r="558" spans="1:5" x14ac:dyDescent="0.25">
      <c r="A558" t="b">
        <f>IF('Initial Spreadsheet'!$F557="successful", "successful")</f>
        <v>0</v>
      </c>
      <c r="B558" t="str">
        <f>IF('Initial Spreadsheet'!F557="successful", 'Initial Spreadsheet'!$L557, "M")</f>
        <v>M</v>
      </c>
      <c r="D558" t="str">
        <f>IF('Initial Spreadsheet'!$F557="failed", "failed")</f>
        <v>failed</v>
      </c>
      <c r="E558">
        <f>IF('Initial Spreadsheet'!F557="failed", 'Initial Spreadsheet'!$L557, "M")</f>
        <v>0</v>
      </c>
    </row>
    <row r="559" spans="1:5" x14ac:dyDescent="0.25">
      <c r="A559" t="b">
        <f>IF('Initial Spreadsheet'!$F558="successful", "successful")</f>
        <v>0</v>
      </c>
      <c r="B559" t="str">
        <f>IF('Initial Spreadsheet'!F558="successful", 'Initial Spreadsheet'!$L558, "M")</f>
        <v>M</v>
      </c>
      <c r="D559" t="str">
        <f>IF('Initial Spreadsheet'!$F558="failed", "failed")</f>
        <v>failed</v>
      </c>
      <c r="E559">
        <f>IF('Initial Spreadsheet'!F558="failed", 'Initial Spreadsheet'!$L558, "M")</f>
        <v>1</v>
      </c>
    </row>
    <row r="560" spans="1:5" x14ac:dyDescent="0.25">
      <c r="A560" t="b">
        <f>IF('Initial Spreadsheet'!$F559="successful", "successful")</f>
        <v>0</v>
      </c>
      <c r="B560" t="str">
        <f>IF('Initial Spreadsheet'!F559="successful", 'Initial Spreadsheet'!$L559, "M")</f>
        <v>M</v>
      </c>
      <c r="D560" t="str">
        <f>IF('Initial Spreadsheet'!$F559="failed", "failed")</f>
        <v>failed</v>
      </c>
      <c r="E560">
        <f>IF('Initial Spreadsheet'!F559="failed", 'Initial Spreadsheet'!$L559, "M")</f>
        <v>20</v>
      </c>
    </row>
    <row r="561" spans="1:5" x14ac:dyDescent="0.25">
      <c r="A561" t="b">
        <f>IF('Initial Spreadsheet'!$F560="successful", "successful")</f>
        <v>0</v>
      </c>
      <c r="B561" t="str">
        <f>IF('Initial Spreadsheet'!F560="successful", 'Initial Spreadsheet'!$L560, "M")</f>
        <v>M</v>
      </c>
      <c r="D561" t="str">
        <f>IF('Initial Spreadsheet'!$F560="failed", "failed")</f>
        <v>failed</v>
      </c>
      <c r="E561">
        <f>IF('Initial Spreadsheet'!F560="failed", 'Initial Spreadsheet'!$L560, "M")</f>
        <v>0</v>
      </c>
    </row>
    <row r="562" spans="1:5" x14ac:dyDescent="0.25">
      <c r="A562" t="b">
        <f>IF('Initial Spreadsheet'!$F561="successful", "successful")</f>
        <v>0</v>
      </c>
      <c r="B562" t="str">
        <f>IF('Initial Spreadsheet'!F561="successful", 'Initial Spreadsheet'!$L561, "M")</f>
        <v>M</v>
      </c>
      <c r="D562" t="str">
        <f>IF('Initial Spreadsheet'!$F561="failed", "failed")</f>
        <v>failed</v>
      </c>
      <c r="E562">
        <f>IF('Initial Spreadsheet'!F561="failed", 'Initial Spreadsheet'!$L561, "M")</f>
        <v>1</v>
      </c>
    </row>
    <row r="563" spans="1:5" x14ac:dyDescent="0.25">
      <c r="A563" t="b">
        <f>IF('Initial Spreadsheet'!$F562="successful", "successful")</f>
        <v>0</v>
      </c>
      <c r="B563" t="str">
        <f>IF('Initial Spreadsheet'!F562="successful", 'Initial Spreadsheet'!$L562, "M")</f>
        <v>M</v>
      </c>
      <c r="D563" t="str">
        <f>IF('Initial Spreadsheet'!$F562="failed", "failed")</f>
        <v>failed</v>
      </c>
      <c r="E563">
        <f>IF('Initial Spreadsheet'!F562="failed", 'Initial Spreadsheet'!$L562, "M")</f>
        <v>3</v>
      </c>
    </row>
    <row r="564" spans="1:5" x14ac:dyDescent="0.25">
      <c r="A564" t="b">
        <f>IF('Initial Spreadsheet'!$F563="successful", "successful")</f>
        <v>0</v>
      </c>
      <c r="B564" t="str">
        <f>IF('Initial Spreadsheet'!F563="successful", 'Initial Spreadsheet'!$L563, "M")</f>
        <v>M</v>
      </c>
      <c r="D564" t="str">
        <f>IF('Initial Spreadsheet'!$F563="failed", "failed")</f>
        <v>failed</v>
      </c>
      <c r="E564">
        <f>IF('Initial Spreadsheet'!F563="failed", 'Initial Spreadsheet'!$L563, "M")</f>
        <v>2</v>
      </c>
    </row>
    <row r="565" spans="1:5" x14ac:dyDescent="0.25">
      <c r="A565" t="b">
        <f>IF('Initial Spreadsheet'!$F564="successful", "successful")</f>
        <v>0</v>
      </c>
      <c r="B565" t="str">
        <f>IF('Initial Spreadsheet'!F564="successful", 'Initial Spreadsheet'!$L564, "M")</f>
        <v>M</v>
      </c>
      <c r="D565" t="str">
        <f>IF('Initial Spreadsheet'!$F564="failed", "failed")</f>
        <v>failed</v>
      </c>
      <c r="E565">
        <f>IF('Initial Spreadsheet'!F564="failed", 'Initial Spreadsheet'!$L564, "M")</f>
        <v>0</v>
      </c>
    </row>
    <row r="566" spans="1:5" x14ac:dyDescent="0.25">
      <c r="A566" t="b">
        <f>IF('Initial Spreadsheet'!$F565="successful", "successful")</f>
        <v>0</v>
      </c>
      <c r="B566" t="str">
        <f>IF('Initial Spreadsheet'!F565="successful", 'Initial Spreadsheet'!$L565, "M")</f>
        <v>M</v>
      </c>
      <c r="D566" t="str">
        <f>IF('Initial Spreadsheet'!$F565="failed", "failed")</f>
        <v>failed</v>
      </c>
      <c r="E566">
        <f>IF('Initial Spreadsheet'!F565="failed", 'Initial Spreadsheet'!$L565, "M")</f>
        <v>2</v>
      </c>
    </row>
    <row r="567" spans="1:5" x14ac:dyDescent="0.25">
      <c r="A567" t="b">
        <f>IF('Initial Spreadsheet'!$F566="successful", "successful")</f>
        <v>0</v>
      </c>
      <c r="B567" t="str">
        <f>IF('Initial Spreadsheet'!F566="successful", 'Initial Spreadsheet'!$L566, "M")</f>
        <v>M</v>
      </c>
      <c r="D567" t="str">
        <f>IF('Initial Spreadsheet'!$F566="failed", "failed")</f>
        <v>failed</v>
      </c>
      <c r="E567">
        <f>IF('Initial Spreadsheet'!F566="failed", 'Initial Spreadsheet'!$L566, "M")</f>
        <v>1</v>
      </c>
    </row>
    <row r="568" spans="1:5" x14ac:dyDescent="0.25">
      <c r="A568" t="b">
        <f>IF('Initial Spreadsheet'!$F567="successful", "successful")</f>
        <v>0</v>
      </c>
      <c r="B568" t="str">
        <f>IF('Initial Spreadsheet'!F567="successful", 'Initial Spreadsheet'!$L567, "M")</f>
        <v>M</v>
      </c>
      <c r="D568" t="str">
        <f>IF('Initial Spreadsheet'!$F567="failed", "failed")</f>
        <v>failed</v>
      </c>
      <c r="E568">
        <f>IF('Initial Spreadsheet'!F567="failed", 'Initial Spreadsheet'!$L567, "M")</f>
        <v>0</v>
      </c>
    </row>
    <row r="569" spans="1:5" x14ac:dyDescent="0.25">
      <c r="A569" t="b">
        <f>IF('Initial Spreadsheet'!$F568="successful", "successful")</f>
        <v>0</v>
      </c>
      <c r="B569" t="str">
        <f>IF('Initial Spreadsheet'!F568="successful", 'Initial Spreadsheet'!$L568, "M")</f>
        <v>M</v>
      </c>
      <c r="D569" t="str">
        <f>IF('Initial Spreadsheet'!$F568="failed", "failed")</f>
        <v>failed</v>
      </c>
      <c r="E569">
        <f>IF('Initial Spreadsheet'!F568="failed", 'Initial Spreadsheet'!$L568, "M")</f>
        <v>1</v>
      </c>
    </row>
    <row r="570" spans="1:5" x14ac:dyDescent="0.25">
      <c r="A570" t="b">
        <f>IF('Initial Spreadsheet'!$F569="successful", "successful")</f>
        <v>0</v>
      </c>
      <c r="B570" t="str">
        <f>IF('Initial Spreadsheet'!F569="successful", 'Initial Spreadsheet'!$L569, "M")</f>
        <v>M</v>
      </c>
      <c r="D570" t="str">
        <f>IF('Initial Spreadsheet'!$F569="failed", "failed")</f>
        <v>failed</v>
      </c>
      <c r="E570">
        <f>IF('Initial Spreadsheet'!F569="failed", 'Initial Spreadsheet'!$L569, "M")</f>
        <v>0</v>
      </c>
    </row>
    <row r="571" spans="1:5" x14ac:dyDescent="0.25">
      <c r="A571" t="b">
        <f>IF('Initial Spreadsheet'!$F570="successful", "successful")</f>
        <v>0</v>
      </c>
      <c r="B571" t="str">
        <f>IF('Initial Spreadsheet'!F570="successful", 'Initial Spreadsheet'!$L570, "M")</f>
        <v>M</v>
      </c>
      <c r="D571" t="str">
        <f>IF('Initial Spreadsheet'!$F570="failed", "failed")</f>
        <v>failed</v>
      </c>
      <c r="E571">
        <f>IF('Initial Spreadsheet'!F570="failed", 'Initial Spreadsheet'!$L570, "M")</f>
        <v>5</v>
      </c>
    </row>
    <row r="572" spans="1:5" x14ac:dyDescent="0.25">
      <c r="A572" t="b">
        <f>IF('Initial Spreadsheet'!$F571="successful", "successful")</f>
        <v>0</v>
      </c>
      <c r="B572" t="str">
        <f>IF('Initial Spreadsheet'!F571="successful", 'Initial Spreadsheet'!$L571, "M")</f>
        <v>M</v>
      </c>
      <c r="D572" t="str">
        <f>IF('Initial Spreadsheet'!$F571="failed", "failed")</f>
        <v>failed</v>
      </c>
      <c r="E572">
        <f>IF('Initial Spreadsheet'!F571="failed", 'Initial Spreadsheet'!$L571, "M")</f>
        <v>1</v>
      </c>
    </row>
    <row r="573" spans="1:5" x14ac:dyDescent="0.25">
      <c r="A573" t="b">
        <f>IF('Initial Spreadsheet'!$F572="successful", "successful")</f>
        <v>0</v>
      </c>
      <c r="B573" t="str">
        <f>IF('Initial Spreadsheet'!F572="successful", 'Initial Spreadsheet'!$L572, "M")</f>
        <v>M</v>
      </c>
      <c r="D573" t="str">
        <f>IF('Initial Spreadsheet'!$F572="failed", "failed")</f>
        <v>failed</v>
      </c>
      <c r="E573">
        <f>IF('Initial Spreadsheet'!F572="failed", 'Initial Spreadsheet'!$L572, "M")</f>
        <v>1</v>
      </c>
    </row>
    <row r="574" spans="1:5" x14ac:dyDescent="0.25">
      <c r="A574" t="b">
        <f>IF('Initial Spreadsheet'!$F573="successful", "successful")</f>
        <v>0</v>
      </c>
      <c r="B574" t="str">
        <f>IF('Initial Spreadsheet'!F573="successful", 'Initial Spreadsheet'!$L573, "M")</f>
        <v>M</v>
      </c>
      <c r="D574" t="str">
        <f>IF('Initial Spreadsheet'!$F573="failed", "failed")</f>
        <v>failed</v>
      </c>
      <c r="E574">
        <f>IF('Initial Spreadsheet'!F573="failed", 'Initial Spreadsheet'!$L573, "M")</f>
        <v>2</v>
      </c>
    </row>
    <row r="575" spans="1:5" x14ac:dyDescent="0.25">
      <c r="A575" t="b">
        <f>IF('Initial Spreadsheet'!$F574="successful", "successful")</f>
        <v>0</v>
      </c>
      <c r="B575" t="str">
        <f>IF('Initial Spreadsheet'!F574="successful", 'Initial Spreadsheet'!$L574, "M")</f>
        <v>M</v>
      </c>
      <c r="D575" t="str">
        <f>IF('Initial Spreadsheet'!$F574="failed", "failed")</f>
        <v>failed</v>
      </c>
      <c r="E575">
        <f>IF('Initial Spreadsheet'!F574="failed", 'Initial Spreadsheet'!$L574, "M")</f>
        <v>0</v>
      </c>
    </row>
    <row r="576" spans="1:5" x14ac:dyDescent="0.25">
      <c r="A576" t="b">
        <f>IF('Initial Spreadsheet'!$F575="successful", "successful")</f>
        <v>0</v>
      </c>
      <c r="B576" t="str">
        <f>IF('Initial Spreadsheet'!F575="successful", 'Initial Spreadsheet'!$L575, "M")</f>
        <v>M</v>
      </c>
      <c r="D576" t="str">
        <f>IF('Initial Spreadsheet'!$F575="failed", "failed")</f>
        <v>failed</v>
      </c>
      <c r="E576">
        <f>IF('Initial Spreadsheet'!F575="failed", 'Initial Spreadsheet'!$L575, "M")</f>
        <v>9</v>
      </c>
    </row>
    <row r="577" spans="1:5" x14ac:dyDescent="0.25">
      <c r="A577" t="b">
        <f>IF('Initial Spreadsheet'!$F576="successful", "successful")</f>
        <v>0</v>
      </c>
      <c r="B577" t="str">
        <f>IF('Initial Spreadsheet'!F576="successful", 'Initial Spreadsheet'!$L576, "M")</f>
        <v>M</v>
      </c>
      <c r="D577" t="str">
        <f>IF('Initial Spreadsheet'!$F576="failed", "failed")</f>
        <v>failed</v>
      </c>
      <c r="E577">
        <f>IF('Initial Spreadsheet'!F576="failed", 'Initial Spreadsheet'!$L576, "M")</f>
        <v>4</v>
      </c>
    </row>
    <row r="578" spans="1:5" x14ac:dyDescent="0.25">
      <c r="A578" t="b">
        <f>IF('Initial Spreadsheet'!$F577="successful", "successful")</f>
        <v>0</v>
      </c>
      <c r="B578" t="str">
        <f>IF('Initial Spreadsheet'!F577="successful", 'Initial Spreadsheet'!$L577, "M")</f>
        <v>M</v>
      </c>
      <c r="D578" t="str">
        <f>IF('Initial Spreadsheet'!$F577="failed", "failed")</f>
        <v>failed</v>
      </c>
      <c r="E578">
        <f>IF('Initial Spreadsheet'!F577="failed", 'Initial Spreadsheet'!$L577, "M")</f>
        <v>4</v>
      </c>
    </row>
    <row r="579" spans="1:5" x14ac:dyDescent="0.25">
      <c r="A579" t="b">
        <f>IF('Initial Spreadsheet'!$F578="successful", "successful")</f>
        <v>0</v>
      </c>
      <c r="B579" t="str">
        <f>IF('Initial Spreadsheet'!F578="successful", 'Initial Spreadsheet'!$L578, "M")</f>
        <v>M</v>
      </c>
      <c r="D579" t="str">
        <f>IF('Initial Spreadsheet'!$F578="failed", "failed")</f>
        <v>failed</v>
      </c>
      <c r="E579">
        <f>IF('Initial Spreadsheet'!F578="failed", 'Initial Spreadsheet'!$L578, "M")</f>
        <v>1</v>
      </c>
    </row>
    <row r="580" spans="1:5" x14ac:dyDescent="0.25">
      <c r="A580" t="b">
        <f>IF('Initial Spreadsheet'!$F579="successful", "successful")</f>
        <v>0</v>
      </c>
      <c r="B580" t="str">
        <f>IF('Initial Spreadsheet'!F579="successful", 'Initial Spreadsheet'!$L579, "M")</f>
        <v>M</v>
      </c>
      <c r="D580" t="str">
        <f>IF('Initial Spreadsheet'!$F579="failed", "failed")</f>
        <v>failed</v>
      </c>
      <c r="E580">
        <f>IF('Initial Spreadsheet'!F579="failed", 'Initial Spreadsheet'!$L579, "M")</f>
        <v>1</v>
      </c>
    </row>
    <row r="581" spans="1:5" x14ac:dyDescent="0.25">
      <c r="A581" t="b">
        <f>IF('Initial Spreadsheet'!$F580="successful", "successful")</f>
        <v>0</v>
      </c>
      <c r="B581" t="str">
        <f>IF('Initial Spreadsheet'!F580="successful", 'Initial Spreadsheet'!$L580, "M")</f>
        <v>M</v>
      </c>
      <c r="D581" t="str">
        <f>IF('Initial Spreadsheet'!$F580="failed", "failed")</f>
        <v>failed</v>
      </c>
      <c r="E581">
        <f>IF('Initial Spreadsheet'!F580="failed", 'Initial Spreadsheet'!$L580, "M")</f>
        <v>7</v>
      </c>
    </row>
    <row r="582" spans="1:5" x14ac:dyDescent="0.25">
      <c r="A582" t="b">
        <f>IF('Initial Spreadsheet'!$F581="successful", "successful")</f>
        <v>0</v>
      </c>
      <c r="B582" t="str">
        <f>IF('Initial Spreadsheet'!F581="successful", 'Initial Spreadsheet'!$L581, "M")</f>
        <v>M</v>
      </c>
      <c r="D582" t="str">
        <f>IF('Initial Spreadsheet'!$F581="failed", "failed")</f>
        <v>failed</v>
      </c>
      <c r="E582">
        <f>IF('Initial Spreadsheet'!F581="failed", 'Initial Spreadsheet'!$L581, "M")</f>
        <v>5</v>
      </c>
    </row>
    <row r="583" spans="1:5" x14ac:dyDescent="0.25">
      <c r="A583" t="b">
        <f>IF('Initial Spreadsheet'!$F582="successful", "successful")</f>
        <v>0</v>
      </c>
      <c r="B583" t="str">
        <f>IF('Initial Spreadsheet'!F582="successful", 'Initial Spreadsheet'!$L582, "M")</f>
        <v>M</v>
      </c>
      <c r="D583" t="str">
        <f>IF('Initial Spreadsheet'!$F582="failed", "failed")</f>
        <v>failed</v>
      </c>
      <c r="E583">
        <f>IF('Initial Spreadsheet'!F582="failed", 'Initial Spreadsheet'!$L582, "M")</f>
        <v>1</v>
      </c>
    </row>
    <row r="584" spans="1:5" x14ac:dyDescent="0.25">
      <c r="A584" t="b">
        <f>IF('Initial Spreadsheet'!$F583="successful", "successful")</f>
        <v>0</v>
      </c>
      <c r="B584" t="str">
        <f>IF('Initial Spreadsheet'!F583="successful", 'Initial Spreadsheet'!$L583, "M")</f>
        <v>M</v>
      </c>
      <c r="D584" t="str">
        <f>IF('Initial Spreadsheet'!$F583="failed", "failed")</f>
        <v>failed</v>
      </c>
      <c r="E584">
        <f>IF('Initial Spreadsheet'!F583="failed", 'Initial Spreadsheet'!$L583, "M")</f>
        <v>0</v>
      </c>
    </row>
    <row r="585" spans="1:5" x14ac:dyDescent="0.25">
      <c r="A585" t="b">
        <f>IF('Initial Spreadsheet'!$F584="successful", "successful")</f>
        <v>0</v>
      </c>
      <c r="B585" t="str">
        <f>IF('Initial Spreadsheet'!F584="successful", 'Initial Spreadsheet'!$L584, "M")</f>
        <v>M</v>
      </c>
      <c r="D585" t="str">
        <f>IF('Initial Spreadsheet'!$F584="failed", "failed")</f>
        <v>failed</v>
      </c>
      <c r="E585">
        <f>IF('Initial Spreadsheet'!F584="failed", 'Initial Spreadsheet'!$L584, "M")</f>
        <v>0</v>
      </c>
    </row>
    <row r="586" spans="1:5" x14ac:dyDescent="0.25">
      <c r="A586" t="b">
        <f>IF('Initial Spreadsheet'!$F585="successful", "successful")</f>
        <v>0</v>
      </c>
      <c r="B586" t="str">
        <f>IF('Initial Spreadsheet'!F585="successful", 'Initial Spreadsheet'!$L585, "M")</f>
        <v>M</v>
      </c>
      <c r="D586" t="str">
        <f>IF('Initial Spreadsheet'!$F585="failed", "failed")</f>
        <v>failed</v>
      </c>
      <c r="E586">
        <f>IF('Initial Spreadsheet'!F585="failed", 'Initial Spreadsheet'!$L585, "M")</f>
        <v>1</v>
      </c>
    </row>
    <row r="587" spans="1:5" x14ac:dyDescent="0.25">
      <c r="A587" t="b">
        <f>IF('Initial Spreadsheet'!$F586="successful", "successful")</f>
        <v>0</v>
      </c>
      <c r="B587" t="str">
        <f>IF('Initial Spreadsheet'!F586="successful", 'Initial Spreadsheet'!$L586, "M")</f>
        <v>M</v>
      </c>
      <c r="D587" t="str">
        <f>IF('Initial Spreadsheet'!$F586="failed", "failed")</f>
        <v>failed</v>
      </c>
      <c r="E587">
        <f>IF('Initial Spreadsheet'!F586="failed", 'Initial Spreadsheet'!$L586, "M")</f>
        <v>2</v>
      </c>
    </row>
    <row r="588" spans="1:5" x14ac:dyDescent="0.25">
      <c r="A588" t="b">
        <f>IF('Initial Spreadsheet'!$F587="successful", "successful")</f>
        <v>0</v>
      </c>
      <c r="B588" t="str">
        <f>IF('Initial Spreadsheet'!F587="successful", 'Initial Spreadsheet'!$L587, "M")</f>
        <v>M</v>
      </c>
      <c r="D588" t="str">
        <f>IF('Initial Spreadsheet'!$F587="failed", "failed")</f>
        <v>failed</v>
      </c>
      <c r="E588">
        <f>IF('Initial Spreadsheet'!F587="failed", 'Initial Spreadsheet'!$L587, "M")</f>
        <v>0</v>
      </c>
    </row>
    <row r="589" spans="1:5" x14ac:dyDescent="0.25">
      <c r="A589" t="b">
        <f>IF('Initial Spreadsheet'!$F588="successful", "successful")</f>
        <v>0</v>
      </c>
      <c r="B589" t="str">
        <f>IF('Initial Spreadsheet'!F588="successful", 'Initial Spreadsheet'!$L588, "M")</f>
        <v>M</v>
      </c>
      <c r="D589" t="str">
        <f>IF('Initial Spreadsheet'!$F588="failed", "failed")</f>
        <v>failed</v>
      </c>
      <c r="E589">
        <f>IF('Initial Spreadsheet'!F588="failed", 'Initial Spreadsheet'!$L588, "M")</f>
        <v>4</v>
      </c>
    </row>
    <row r="590" spans="1:5" x14ac:dyDescent="0.25">
      <c r="A590" t="b">
        <f>IF('Initial Spreadsheet'!$F589="successful", "successful")</f>
        <v>0</v>
      </c>
      <c r="B590" t="str">
        <f>IF('Initial Spreadsheet'!F589="successful", 'Initial Spreadsheet'!$L589, "M")</f>
        <v>M</v>
      </c>
      <c r="D590" t="str">
        <f>IF('Initial Spreadsheet'!$F589="failed", "failed")</f>
        <v>failed</v>
      </c>
      <c r="E590">
        <f>IF('Initial Spreadsheet'!F589="failed", 'Initial Spreadsheet'!$L589, "M")</f>
        <v>7</v>
      </c>
    </row>
    <row r="591" spans="1:5" x14ac:dyDescent="0.25">
      <c r="A591" t="b">
        <f>IF('Initial Spreadsheet'!$F590="successful", "successful")</f>
        <v>0</v>
      </c>
      <c r="B591" t="str">
        <f>IF('Initial Spreadsheet'!F590="successful", 'Initial Spreadsheet'!$L590, "M")</f>
        <v>M</v>
      </c>
      <c r="D591" t="str">
        <f>IF('Initial Spreadsheet'!$F590="failed", "failed")</f>
        <v>failed</v>
      </c>
      <c r="E591">
        <f>IF('Initial Spreadsheet'!F590="failed", 'Initial Spreadsheet'!$L590, "M")</f>
        <v>2</v>
      </c>
    </row>
    <row r="592" spans="1:5" x14ac:dyDescent="0.25">
      <c r="A592" t="b">
        <f>IF('Initial Spreadsheet'!$F591="successful", "successful")</f>
        <v>0</v>
      </c>
      <c r="B592" t="str">
        <f>IF('Initial Spreadsheet'!F591="successful", 'Initial Spreadsheet'!$L591, "M")</f>
        <v>M</v>
      </c>
      <c r="D592" t="str">
        <f>IF('Initial Spreadsheet'!$F591="failed", "failed")</f>
        <v>failed</v>
      </c>
      <c r="E592">
        <f>IF('Initial Spreadsheet'!F591="failed", 'Initial Spreadsheet'!$L591, "M")</f>
        <v>1</v>
      </c>
    </row>
    <row r="593" spans="1:5" x14ac:dyDescent="0.25">
      <c r="A593" t="b">
        <f>IF('Initial Spreadsheet'!$F592="successful", "successful")</f>
        <v>0</v>
      </c>
      <c r="B593" t="str">
        <f>IF('Initial Spreadsheet'!F592="successful", 'Initial Spreadsheet'!$L592, "M")</f>
        <v>M</v>
      </c>
      <c r="D593" t="str">
        <f>IF('Initial Spreadsheet'!$F592="failed", "failed")</f>
        <v>failed</v>
      </c>
      <c r="E593">
        <f>IF('Initial Spreadsheet'!F592="failed", 'Initial Spreadsheet'!$L592, "M")</f>
        <v>9</v>
      </c>
    </row>
    <row r="594" spans="1:5" x14ac:dyDescent="0.25">
      <c r="A594" t="b">
        <f>IF('Initial Spreadsheet'!$F593="successful", "successful")</f>
        <v>0</v>
      </c>
      <c r="B594" t="str">
        <f>IF('Initial Spreadsheet'!F593="successful", 'Initial Spreadsheet'!$L593, "M")</f>
        <v>M</v>
      </c>
      <c r="D594" t="str">
        <f>IF('Initial Spreadsheet'!$F593="failed", "failed")</f>
        <v>failed</v>
      </c>
      <c r="E594">
        <f>IF('Initial Spreadsheet'!F593="failed", 'Initial Spreadsheet'!$L593, "M")</f>
        <v>2</v>
      </c>
    </row>
    <row r="595" spans="1:5" x14ac:dyDescent="0.25">
      <c r="A595" t="b">
        <f>IF('Initial Spreadsheet'!$F594="successful", "successful")</f>
        <v>0</v>
      </c>
      <c r="B595" t="str">
        <f>IF('Initial Spreadsheet'!F594="successful", 'Initial Spreadsheet'!$L594, "M")</f>
        <v>M</v>
      </c>
      <c r="D595" t="str">
        <f>IF('Initial Spreadsheet'!$F594="failed", "failed")</f>
        <v>failed</v>
      </c>
      <c r="E595">
        <f>IF('Initial Spreadsheet'!F594="failed", 'Initial Spreadsheet'!$L594, "M")</f>
        <v>1</v>
      </c>
    </row>
    <row r="596" spans="1:5" x14ac:dyDescent="0.25">
      <c r="A596" t="b">
        <f>IF('Initial Spreadsheet'!$F595="successful", "successful")</f>
        <v>0</v>
      </c>
      <c r="B596" t="str">
        <f>IF('Initial Spreadsheet'!F595="successful", 'Initial Spreadsheet'!$L595, "M")</f>
        <v>M</v>
      </c>
      <c r="D596" t="str">
        <f>IF('Initial Spreadsheet'!$F595="failed", "failed")</f>
        <v>failed</v>
      </c>
      <c r="E596">
        <f>IF('Initial Spreadsheet'!F595="failed", 'Initial Spreadsheet'!$L595, "M")</f>
        <v>7</v>
      </c>
    </row>
    <row r="597" spans="1:5" x14ac:dyDescent="0.25">
      <c r="A597" t="b">
        <f>IF('Initial Spreadsheet'!$F596="successful", "successful")</f>
        <v>0</v>
      </c>
      <c r="B597" t="str">
        <f>IF('Initial Spreadsheet'!F596="successful", 'Initial Spreadsheet'!$L596, "M")</f>
        <v>M</v>
      </c>
      <c r="D597" t="str">
        <f>IF('Initial Spreadsheet'!$F596="failed", "failed")</f>
        <v>failed</v>
      </c>
      <c r="E597">
        <f>IF('Initial Spreadsheet'!F596="failed", 'Initial Spreadsheet'!$L596, "M")</f>
        <v>2</v>
      </c>
    </row>
    <row r="598" spans="1:5" x14ac:dyDescent="0.25">
      <c r="A598" t="b">
        <f>IF('Initial Spreadsheet'!$F597="successful", "successful")</f>
        <v>0</v>
      </c>
      <c r="B598" t="str">
        <f>IF('Initial Spreadsheet'!F597="successful", 'Initial Spreadsheet'!$L597, "M")</f>
        <v>M</v>
      </c>
      <c r="D598" t="str">
        <f>IF('Initial Spreadsheet'!$F597="failed", "failed")</f>
        <v>failed</v>
      </c>
      <c r="E598">
        <f>IF('Initial Spreadsheet'!F597="failed", 'Initial Spreadsheet'!$L597, "M")</f>
        <v>8</v>
      </c>
    </row>
    <row r="599" spans="1:5" x14ac:dyDescent="0.25">
      <c r="A599" t="b">
        <f>IF('Initial Spreadsheet'!$F598="successful", "successful")</f>
        <v>0</v>
      </c>
      <c r="B599" t="str">
        <f>IF('Initial Spreadsheet'!F598="successful", 'Initial Spreadsheet'!$L598, "M")</f>
        <v>M</v>
      </c>
      <c r="D599" t="str">
        <f>IF('Initial Spreadsheet'!$F598="failed", "failed")</f>
        <v>failed</v>
      </c>
      <c r="E599">
        <f>IF('Initial Spreadsheet'!F598="failed", 'Initial Spreadsheet'!$L598, "M")</f>
        <v>2</v>
      </c>
    </row>
    <row r="600" spans="1:5" x14ac:dyDescent="0.25">
      <c r="A600" t="b">
        <f>IF('Initial Spreadsheet'!$F599="successful", "successful")</f>
        <v>0</v>
      </c>
      <c r="B600" t="str">
        <f>IF('Initial Spreadsheet'!F599="successful", 'Initial Spreadsheet'!$L599, "M")</f>
        <v>M</v>
      </c>
      <c r="D600" t="str">
        <f>IF('Initial Spreadsheet'!$F599="failed", "failed")</f>
        <v>failed</v>
      </c>
      <c r="E600">
        <f>IF('Initial Spreadsheet'!F599="failed", 'Initial Spreadsheet'!$L599, "M")</f>
        <v>2</v>
      </c>
    </row>
    <row r="601" spans="1:5" x14ac:dyDescent="0.25">
      <c r="A601" t="b">
        <f>IF('Initial Spreadsheet'!$F600="successful", "successful")</f>
        <v>0</v>
      </c>
      <c r="B601" t="str">
        <f>IF('Initial Spreadsheet'!F600="successful", 'Initial Spreadsheet'!$L600, "M")</f>
        <v>M</v>
      </c>
      <c r="D601" t="str">
        <f>IF('Initial Spreadsheet'!$F600="failed", "failed")</f>
        <v>failed</v>
      </c>
      <c r="E601">
        <f>IF('Initial Spreadsheet'!F600="failed", 'Initial Spreadsheet'!$L600, "M")</f>
        <v>7</v>
      </c>
    </row>
    <row r="602" spans="1:5" x14ac:dyDescent="0.25">
      <c r="A602" t="b">
        <f>IF('Initial Spreadsheet'!$F601="successful", "successful")</f>
        <v>0</v>
      </c>
      <c r="B602" t="str">
        <f>IF('Initial Spreadsheet'!F601="successful", 'Initial Spreadsheet'!$L601, "M")</f>
        <v>M</v>
      </c>
      <c r="D602" t="str">
        <f>IF('Initial Spreadsheet'!$F601="failed", "failed")</f>
        <v>failed</v>
      </c>
      <c r="E602">
        <f>IF('Initial Spreadsheet'!F601="failed", 'Initial Spreadsheet'!$L601, "M")</f>
        <v>2</v>
      </c>
    </row>
    <row r="603" spans="1:5" x14ac:dyDescent="0.25">
      <c r="A603" t="b">
        <f>IF('Initial Spreadsheet'!$F602="successful", "successful")</f>
        <v>0</v>
      </c>
      <c r="B603" t="str">
        <f>IF('Initial Spreadsheet'!F602="successful", 'Initial Spreadsheet'!$L602, "M")</f>
        <v>M</v>
      </c>
      <c r="D603" t="b">
        <f>IF('Initial Spreadsheet'!$F602="failed", "failed")</f>
        <v>0</v>
      </c>
      <c r="E603" t="str">
        <f>IF('Initial Spreadsheet'!F602="failed", 'Initial Spreadsheet'!$L602, "M")</f>
        <v>M</v>
      </c>
    </row>
    <row r="604" spans="1:5" x14ac:dyDescent="0.25">
      <c r="A604" t="b">
        <f>IF('Initial Spreadsheet'!$F603="successful", "successful")</f>
        <v>0</v>
      </c>
      <c r="B604" t="str">
        <f>IF('Initial Spreadsheet'!F603="successful", 'Initial Spreadsheet'!$L603, "M")</f>
        <v>M</v>
      </c>
      <c r="D604" t="b">
        <f>IF('Initial Spreadsheet'!$F603="failed", "failed")</f>
        <v>0</v>
      </c>
      <c r="E604" t="str">
        <f>IF('Initial Spreadsheet'!F603="failed", 'Initial Spreadsheet'!$L603, "M")</f>
        <v>M</v>
      </c>
    </row>
    <row r="605" spans="1:5" x14ac:dyDescent="0.25">
      <c r="A605" t="b">
        <f>IF('Initial Spreadsheet'!$F604="successful", "successful")</f>
        <v>0</v>
      </c>
      <c r="B605" t="str">
        <f>IF('Initial Spreadsheet'!F604="successful", 'Initial Spreadsheet'!$L604, "M")</f>
        <v>M</v>
      </c>
      <c r="D605" t="b">
        <f>IF('Initial Spreadsheet'!$F604="failed", "failed")</f>
        <v>0</v>
      </c>
      <c r="E605" t="str">
        <f>IF('Initial Spreadsheet'!F604="failed", 'Initial Spreadsheet'!$L604, "M")</f>
        <v>M</v>
      </c>
    </row>
    <row r="606" spans="1:5" x14ac:dyDescent="0.25">
      <c r="A606" t="b">
        <f>IF('Initial Spreadsheet'!$F605="successful", "successful")</f>
        <v>0</v>
      </c>
      <c r="B606" t="str">
        <f>IF('Initial Spreadsheet'!F605="successful", 'Initial Spreadsheet'!$L605, "M")</f>
        <v>M</v>
      </c>
      <c r="D606" t="b">
        <f>IF('Initial Spreadsheet'!$F605="failed", "failed")</f>
        <v>0</v>
      </c>
      <c r="E606" t="str">
        <f>IF('Initial Spreadsheet'!F605="failed", 'Initial Spreadsheet'!$L605, "M")</f>
        <v>M</v>
      </c>
    </row>
    <row r="607" spans="1:5" x14ac:dyDescent="0.25">
      <c r="A607" t="b">
        <f>IF('Initial Spreadsheet'!$F606="successful", "successful")</f>
        <v>0</v>
      </c>
      <c r="B607" t="str">
        <f>IF('Initial Spreadsheet'!F606="successful", 'Initial Spreadsheet'!$L606, "M")</f>
        <v>M</v>
      </c>
      <c r="D607" t="b">
        <f>IF('Initial Spreadsheet'!$F606="failed", "failed")</f>
        <v>0</v>
      </c>
      <c r="E607" t="str">
        <f>IF('Initial Spreadsheet'!F606="failed", 'Initial Spreadsheet'!$L606, "M")</f>
        <v>M</v>
      </c>
    </row>
    <row r="608" spans="1:5" x14ac:dyDescent="0.25">
      <c r="A608" t="b">
        <f>IF('Initial Spreadsheet'!$F607="successful", "successful")</f>
        <v>0</v>
      </c>
      <c r="B608" t="str">
        <f>IF('Initial Spreadsheet'!F607="successful", 'Initial Spreadsheet'!$L607, "M")</f>
        <v>M</v>
      </c>
      <c r="D608" t="b">
        <f>IF('Initial Spreadsheet'!$F607="failed", "failed")</f>
        <v>0</v>
      </c>
      <c r="E608" t="str">
        <f>IF('Initial Spreadsheet'!F607="failed", 'Initial Spreadsheet'!$L607, "M")</f>
        <v>M</v>
      </c>
    </row>
    <row r="609" spans="1:5" x14ac:dyDescent="0.25">
      <c r="A609" t="b">
        <f>IF('Initial Spreadsheet'!$F608="successful", "successful")</f>
        <v>0</v>
      </c>
      <c r="B609" t="str">
        <f>IF('Initial Spreadsheet'!F608="successful", 'Initial Spreadsheet'!$L608, "M")</f>
        <v>M</v>
      </c>
      <c r="D609" t="b">
        <f>IF('Initial Spreadsheet'!$F608="failed", "failed")</f>
        <v>0</v>
      </c>
      <c r="E609" t="str">
        <f>IF('Initial Spreadsheet'!F608="failed", 'Initial Spreadsheet'!$L608, "M")</f>
        <v>M</v>
      </c>
    </row>
    <row r="610" spans="1:5" x14ac:dyDescent="0.25">
      <c r="A610" t="b">
        <f>IF('Initial Spreadsheet'!$F609="successful", "successful")</f>
        <v>0</v>
      </c>
      <c r="B610" t="str">
        <f>IF('Initial Spreadsheet'!F609="successful", 'Initial Spreadsheet'!$L609, "M")</f>
        <v>M</v>
      </c>
      <c r="D610" t="b">
        <f>IF('Initial Spreadsheet'!$F609="failed", "failed")</f>
        <v>0</v>
      </c>
      <c r="E610" t="str">
        <f>IF('Initial Spreadsheet'!F609="failed", 'Initial Spreadsheet'!$L609, "M")</f>
        <v>M</v>
      </c>
    </row>
    <row r="611" spans="1:5" x14ac:dyDescent="0.25">
      <c r="A611" t="b">
        <f>IF('Initial Spreadsheet'!$F610="successful", "successful")</f>
        <v>0</v>
      </c>
      <c r="B611" t="str">
        <f>IF('Initial Spreadsheet'!F610="successful", 'Initial Spreadsheet'!$L610, "M")</f>
        <v>M</v>
      </c>
      <c r="D611" t="b">
        <f>IF('Initial Spreadsheet'!$F610="failed", "failed")</f>
        <v>0</v>
      </c>
      <c r="E611" t="str">
        <f>IF('Initial Spreadsheet'!F610="failed", 'Initial Spreadsheet'!$L610, "M")</f>
        <v>M</v>
      </c>
    </row>
    <row r="612" spans="1:5" x14ac:dyDescent="0.25">
      <c r="A612" t="b">
        <f>IF('Initial Spreadsheet'!$F611="successful", "successful")</f>
        <v>0</v>
      </c>
      <c r="B612" t="str">
        <f>IF('Initial Spreadsheet'!F611="successful", 'Initial Spreadsheet'!$L611, "M")</f>
        <v>M</v>
      </c>
      <c r="D612" t="b">
        <f>IF('Initial Spreadsheet'!$F611="failed", "failed")</f>
        <v>0</v>
      </c>
      <c r="E612" t="str">
        <f>IF('Initial Spreadsheet'!F611="failed", 'Initial Spreadsheet'!$L611, "M")</f>
        <v>M</v>
      </c>
    </row>
    <row r="613" spans="1:5" x14ac:dyDescent="0.25">
      <c r="A613" t="b">
        <f>IF('Initial Spreadsheet'!$F612="successful", "successful")</f>
        <v>0</v>
      </c>
      <c r="B613" t="str">
        <f>IF('Initial Spreadsheet'!F612="successful", 'Initial Spreadsheet'!$L612, "M")</f>
        <v>M</v>
      </c>
      <c r="D613" t="b">
        <f>IF('Initial Spreadsheet'!$F612="failed", "failed")</f>
        <v>0</v>
      </c>
      <c r="E613" t="str">
        <f>IF('Initial Spreadsheet'!F612="failed", 'Initial Spreadsheet'!$L612, "M")</f>
        <v>M</v>
      </c>
    </row>
    <row r="614" spans="1:5" x14ac:dyDescent="0.25">
      <c r="A614" t="b">
        <f>IF('Initial Spreadsheet'!$F613="successful", "successful")</f>
        <v>0</v>
      </c>
      <c r="B614" t="str">
        <f>IF('Initial Spreadsheet'!F613="successful", 'Initial Spreadsheet'!$L613, "M")</f>
        <v>M</v>
      </c>
      <c r="D614" t="b">
        <f>IF('Initial Spreadsheet'!$F613="failed", "failed")</f>
        <v>0</v>
      </c>
      <c r="E614" t="str">
        <f>IF('Initial Spreadsheet'!F613="failed", 'Initial Spreadsheet'!$L613, "M")</f>
        <v>M</v>
      </c>
    </row>
    <row r="615" spans="1:5" x14ac:dyDescent="0.25">
      <c r="A615" t="b">
        <f>IF('Initial Spreadsheet'!$F614="successful", "successful")</f>
        <v>0</v>
      </c>
      <c r="B615" t="str">
        <f>IF('Initial Spreadsheet'!F614="successful", 'Initial Spreadsheet'!$L614, "M")</f>
        <v>M</v>
      </c>
      <c r="D615" t="b">
        <f>IF('Initial Spreadsheet'!$F614="failed", "failed")</f>
        <v>0</v>
      </c>
      <c r="E615" t="str">
        <f>IF('Initial Spreadsheet'!F614="failed", 'Initial Spreadsheet'!$L614, "M")</f>
        <v>M</v>
      </c>
    </row>
    <row r="616" spans="1:5" x14ac:dyDescent="0.25">
      <c r="A616" t="b">
        <f>IF('Initial Spreadsheet'!$F615="successful", "successful")</f>
        <v>0</v>
      </c>
      <c r="B616" t="str">
        <f>IF('Initial Spreadsheet'!F615="successful", 'Initial Spreadsheet'!$L615, "M")</f>
        <v>M</v>
      </c>
      <c r="D616" t="b">
        <f>IF('Initial Spreadsheet'!$F615="failed", "failed")</f>
        <v>0</v>
      </c>
      <c r="E616" t="str">
        <f>IF('Initial Spreadsheet'!F615="failed", 'Initial Spreadsheet'!$L615, "M")</f>
        <v>M</v>
      </c>
    </row>
    <row r="617" spans="1:5" x14ac:dyDescent="0.25">
      <c r="A617" t="b">
        <f>IF('Initial Spreadsheet'!$F616="successful", "successful")</f>
        <v>0</v>
      </c>
      <c r="B617" t="str">
        <f>IF('Initial Spreadsheet'!F616="successful", 'Initial Spreadsheet'!$L616, "M")</f>
        <v>M</v>
      </c>
      <c r="D617" t="b">
        <f>IF('Initial Spreadsheet'!$F616="failed", "failed")</f>
        <v>0</v>
      </c>
      <c r="E617" t="str">
        <f>IF('Initial Spreadsheet'!F616="failed", 'Initial Spreadsheet'!$L616, "M")</f>
        <v>M</v>
      </c>
    </row>
    <row r="618" spans="1:5" x14ac:dyDescent="0.25">
      <c r="A618" t="b">
        <f>IF('Initial Spreadsheet'!$F617="successful", "successful")</f>
        <v>0</v>
      </c>
      <c r="B618" t="str">
        <f>IF('Initial Spreadsheet'!F617="successful", 'Initial Spreadsheet'!$L617, "M")</f>
        <v>M</v>
      </c>
      <c r="D618" t="b">
        <f>IF('Initial Spreadsheet'!$F617="failed", "failed")</f>
        <v>0</v>
      </c>
      <c r="E618" t="str">
        <f>IF('Initial Spreadsheet'!F617="failed", 'Initial Spreadsheet'!$L617, "M")</f>
        <v>M</v>
      </c>
    </row>
    <row r="619" spans="1:5" x14ac:dyDescent="0.25">
      <c r="A619" t="b">
        <f>IF('Initial Spreadsheet'!$F618="successful", "successful")</f>
        <v>0</v>
      </c>
      <c r="B619" t="str">
        <f>IF('Initial Spreadsheet'!F618="successful", 'Initial Spreadsheet'!$L618, "M")</f>
        <v>M</v>
      </c>
      <c r="D619" t="b">
        <f>IF('Initial Spreadsheet'!$F618="failed", "failed")</f>
        <v>0</v>
      </c>
      <c r="E619" t="str">
        <f>IF('Initial Spreadsheet'!F618="failed", 'Initial Spreadsheet'!$L618, "M")</f>
        <v>M</v>
      </c>
    </row>
    <row r="620" spans="1:5" x14ac:dyDescent="0.25">
      <c r="A620" t="b">
        <f>IF('Initial Spreadsheet'!$F619="successful", "successful")</f>
        <v>0</v>
      </c>
      <c r="B620" t="str">
        <f>IF('Initial Spreadsheet'!F619="successful", 'Initial Spreadsheet'!$L619, "M")</f>
        <v>M</v>
      </c>
      <c r="D620" t="b">
        <f>IF('Initial Spreadsheet'!$F619="failed", "failed")</f>
        <v>0</v>
      </c>
      <c r="E620" t="str">
        <f>IF('Initial Spreadsheet'!F619="failed", 'Initial Spreadsheet'!$L619, "M")</f>
        <v>M</v>
      </c>
    </row>
    <row r="621" spans="1:5" x14ac:dyDescent="0.25">
      <c r="A621" t="b">
        <f>IF('Initial Spreadsheet'!$F620="successful", "successful")</f>
        <v>0</v>
      </c>
      <c r="B621" t="str">
        <f>IF('Initial Spreadsheet'!F620="successful", 'Initial Spreadsheet'!$L620, "M")</f>
        <v>M</v>
      </c>
      <c r="D621" t="b">
        <f>IF('Initial Spreadsheet'!$F620="failed", "failed")</f>
        <v>0</v>
      </c>
      <c r="E621" t="str">
        <f>IF('Initial Spreadsheet'!F620="failed", 'Initial Spreadsheet'!$L620, "M")</f>
        <v>M</v>
      </c>
    </row>
    <row r="622" spans="1:5" x14ac:dyDescent="0.25">
      <c r="A622" t="b">
        <f>IF('Initial Spreadsheet'!$F621="successful", "successful")</f>
        <v>0</v>
      </c>
      <c r="B622" t="str">
        <f>IF('Initial Spreadsheet'!F621="successful", 'Initial Spreadsheet'!$L621, "M")</f>
        <v>M</v>
      </c>
      <c r="D622" t="b">
        <f>IF('Initial Spreadsheet'!$F621="failed", "failed")</f>
        <v>0</v>
      </c>
      <c r="E622" t="str">
        <f>IF('Initial Spreadsheet'!F621="failed", 'Initial Spreadsheet'!$L621, "M")</f>
        <v>M</v>
      </c>
    </row>
    <row r="623" spans="1:5" x14ac:dyDescent="0.25">
      <c r="A623" t="b">
        <f>IF('Initial Spreadsheet'!$F622="successful", "successful")</f>
        <v>0</v>
      </c>
      <c r="B623" t="str">
        <f>IF('Initial Spreadsheet'!F622="successful", 'Initial Spreadsheet'!$L622, "M")</f>
        <v>M</v>
      </c>
      <c r="D623" t="b">
        <f>IF('Initial Spreadsheet'!$F622="failed", "failed")</f>
        <v>0</v>
      </c>
      <c r="E623" t="str">
        <f>IF('Initial Spreadsheet'!F622="failed", 'Initial Spreadsheet'!$L622, "M")</f>
        <v>M</v>
      </c>
    </row>
    <row r="624" spans="1:5" x14ac:dyDescent="0.25">
      <c r="A624" t="b">
        <f>IF('Initial Spreadsheet'!$F623="successful", "successful")</f>
        <v>0</v>
      </c>
      <c r="B624" t="str">
        <f>IF('Initial Spreadsheet'!F623="successful", 'Initial Spreadsheet'!$L623, "M")</f>
        <v>M</v>
      </c>
      <c r="D624" t="b">
        <f>IF('Initial Spreadsheet'!$F623="failed", "failed")</f>
        <v>0</v>
      </c>
      <c r="E624" t="str">
        <f>IF('Initial Spreadsheet'!F623="failed", 'Initial Spreadsheet'!$L623, "M")</f>
        <v>M</v>
      </c>
    </row>
    <row r="625" spans="1:5" x14ac:dyDescent="0.25">
      <c r="A625" t="b">
        <f>IF('Initial Spreadsheet'!$F624="successful", "successful")</f>
        <v>0</v>
      </c>
      <c r="B625" t="str">
        <f>IF('Initial Spreadsheet'!F624="successful", 'Initial Spreadsheet'!$L624, "M")</f>
        <v>M</v>
      </c>
      <c r="D625" t="b">
        <f>IF('Initial Spreadsheet'!$F624="failed", "failed")</f>
        <v>0</v>
      </c>
      <c r="E625" t="str">
        <f>IF('Initial Spreadsheet'!F624="failed", 'Initial Spreadsheet'!$L624, "M")</f>
        <v>M</v>
      </c>
    </row>
    <row r="626" spans="1:5" x14ac:dyDescent="0.25">
      <c r="A626" t="b">
        <f>IF('Initial Spreadsheet'!$F625="successful", "successful")</f>
        <v>0</v>
      </c>
      <c r="B626" t="str">
        <f>IF('Initial Spreadsheet'!F625="successful", 'Initial Spreadsheet'!$L625, "M")</f>
        <v>M</v>
      </c>
      <c r="D626" t="b">
        <f>IF('Initial Spreadsheet'!$F625="failed", "failed")</f>
        <v>0</v>
      </c>
      <c r="E626" t="str">
        <f>IF('Initial Spreadsheet'!F625="failed", 'Initial Spreadsheet'!$L625, "M")</f>
        <v>M</v>
      </c>
    </row>
    <row r="627" spans="1:5" x14ac:dyDescent="0.25">
      <c r="A627" t="b">
        <f>IF('Initial Spreadsheet'!$F626="successful", "successful")</f>
        <v>0</v>
      </c>
      <c r="B627" t="str">
        <f>IF('Initial Spreadsheet'!F626="successful", 'Initial Spreadsheet'!$L626, "M")</f>
        <v>M</v>
      </c>
      <c r="D627" t="b">
        <f>IF('Initial Spreadsheet'!$F626="failed", "failed")</f>
        <v>0</v>
      </c>
      <c r="E627" t="str">
        <f>IF('Initial Spreadsheet'!F626="failed", 'Initial Spreadsheet'!$L626, "M")</f>
        <v>M</v>
      </c>
    </row>
    <row r="628" spans="1:5" x14ac:dyDescent="0.25">
      <c r="A628" t="b">
        <f>IF('Initial Spreadsheet'!$F627="successful", "successful")</f>
        <v>0</v>
      </c>
      <c r="B628" t="str">
        <f>IF('Initial Spreadsheet'!F627="successful", 'Initial Spreadsheet'!$L627, "M")</f>
        <v>M</v>
      </c>
      <c r="D628" t="b">
        <f>IF('Initial Spreadsheet'!$F627="failed", "failed")</f>
        <v>0</v>
      </c>
      <c r="E628" t="str">
        <f>IF('Initial Spreadsheet'!F627="failed", 'Initial Spreadsheet'!$L627, "M")</f>
        <v>M</v>
      </c>
    </row>
    <row r="629" spans="1:5" x14ac:dyDescent="0.25">
      <c r="A629" t="b">
        <f>IF('Initial Spreadsheet'!$F628="successful", "successful")</f>
        <v>0</v>
      </c>
      <c r="B629" t="str">
        <f>IF('Initial Spreadsheet'!F628="successful", 'Initial Spreadsheet'!$L628, "M")</f>
        <v>M</v>
      </c>
      <c r="D629" t="b">
        <f>IF('Initial Spreadsheet'!$F628="failed", "failed")</f>
        <v>0</v>
      </c>
      <c r="E629" t="str">
        <f>IF('Initial Spreadsheet'!F628="failed", 'Initial Spreadsheet'!$L628, "M")</f>
        <v>M</v>
      </c>
    </row>
    <row r="630" spans="1:5" x14ac:dyDescent="0.25">
      <c r="A630" t="b">
        <f>IF('Initial Spreadsheet'!$F629="successful", "successful")</f>
        <v>0</v>
      </c>
      <c r="B630" t="str">
        <f>IF('Initial Spreadsheet'!F629="successful", 'Initial Spreadsheet'!$L629, "M")</f>
        <v>M</v>
      </c>
      <c r="D630" t="b">
        <f>IF('Initial Spreadsheet'!$F629="failed", "failed")</f>
        <v>0</v>
      </c>
      <c r="E630" t="str">
        <f>IF('Initial Spreadsheet'!F629="failed", 'Initial Spreadsheet'!$L629, "M")</f>
        <v>M</v>
      </c>
    </row>
    <row r="631" spans="1:5" x14ac:dyDescent="0.25">
      <c r="A631" t="b">
        <f>IF('Initial Spreadsheet'!$F630="successful", "successful")</f>
        <v>0</v>
      </c>
      <c r="B631" t="str">
        <f>IF('Initial Spreadsheet'!F630="successful", 'Initial Spreadsheet'!$L630, "M")</f>
        <v>M</v>
      </c>
      <c r="D631" t="b">
        <f>IF('Initial Spreadsheet'!$F630="failed", "failed")</f>
        <v>0</v>
      </c>
      <c r="E631" t="str">
        <f>IF('Initial Spreadsheet'!F630="failed", 'Initial Spreadsheet'!$L630, "M")</f>
        <v>M</v>
      </c>
    </row>
    <row r="632" spans="1:5" x14ac:dyDescent="0.25">
      <c r="A632" t="b">
        <f>IF('Initial Spreadsheet'!$F631="successful", "successful")</f>
        <v>0</v>
      </c>
      <c r="B632" t="str">
        <f>IF('Initial Spreadsheet'!F631="successful", 'Initial Spreadsheet'!$L631, "M")</f>
        <v>M</v>
      </c>
      <c r="D632" t="b">
        <f>IF('Initial Spreadsheet'!$F631="failed", "failed")</f>
        <v>0</v>
      </c>
      <c r="E632" t="str">
        <f>IF('Initial Spreadsheet'!F631="failed", 'Initial Spreadsheet'!$L631, "M")</f>
        <v>M</v>
      </c>
    </row>
    <row r="633" spans="1:5" x14ac:dyDescent="0.25">
      <c r="A633" t="b">
        <f>IF('Initial Spreadsheet'!$F632="successful", "successful")</f>
        <v>0</v>
      </c>
      <c r="B633" t="str">
        <f>IF('Initial Spreadsheet'!F632="successful", 'Initial Spreadsheet'!$L632, "M")</f>
        <v>M</v>
      </c>
      <c r="D633" t="b">
        <f>IF('Initial Spreadsheet'!$F632="failed", "failed")</f>
        <v>0</v>
      </c>
      <c r="E633" t="str">
        <f>IF('Initial Spreadsheet'!F632="failed", 'Initial Spreadsheet'!$L632, "M")</f>
        <v>M</v>
      </c>
    </row>
    <row r="634" spans="1:5" x14ac:dyDescent="0.25">
      <c r="A634" t="b">
        <f>IF('Initial Spreadsheet'!$F633="successful", "successful")</f>
        <v>0</v>
      </c>
      <c r="B634" t="str">
        <f>IF('Initial Spreadsheet'!F633="successful", 'Initial Spreadsheet'!$L633, "M")</f>
        <v>M</v>
      </c>
      <c r="D634" t="b">
        <f>IF('Initial Spreadsheet'!$F633="failed", "failed")</f>
        <v>0</v>
      </c>
      <c r="E634" t="str">
        <f>IF('Initial Spreadsheet'!F633="failed", 'Initial Spreadsheet'!$L633, "M")</f>
        <v>M</v>
      </c>
    </row>
    <row r="635" spans="1:5" x14ac:dyDescent="0.25">
      <c r="A635" t="b">
        <f>IF('Initial Spreadsheet'!$F634="successful", "successful")</f>
        <v>0</v>
      </c>
      <c r="B635" t="str">
        <f>IF('Initial Spreadsheet'!F634="successful", 'Initial Spreadsheet'!$L634, "M")</f>
        <v>M</v>
      </c>
      <c r="D635" t="b">
        <f>IF('Initial Spreadsheet'!$F634="failed", "failed")</f>
        <v>0</v>
      </c>
      <c r="E635" t="str">
        <f>IF('Initial Spreadsheet'!F634="failed", 'Initial Spreadsheet'!$L634, "M")</f>
        <v>M</v>
      </c>
    </row>
    <row r="636" spans="1:5" x14ac:dyDescent="0.25">
      <c r="A636" t="b">
        <f>IF('Initial Spreadsheet'!$F635="successful", "successful")</f>
        <v>0</v>
      </c>
      <c r="B636" t="str">
        <f>IF('Initial Spreadsheet'!F635="successful", 'Initial Spreadsheet'!$L635, "M")</f>
        <v>M</v>
      </c>
      <c r="D636" t="b">
        <f>IF('Initial Spreadsheet'!$F635="failed", "failed")</f>
        <v>0</v>
      </c>
      <c r="E636" t="str">
        <f>IF('Initial Spreadsheet'!F635="failed", 'Initial Spreadsheet'!$L635, "M")</f>
        <v>M</v>
      </c>
    </row>
    <row r="637" spans="1:5" x14ac:dyDescent="0.25">
      <c r="A637" t="b">
        <f>IF('Initial Spreadsheet'!$F636="successful", "successful")</f>
        <v>0</v>
      </c>
      <c r="B637" t="str">
        <f>IF('Initial Spreadsheet'!F636="successful", 'Initial Spreadsheet'!$L636, "M")</f>
        <v>M</v>
      </c>
      <c r="D637" t="b">
        <f>IF('Initial Spreadsheet'!$F636="failed", "failed")</f>
        <v>0</v>
      </c>
      <c r="E637" t="str">
        <f>IF('Initial Spreadsheet'!F636="failed", 'Initial Spreadsheet'!$L636, "M")</f>
        <v>M</v>
      </c>
    </row>
    <row r="638" spans="1:5" x14ac:dyDescent="0.25">
      <c r="A638" t="b">
        <f>IF('Initial Spreadsheet'!$F637="successful", "successful")</f>
        <v>0</v>
      </c>
      <c r="B638" t="str">
        <f>IF('Initial Spreadsheet'!F637="successful", 'Initial Spreadsheet'!$L637, "M")</f>
        <v>M</v>
      </c>
      <c r="D638" t="b">
        <f>IF('Initial Spreadsheet'!$F637="failed", "failed")</f>
        <v>0</v>
      </c>
      <c r="E638" t="str">
        <f>IF('Initial Spreadsheet'!F637="failed", 'Initial Spreadsheet'!$L637, "M")</f>
        <v>M</v>
      </c>
    </row>
    <row r="639" spans="1:5" x14ac:dyDescent="0.25">
      <c r="A639" t="b">
        <f>IF('Initial Spreadsheet'!$F638="successful", "successful")</f>
        <v>0</v>
      </c>
      <c r="B639" t="str">
        <f>IF('Initial Spreadsheet'!F638="successful", 'Initial Spreadsheet'!$L638, "M")</f>
        <v>M</v>
      </c>
      <c r="D639" t="b">
        <f>IF('Initial Spreadsheet'!$F638="failed", "failed")</f>
        <v>0</v>
      </c>
      <c r="E639" t="str">
        <f>IF('Initial Spreadsheet'!F638="failed", 'Initial Spreadsheet'!$L638, "M")</f>
        <v>M</v>
      </c>
    </row>
    <row r="640" spans="1:5" x14ac:dyDescent="0.25">
      <c r="A640" t="b">
        <f>IF('Initial Spreadsheet'!$F639="successful", "successful")</f>
        <v>0</v>
      </c>
      <c r="B640" t="str">
        <f>IF('Initial Spreadsheet'!F639="successful", 'Initial Spreadsheet'!$L639, "M")</f>
        <v>M</v>
      </c>
      <c r="D640" t="b">
        <f>IF('Initial Spreadsheet'!$F639="failed", "failed")</f>
        <v>0</v>
      </c>
      <c r="E640" t="str">
        <f>IF('Initial Spreadsheet'!F639="failed", 'Initial Spreadsheet'!$L639, "M")</f>
        <v>M</v>
      </c>
    </row>
    <row r="641" spans="1:5" x14ac:dyDescent="0.25">
      <c r="A641" t="b">
        <f>IF('Initial Spreadsheet'!$F640="successful", "successful")</f>
        <v>0</v>
      </c>
      <c r="B641" t="str">
        <f>IF('Initial Spreadsheet'!F640="successful", 'Initial Spreadsheet'!$L640, "M")</f>
        <v>M</v>
      </c>
      <c r="D641" t="b">
        <f>IF('Initial Spreadsheet'!$F640="failed", "failed")</f>
        <v>0</v>
      </c>
      <c r="E641" t="str">
        <f>IF('Initial Spreadsheet'!F640="failed", 'Initial Spreadsheet'!$L640, "M")</f>
        <v>M</v>
      </c>
    </row>
    <row r="642" spans="1:5" x14ac:dyDescent="0.25">
      <c r="A642" t="b">
        <f>IF('Initial Spreadsheet'!$F641="successful", "successful")</f>
        <v>0</v>
      </c>
      <c r="B642" t="str">
        <f>IF('Initial Spreadsheet'!F641="successful", 'Initial Spreadsheet'!$L641, "M")</f>
        <v>M</v>
      </c>
      <c r="D642" t="b">
        <f>IF('Initial Spreadsheet'!$F641="failed", "failed")</f>
        <v>0</v>
      </c>
      <c r="E642" t="str">
        <f>IF('Initial Spreadsheet'!F641="failed", 'Initial Spreadsheet'!$L641, "M")</f>
        <v>M</v>
      </c>
    </row>
    <row r="643" spans="1:5" x14ac:dyDescent="0.25">
      <c r="A643" t="str">
        <f>IF('Initial Spreadsheet'!$F642="successful", "successful")</f>
        <v>successful</v>
      </c>
      <c r="B643">
        <f>IF('Initial Spreadsheet'!F642="successful", 'Initial Spreadsheet'!$L642, "M")</f>
        <v>2</v>
      </c>
      <c r="D643" t="b">
        <f>IF('Initial Spreadsheet'!$F642="failed", "failed")</f>
        <v>0</v>
      </c>
      <c r="E643" t="str">
        <f>IF('Initial Spreadsheet'!F642="failed", 'Initial Spreadsheet'!$L642, "M")</f>
        <v>M</v>
      </c>
    </row>
    <row r="644" spans="1:5" x14ac:dyDescent="0.25">
      <c r="A644" t="str">
        <f>IF('Initial Spreadsheet'!$F643="successful", "successful")</f>
        <v>successful</v>
      </c>
      <c r="B644">
        <f>IF('Initial Spreadsheet'!F643="successful", 'Initial Spreadsheet'!$L643, "M")</f>
        <v>315</v>
      </c>
      <c r="D644" t="b">
        <f>IF('Initial Spreadsheet'!$F643="failed", "failed")</f>
        <v>0</v>
      </c>
      <c r="E644" t="str">
        <f>IF('Initial Spreadsheet'!F643="failed", 'Initial Spreadsheet'!$L643, "M")</f>
        <v>M</v>
      </c>
    </row>
    <row r="645" spans="1:5" x14ac:dyDescent="0.25">
      <c r="A645" t="str">
        <f>IF('Initial Spreadsheet'!$F644="successful", "successful")</f>
        <v>successful</v>
      </c>
      <c r="B645">
        <f>IF('Initial Spreadsheet'!F644="successful", 'Initial Spreadsheet'!$L644, "M")</f>
        <v>2174</v>
      </c>
      <c r="D645" t="b">
        <f>IF('Initial Spreadsheet'!$F644="failed", "failed")</f>
        <v>0</v>
      </c>
      <c r="E645" t="str">
        <f>IF('Initial Spreadsheet'!F644="failed", 'Initial Spreadsheet'!$L644, "M")</f>
        <v>M</v>
      </c>
    </row>
    <row r="646" spans="1:5" x14ac:dyDescent="0.25">
      <c r="A646" t="str">
        <f>IF('Initial Spreadsheet'!$F645="successful", "successful")</f>
        <v>successful</v>
      </c>
      <c r="B646">
        <f>IF('Initial Spreadsheet'!F645="successful", 'Initial Spreadsheet'!$L645, "M")</f>
        <v>152</v>
      </c>
      <c r="D646" t="b">
        <f>IF('Initial Spreadsheet'!$F645="failed", "failed")</f>
        <v>0</v>
      </c>
      <c r="E646" t="str">
        <f>IF('Initial Spreadsheet'!F645="failed", 'Initial Spreadsheet'!$L645, "M")</f>
        <v>M</v>
      </c>
    </row>
    <row r="647" spans="1:5" x14ac:dyDescent="0.25">
      <c r="A647" t="str">
        <f>IF('Initial Spreadsheet'!$F646="successful", "successful")</f>
        <v>successful</v>
      </c>
      <c r="B647">
        <f>IF('Initial Spreadsheet'!F646="successful", 'Initial Spreadsheet'!$L646, "M")</f>
        <v>1021</v>
      </c>
      <c r="D647" t="b">
        <f>IF('Initial Spreadsheet'!$F646="failed", "failed")</f>
        <v>0</v>
      </c>
      <c r="E647" t="str">
        <f>IF('Initial Spreadsheet'!F646="failed", 'Initial Spreadsheet'!$L646, "M")</f>
        <v>M</v>
      </c>
    </row>
    <row r="648" spans="1:5" x14ac:dyDescent="0.25">
      <c r="A648" t="str">
        <f>IF('Initial Spreadsheet'!$F647="successful", "successful")</f>
        <v>successful</v>
      </c>
      <c r="B648">
        <f>IF('Initial Spreadsheet'!F647="successful", 'Initial Spreadsheet'!$L647, "M")</f>
        <v>237</v>
      </c>
      <c r="D648" t="b">
        <f>IF('Initial Spreadsheet'!$F647="failed", "failed")</f>
        <v>0</v>
      </c>
      <c r="E648" t="str">
        <f>IF('Initial Spreadsheet'!F647="failed", 'Initial Spreadsheet'!$L647, "M")</f>
        <v>M</v>
      </c>
    </row>
    <row r="649" spans="1:5" x14ac:dyDescent="0.25">
      <c r="A649" t="str">
        <f>IF('Initial Spreadsheet'!$F648="successful", "successful")</f>
        <v>successful</v>
      </c>
      <c r="B649">
        <f>IF('Initial Spreadsheet'!F648="successful", 'Initial Spreadsheet'!$L648, "M")</f>
        <v>27</v>
      </c>
      <c r="D649" t="b">
        <f>IF('Initial Spreadsheet'!$F648="failed", "failed")</f>
        <v>0</v>
      </c>
      <c r="E649" t="str">
        <f>IF('Initial Spreadsheet'!F648="failed", 'Initial Spreadsheet'!$L648, "M")</f>
        <v>M</v>
      </c>
    </row>
    <row r="650" spans="1:5" x14ac:dyDescent="0.25">
      <c r="A650" t="str">
        <f>IF('Initial Spreadsheet'!$F649="successful", "successful")</f>
        <v>successful</v>
      </c>
      <c r="B650">
        <f>IF('Initial Spreadsheet'!F649="successful", 'Initial Spreadsheet'!$L649, "M")</f>
        <v>17</v>
      </c>
      <c r="D650" t="b">
        <f>IF('Initial Spreadsheet'!$F649="failed", "failed")</f>
        <v>0</v>
      </c>
      <c r="E650" t="str">
        <f>IF('Initial Spreadsheet'!F649="failed", 'Initial Spreadsheet'!$L649, "M")</f>
        <v>M</v>
      </c>
    </row>
    <row r="651" spans="1:5" x14ac:dyDescent="0.25">
      <c r="A651" t="str">
        <f>IF('Initial Spreadsheet'!$F650="successful", "successful")</f>
        <v>successful</v>
      </c>
      <c r="B651">
        <f>IF('Initial Spreadsheet'!F650="successful", 'Initial Spreadsheet'!$L650, "M")</f>
        <v>27</v>
      </c>
      <c r="D651" t="b">
        <f>IF('Initial Spreadsheet'!$F650="failed", "failed")</f>
        <v>0</v>
      </c>
      <c r="E651" t="str">
        <f>IF('Initial Spreadsheet'!F650="failed", 'Initial Spreadsheet'!$L650, "M")</f>
        <v>M</v>
      </c>
    </row>
    <row r="652" spans="1:5" x14ac:dyDescent="0.25">
      <c r="A652" t="str">
        <f>IF('Initial Spreadsheet'!$F651="successful", "successful")</f>
        <v>successful</v>
      </c>
      <c r="B652">
        <f>IF('Initial Spreadsheet'!F651="successful", 'Initial Spreadsheet'!$L651, "M")</f>
        <v>82</v>
      </c>
      <c r="D652" t="b">
        <f>IF('Initial Spreadsheet'!$F651="failed", "failed")</f>
        <v>0</v>
      </c>
      <c r="E652" t="str">
        <f>IF('Initial Spreadsheet'!F651="failed", 'Initial Spreadsheet'!$L651, "M")</f>
        <v>M</v>
      </c>
    </row>
    <row r="653" spans="1:5" x14ac:dyDescent="0.25">
      <c r="A653" t="str">
        <f>IF('Initial Spreadsheet'!$F652="successful", "successful")</f>
        <v>successful</v>
      </c>
      <c r="B653">
        <f>IF('Initial Spreadsheet'!F652="successful", 'Initial Spreadsheet'!$L652, "M")</f>
        <v>48</v>
      </c>
      <c r="D653" t="b">
        <f>IF('Initial Spreadsheet'!$F652="failed", "failed")</f>
        <v>0</v>
      </c>
      <c r="E653" t="str">
        <f>IF('Initial Spreadsheet'!F652="failed", 'Initial Spreadsheet'!$L652, "M")</f>
        <v>M</v>
      </c>
    </row>
    <row r="654" spans="1:5" x14ac:dyDescent="0.25">
      <c r="A654" t="str">
        <f>IF('Initial Spreadsheet'!$F653="successful", "successful")</f>
        <v>successful</v>
      </c>
      <c r="B654">
        <f>IF('Initial Spreadsheet'!F653="successful", 'Initial Spreadsheet'!$L653, "M")</f>
        <v>105</v>
      </c>
      <c r="D654" t="b">
        <f>IF('Initial Spreadsheet'!$F653="failed", "failed")</f>
        <v>0</v>
      </c>
      <c r="E654" t="str">
        <f>IF('Initial Spreadsheet'!F653="failed", 'Initial Spreadsheet'!$L653, "M")</f>
        <v>M</v>
      </c>
    </row>
    <row r="655" spans="1:5" x14ac:dyDescent="0.25">
      <c r="A655" t="str">
        <f>IF('Initial Spreadsheet'!$F654="successful", "successful")</f>
        <v>successful</v>
      </c>
      <c r="B655">
        <f>IF('Initial Spreadsheet'!F654="successful", 'Initial Spreadsheet'!$L654, "M")</f>
        <v>28</v>
      </c>
      <c r="D655" t="b">
        <f>IF('Initial Spreadsheet'!$F654="failed", "failed")</f>
        <v>0</v>
      </c>
      <c r="E655" t="str">
        <f>IF('Initial Spreadsheet'!F654="failed", 'Initial Spreadsheet'!$L654, "M")</f>
        <v>M</v>
      </c>
    </row>
    <row r="656" spans="1:5" x14ac:dyDescent="0.25">
      <c r="A656" t="str">
        <f>IF('Initial Spreadsheet'!$F655="successful", "successful")</f>
        <v>successful</v>
      </c>
      <c r="B656">
        <f>IF('Initial Spreadsheet'!F655="successful", 'Initial Spreadsheet'!$L655, "M")</f>
        <v>1107</v>
      </c>
      <c r="D656" t="b">
        <f>IF('Initial Spreadsheet'!$F655="failed", "failed")</f>
        <v>0</v>
      </c>
      <c r="E656" t="str">
        <f>IF('Initial Spreadsheet'!F655="failed", 'Initial Spreadsheet'!$L655, "M")</f>
        <v>M</v>
      </c>
    </row>
    <row r="657" spans="1:5" x14ac:dyDescent="0.25">
      <c r="A657" t="str">
        <f>IF('Initial Spreadsheet'!$F656="successful", "successful")</f>
        <v>successful</v>
      </c>
      <c r="B657">
        <f>IF('Initial Spreadsheet'!F656="successful", 'Initial Spreadsheet'!$L656, "M")</f>
        <v>1013</v>
      </c>
      <c r="D657" t="b">
        <f>IF('Initial Spreadsheet'!$F656="failed", "failed")</f>
        <v>0</v>
      </c>
      <c r="E657" t="str">
        <f>IF('Initial Spreadsheet'!F656="failed", 'Initial Spreadsheet'!$L656, "M")</f>
        <v>M</v>
      </c>
    </row>
    <row r="658" spans="1:5" x14ac:dyDescent="0.25">
      <c r="A658" t="str">
        <f>IF('Initial Spreadsheet'!$F657="successful", "successful")</f>
        <v>successful</v>
      </c>
      <c r="B658">
        <f>IF('Initial Spreadsheet'!F657="successful", 'Initial Spreadsheet'!$L657, "M")</f>
        <v>274</v>
      </c>
      <c r="D658" t="b">
        <f>IF('Initial Spreadsheet'!$F657="failed", "failed")</f>
        <v>0</v>
      </c>
      <c r="E658" t="str">
        <f>IF('Initial Spreadsheet'!F657="failed", 'Initial Spreadsheet'!$L657, "M")</f>
        <v>M</v>
      </c>
    </row>
    <row r="659" spans="1:5" x14ac:dyDescent="0.25">
      <c r="A659" t="str">
        <f>IF('Initial Spreadsheet'!$F658="successful", "successful")</f>
        <v>successful</v>
      </c>
      <c r="B659">
        <f>IF('Initial Spreadsheet'!F658="successful", 'Initial Spreadsheet'!$L658, "M")</f>
        <v>87</v>
      </c>
      <c r="D659" t="b">
        <f>IF('Initial Spreadsheet'!$F658="failed", "failed")</f>
        <v>0</v>
      </c>
      <c r="E659" t="str">
        <f>IF('Initial Spreadsheet'!F658="failed", 'Initial Spreadsheet'!$L658, "M")</f>
        <v>M</v>
      </c>
    </row>
    <row r="660" spans="1:5" x14ac:dyDescent="0.25">
      <c r="A660" t="str">
        <f>IF('Initial Spreadsheet'!$F659="successful", "successful")</f>
        <v>successful</v>
      </c>
      <c r="B660">
        <f>IF('Initial Spreadsheet'!F659="successful", 'Initial Spreadsheet'!$L659, "M")</f>
        <v>99</v>
      </c>
      <c r="D660" t="b">
        <f>IF('Initial Spreadsheet'!$F659="failed", "failed")</f>
        <v>0</v>
      </c>
      <c r="E660" t="str">
        <f>IF('Initial Spreadsheet'!F659="failed", 'Initial Spreadsheet'!$L659, "M")</f>
        <v>M</v>
      </c>
    </row>
    <row r="661" spans="1:5" x14ac:dyDescent="0.25">
      <c r="A661" t="str">
        <f>IF('Initial Spreadsheet'!$F660="successful", "successful")</f>
        <v>successful</v>
      </c>
      <c r="B661">
        <f>IF('Initial Spreadsheet'!F660="successful", 'Initial Spreadsheet'!$L660, "M")</f>
        <v>276</v>
      </c>
      <c r="D661" t="b">
        <f>IF('Initial Spreadsheet'!$F660="failed", "failed")</f>
        <v>0</v>
      </c>
      <c r="E661" t="str">
        <f>IF('Initial Spreadsheet'!F660="failed", 'Initial Spreadsheet'!$L660, "M")</f>
        <v>M</v>
      </c>
    </row>
    <row r="662" spans="1:5" x14ac:dyDescent="0.25">
      <c r="A662" t="str">
        <f>IF('Initial Spreadsheet'!$F661="successful", "successful")</f>
        <v>successful</v>
      </c>
      <c r="B662">
        <f>IF('Initial Spreadsheet'!F661="successful", 'Initial Spreadsheet'!$L661, "M")</f>
        <v>21</v>
      </c>
      <c r="D662" t="b">
        <f>IF('Initial Spreadsheet'!$F661="failed", "failed")</f>
        <v>0</v>
      </c>
      <c r="E662" t="str">
        <f>IF('Initial Spreadsheet'!F661="failed", 'Initial Spreadsheet'!$L661, "M")</f>
        <v>M</v>
      </c>
    </row>
    <row r="663" spans="1:5" x14ac:dyDescent="0.25">
      <c r="A663" t="b">
        <f>IF('Initial Spreadsheet'!$F662="successful", "successful")</f>
        <v>0</v>
      </c>
      <c r="B663" t="str">
        <f>IF('Initial Spreadsheet'!F662="successful", 'Initial Spreadsheet'!$L662, "M")</f>
        <v>M</v>
      </c>
      <c r="D663" t="str">
        <f>IF('Initial Spreadsheet'!$F662="failed", "failed")</f>
        <v>failed</v>
      </c>
      <c r="E663">
        <f>IF('Initial Spreadsheet'!F662="failed", 'Initial Spreadsheet'!$L662, "M")</f>
        <v>18</v>
      </c>
    </row>
    <row r="664" spans="1:5" x14ac:dyDescent="0.25">
      <c r="A664" t="b">
        <f>IF('Initial Spreadsheet'!$F663="successful", "successful")</f>
        <v>0</v>
      </c>
      <c r="B664" t="str">
        <f>IF('Initial Spreadsheet'!F663="successful", 'Initial Spreadsheet'!$L663, "M")</f>
        <v>M</v>
      </c>
      <c r="D664" t="str">
        <f>IF('Initial Spreadsheet'!$F663="failed", "failed")</f>
        <v>failed</v>
      </c>
      <c r="E664">
        <f>IF('Initial Spreadsheet'!F663="failed", 'Initial Spreadsheet'!$L663, "M")</f>
        <v>9</v>
      </c>
    </row>
    <row r="665" spans="1:5" x14ac:dyDescent="0.25">
      <c r="A665" t="b">
        <f>IF('Initial Spreadsheet'!$F664="successful", "successful")</f>
        <v>0</v>
      </c>
      <c r="B665" t="str">
        <f>IF('Initial Spreadsheet'!F664="successful", 'Initial Spreadsheet'!$L664, "M")</f>
        <v>M</v>
      </c>
      <c r="D665" t="str">
        <f>IF('Initial Spreadsheet'!$F664="failed", "failed")</f>
        <v>failed</v>
      </c>
      <c r="E665">
        <f>IF('Initial Spreadsheet'!F664="failed", 'Initial Spreadsheet'!$L664, "M")</f>
        <v>4</v>
      </c>
    </row>
    <row r="666" spans="1:5" x14ac:dyDescent="0.25">
      <c r="A666" t="b">
        <f>IF('Initial Spreadsheet'!$F665="successful", "successful")</f>
        <v>0</v>
      </c>
      <c r="B666" t="str">
        <f>IF('Initial Spreadsheet'!F665="successful", 'Initial Spreadsheet'!$L665, "M")</f>
        <v>M</v>
      </c>
      <c r="D666" t="str">
        <f>IF('Initial Spreadsheet'!$F665="failed", "failed")</f>
        <v>failed</v>
      </c>
      <c r="E666">
        <f>IF('Initial Spreadsheet'!F665="failed", 'Initial Spreadsheet'!$L665, "M")</f>
        <v>7</v>
      </c>
    </row>
    <row r="667" spans="1:5" x14ac:dyDescent="0.25">
      <c r="A667" t="b">
        <f>IF('Initial Spreadsheet'!$F666="successful", "successful")</f>
        <v>0</v>
      </c>
      <c r="B667" t="str">
        <f>IF('Initial Spreadsheet'!F666="successful", 'Initial Spreadsheet'!$L666, "M")</f>
        <v>M</v>
      </c>
      <c r="D667" t="str">
        <f>IF('Initial Spreadsheet'!$F666="failed", "failed")</f>
        <v>failed</v>
      </c>
      <c r="E667">
        <f>IF('Initial Spreadsheet'!F666="failed", 'Initial Spreadsheet'!$L666, "M")</f>
        <v>29</v>
      </c>
    </row>
    <row r="668" spans="1:5" x14ac:dyDescent="0.25">
      <c r="A668" t="b">
        <f>IF('Initial Spreadsheet'!$F667="successful", "successful")</f>
        <v>0</v>
      </c>
      <c r="B668" t="str">
        <f>IF('Initial Spreadsheet'!F667="successful", 'Initial Spreadsheet'!$L667, "M")</f>
        <v>M</v>
      </c>
      <c r="D668" t="str">
        <f>IF('Initial Spreadsheet'!$F667="failed", "failed")</f>
        <v>failed</v>
      </c>
      <c r="E668">
        <f>IF('Initial Spreadsheet'!F667="failed", 'Initial Spreadsheet'!$L667, "M")</f>
        <v>12</v>
      </c>
    </row>
    <row r="669" spans="1:5" x14ac:dyDescent="0.25">
      <c r="A669" t="b">
        <f>IF('Initial Spreadsheet'!$F668="successful", "successful")</f>
        <v>0</v>
      </c>
      <c r="B669" t="str">
        <f>IF('Initial Spreadsheet'!F668="successful", 'Initial Spreadsheet'!$L668, "M")</f>
        <v>M</v>
      </c>
      <c r="D669" t="str">
        <f>IF('Initial Spreadsheet'!$F668="failed", "failed")</f>
        <v>failed</v>
      </c>
      <c r="E669">
        <f>IF('Initial Spreadsheet'!F668="failed", 'Initial Spreadsheet'!$L668, "M")</f>
        <v>4</v>
      </c>
    </row>
    <row r="670" spans="1:5" x14ac:dyDescent="0.25">
      <c r="A670" t="b">
        <f>IF('Initial Spreadsheet'!$F669="successful", "successful")</f>
        <v>0</v>
      </c>
      <c r="B670" t="str">
        <f>IF('Initial Spreadsheet'!F669="successful", 'Initial Spreadsheet'!$L669, "M")</f>
        <v>M</v>
      </c>
      <c r="D670" t="str">
        <f>IF('Initial Spreadsheet'!$F669="failed", "failed")</f>
        <v>failed</v>
      </c>
      <c r="E670">
        <f>IF('Initial Spreadsheet'!F669="failed", 'Initial Spreadsheet'!$L669, "M")</f>
        <v>28</v>
      </c>
    </row>
    <row r="671" spans="1:5" x14ac:dyDescent="0.25">
      <c r="A671" t="b">
        <f>IF('Initial Spreadsheet'!$F670="successful", "successful")</f>
        <v>0</v>
      </c>
      <c r="B671" t="str">
        <f>IF('Initial Spreadsheet'!F670="successful", 'Initial Spreadsheet'!$L670, "M")</f>
        <v>M</v>
      </c>
      <c r="D671" t="str">
        <f>IF('Initial Spreadsheet'!$F670="failed", "failed")</f>
        <v>failed</v>
      </c>
      <c r="E671">
        <f>IF('Initial Spreadsheet'!F670="failed", 'Initial Spreadsheet'!$L670, "M")</f>
        <v>25</v>
      </c>
    </row>
    <row r="672" spans="1:5" x14ac:dyDescent="0.25">
      <c r="A672" t="b">
        <f>IF('Initial Spreadsheet'!$F671="successful", "successful")</f>
        <v>0</v>
      </c>
      <c r="B672" t="str">
        <f>IF('Initial Spreadsheet'!F671="successful", 'Initial Spreadsheet'!$L671, "M")</f>
        <v>M</v>
      </c>
      <c r="D672" t="str">
        <f>IF('Initial Spreadsheet'!$F671="failed", "failed")</f>
        <v>failed</v>
      </c>
      <c r="E672">
        <f>IF('Initial Spreadsheet'!F671="failed", 'Initial Spreadsheet'!$L671, "M")</f>
        <v>28</v>
      </c>
    </row>
    <row r="673" spans="1:5" x14ac:dyDescent="0.25">
      <c r="A673" t="b">
        <f>IF('Initial Spreadsheet'!$F672="successful", "successful")</f>
        <v>0</v>
      </c>
      <c r="B673" t="str">
        <f>IF('Initial Spreadsheet'!F672="successful", 'Initial Spreadsheet'!$L672, "M")</f>
        <v>M</v>
      </c>
      <c r="D673" t="str">
        <f>IF('Initial Spreadsheet'!$F672="failed", "failed")</f>
        <v>failed</v>
      </c>
      <c r="E673">
        <f>IF('Initial Spreadsheet'!F672="failed", 'Initial Spreadsheet'!$L672, "M")</f>
        <v>310</v>
      </c>
    </row>
    <row r="674" spans="1:5" x14ac:dyDescent="0.25">
      <c r="A674" t="b">
        <f>IF('Initial Spreadsheet'!$F673="successful", "successful")</f>
        <v>0</v>
      </c>
      <c r="B674" t="str">
        <f>IF('Initial Spreadsheet'!F673="successful", 'Initial Spreadsheet'!$L673, "M")</f>
        <v>M</v>
      </c>
      <c r="D674" t="str">
        <f>IF('Initial Spreadsheet'!$F673="failed", "failed")</f>
        <v>failed</v>
      </c>
      <c r="E674">
        <f>IF('Initial Spreadsheet'!F673="failed", 'Initial Spreadsheet'!$L673, "M")</f>
        <v>15</v>
      </c>
    </row>
    <row r="675" spans="1:5" x14ac:dyDescent="0.25">
      <c r="A675" t="b">
        <f>IF('Initial Spreadsheet'!$F674="successful", "successful")</f>
        <v>0</v>
      </c>
      <c r="B675" t="str">
        <f>IF('Initial Spreadsheet'!F674="successful", 'Initial Spreadsheet'!$L674, "M")</f>
        <v>M</v>
      </c>
      <c r="D675" t="str">
        <f>IF('Initial Spreadsheet'!$F674="failed", "failed")</f>
        <v>failed</v>
      </c>
      <c r="E675">
        <f>IF('Initial Spreadsheet'!F674="failed", 'Initial Spreadsheet'!$L674, "M")</f>
        <v>215</v>
      </c>
    </row>
    <row r="676" spans="1:5" x14ac:dyDescent="0.25">
      <c r="A676" t="b">
        <f>IF('Initial Spreadsheet'!$F675="successful", "successful")</f>
        <v>0</v>
      </c>
      <c r="B676" t="str">
        <f>IF('Initial Spreadsheet'!F675="successful", 'Initial Spreadsheet'!$L675, "M")</f>
        <v>M</v>
      </c>
      <c r="D676" t="str">
        <f>IF('Initial Spreadsheet'!$F675="failed", "failed")</f>
        <v>failed</v>
      </c>
      <c r="E676">
        <f>IF('Initial Spreadsheet'!F675="failed", 'Initial Spreadsheet'!$L675, "M")</f>
        <v>3</v>
      </c>
    </row>
    <row r="677" spans="1:5" x14ac:dyDescent="0.25">
      <c r="A677" t="b">
        <f>IF('Initial Spreadsheet'!$F676="successful", "successful")</f>
        <v>0</v>
      </c>
      <c r="B677" t="str">
        <f>IF('Initial Spreadsheet'!F676="successful", 'Initial Spreadsheet'!$L676, "M")</f>
        <v>M</v>
      </c>
      <c r="D677" t="str">
        <f>IF('Initial Spreadsheet'!$F676="failed", "failed")</f>
        <v>failed</v>
      </c>
      <c r="E677">
        <f>IF('Initial Spreadsheet'!F676="failed", 'Initial Spreadsheet'!$L676, "M")</f>
        <v>2</v>
      </c>
    </row>
    <row r="678" spans="1:5" x14ac:dyDescent="0.25">
      <c r="A678" t="b">
        <f>IF('Initial Spreadsheet'!$F677="successful", "successful")</f>
        <v>0</v>
      </c>
      <c r="B678" t="str">
        <f>IF('Initial Spreadsheet'!F677="successful", 'Initial Spreadsheet'!$L677, "M")</f>
        <v>M</v>
      </c>
      <c r="D678" t="str">
        <f>IF('Initial Spreadsheet'!$F677="failed", "failed")</f>
        <v>failed</v>
      </c>
      <c r="E678">
        <f>IF('Initial Spreadsheet'!F677="failed", 'Initial Spreadsheet'!$L677, "M")</f>
        <v>26</v>
      </c>
    </row>
    <row r="679" spans="1:5" x14ac:dyDescent="0.25">
      <c r="A679" t="b">
        <f>IF('Initial Spreadsheet'!$F678="successful", "successful")</f>
        <v>0</v>
      </c>
      <c r="B679" t="str">
        <f>IF('Initial Spreadsheet'!F678="successful", 'Initial Spreadsheet'!$L678, "M")</f>
        <v>M</v>
      </c>
      <c r="D679" t="str">
        <f>IF('Initial Spreadsheet'!$F678="failed", "failed")</f>
        <v>failed</v>
      </c>
      <c r="E679">
        <f>IF('Initial Spreadsheet'!F678="failed", 'Initial Spreadsheet'!$L678, "M")</f>
        <v>24</v>
      </c>
    </row>
    <row r="680" spans="1:5" x14ac:dyDescent="0.25">
      <c r="A680" t="b">
        <f>IF('Initial Spreadsheet'!$F679="successful", "successful")</f>
        <v>0</v>
      </c>
      <c r="B680" t="str">
        <f>IF('Initial Spreadsheet'!F679="successful", 'Initial Spreadsheet'!$L679, "M")</f>
        <v>M</v>
      </c>
      <c r="D680" t="str">
        <f>IF('Initial Spreadsheet'!$F679="failed", "failed")</f>
        <v>failed</v>
      </c>
      <c r="E680">
        <f>IF('Initial Spreadsheet'!F679="failed", 'Initial Spreadsheet'!$L679, "M")</f>
        <v>96</v>
      </c>
    </row>
    <row r="681" spans="1:5" x14ac:dyDescent="0.25">
      <c r="A681" t="b">
        <f>IF('Initial Spreadsheet'!$F680="successful", "successful")</f>
        <v>0</v>
      </c>
      <c r="B681" t="str">
        <f>IF('Initial Spreadsheet'!F680="successful", 'Initial Spreadsheet'!$L680, "M")</f>
        <v>M</v>
      </c>
      <c r="D681" t="str">
        <f>IF('Initial Spreadsheet'!$F680="failed", "failed")</f>
        <v>failed</v>
      </c>
      <c r="E681">
        <f>IF('Initial Spreadsheet'!F680="failed", 'Initial Spreadsheet'!$L680, "M")</f>
        <v>17</v>
      </c>
    </row>
    <row r="682" spans="1:5" x14ac:dyDescent="0.25">
      <c r="A682" t="b">
        <f>IF('Initial Spreadsheet'!$F681="successful", "successful")</f>
        <v>0</v>
      </c>
      <c r="B682" t="str">
        <f>IF('Initial Spreadsheet'!F681="successful", 'Initial Spreadsheet'!$L681, "M")</f>
        <v>M</v>
      </c>
      <c r="D682" t="str">
        <f>IF('Initial Spreadsheet'!$F681="failed", "failed")</f>
        <v>failed</v>
      </c>
      <c r="E682">
        <f>IF('Initial Spreadsheet'!F681="failed", 'Initial Spreadsheet'!$L681, "M")</f>
        <v>94</v>
      </c>
    </row>
    <row r="683" spans="1:5" x14ac:dyDescent="0.25">
      <c r="A683" t="b">
        <f>IF('Initial Spreadsheet'!$F682="successful", "successful")</f>
        <v>0</v>
      </c>
      <c r="B683" t="str">
        <f>IF('Initial Spreadsheet'!F682="successful", 'Initial Spreadsheet'!$L682, "M")</f>
        <v>M</v>
      </c>
      <c r="D683" t="str">
        <f>IF('Initial Spreadsheet'!$F682="failed", "failed")</f>
        <v>failed</v>
      </c>
      <c r="E683">
        <f>IF('Initial Spreadsheet'!F682="failed", 'Initial Spreadsheet'!$L682, "M")</f>
        <v>129</v>
      </c>
    </row>
    <row r="684" spans="1:5" x14ac:dyDescent="0.25">
      <c r="A684" t="b">
        <f>IF('Initial Spreadsheet'!$F683="successful", "successful")</f>
        <v>0</v>
      </c>
      <c r="B684" t="str">
        <f>IF('Initial Spreadsheet'!F683="successful", 'Initial Spreadsheet'!$L683, "M")</f>
        <v>M</v>
      </c>
      <c r="D684" t="str">
        <f>IF('Initial Spreadsheet'!$F683="failed", "failed")</f>
        <v>failed</v>
      </c>
      <c r="E684">
        <f>IF('Initial Spreadsheet'!F683="failed", 'Initial Spreadsheet'!$L683, "M")</f>
        <v>1</v>
      </c>
    </row>
    <row r="685" spans="1:5" x14ac:dyDescent="0.25">
      <c r="A685" t="b">
        <f>IF('Initial Spreadsheet'!$F684="successful", "successful")</f>
        <v>0</v>
      </c>
      <c r="B685" t="str">
        <f>IF('Initial Spreadsheet'!F684="successful", 'Initial Spreadsheet'!$L684, "M")</f>
        <v>M</v>
      </c>
      <c r="D685" t="str">
        <f>IF('Initial Spreadsheet'!$F684="failed", "failed")</f>
        <v>failed</v>
      </c>
      <c r="E685">
        <f>IF('Initial Spreadsheet'!F684="failed", 'Initial Spreadsheet'!$L684, "M")</f>
        <v>4</v>
      </c>
    </row>
    <row r="686" spans="1:5" x14ac:dyDescent="0.25">
      <c r="A686" t="b">
        <f>IF('Initial Spreadsheet'!$F685="successful", "successful")</f>
        <v>0</v>
      </c>
      <c r="B686" t="str">
        <f>IF('Initial Spreadsheet'!F685="successful", 'Initial Spreadsheet'!$L685, "M")</f>
        <v>M</v>
      </c>
      <c r="D686" t="str">
        <f>IF('Initial Spreadsheet'!$F685="failed", "failed")</f>
        <v>failed</v>
      </c>
      <c r="E686">
        <f>IF('Initial Spreadsheet'!F685="failed", 'Initial Spreadsheet'!$L685, "M")</f>
        <v>3</v>
      </c>
    </row>
    <row r="687" spans="1:5" x14ac:dyDescent="0.25">
      <c r="A687" t="b">
        <f>IF('Initial Spreadsheet'!$F686="successful", "successful")</f>
        <v>0</v>
      </c>
      <c r="B687" t="str">
        <f>IF('Initial Spreadsheet'!F686="successful", 'Initial Spreadsheet'!$L686, "M")</f>
        <v>M</v>
      </c>
      <c r="D687" t="str">
        <f>IF('Initial Spreadsheet'!$F686="failed", "failed")</f>
        <v>failed</v>
      </c>
      <c r="E687">
        <f>IF('Initial Spreadsheet'!F686="failed", 'Initial Spreadsheet'!$L686, "M")</f>
        <v>135</v>
      </c>
    </row>
    <row r="688" spans="1:5" x14ac:dyDescent="0.25">
      <c r="A688" t="b">
        <f>IF('Initial Spreadsheet'!$F687="successful", "successful")</f>
        <v>0</v>
      </c>
      <c r="B688" t="str">
        <f>IF('Initial Spreadsheet'!F687="successful", 'Initial Spreadsheet'!$L687, "M")</f>
        <v>M</v>
      </c>
      <c r="D688" t="str">
        <f>IF('Initial Spreadsheet'!$F687="failed", "failed")</f>
        <v>failed</v>
      </c>
      <c r="E688">
        <f>IF('Initial Spreadsheet'!F687="failed", 'Initial Spreadsheet'!$L687, "M")</f>
        <v>10</v>
      </c>
    </row>
    <row r="689" spans="1:5" x14ac:dyDescent="0.25">
      <c r="A689" t="b">
        <f>IF('Initial Spreadsheet'!$F688="successful", "successful")</f>
        <v>0</v>
      </c>
      <c r="B689" t="str">
        <f>IF('Initial Spreadsheet'!F688="successful", 'Initial Spreadsheet'!$L688, "M")</f>
        <v>M</v>
      </c>
      <c r="D689" t="str">
        <f>IF('Initial Spreadsheet'!$F688="failed", "failed")</f>
        <v>failed</v>
      </c>
      <c r="E689">
        <f>IF('Initial Spreadsheet'!F688="failed", 'Initial Spreadsheet'!$L688, "M")</f>
        <v>0</v>
      </c>
    </row>
    <row r="690" spans="1:5" x14ac:dyDescent="0.25">
      <c r="A690" t="b">
        <f>IF('Initial Spreadsheet'!$F689="successful", "successful")</f>
        <v>0</v>
      </c>
      <c r="B690" t="str">
        <f>IF('Initial Spreadsheet'!F689="successful", 'Initial Spreadsheet'!$L689, "M")</f>
        <v>M</v>
      </c>
      <c r="D690" t="str">
        <f>IF('Initial Spreadsheet'!$F689="failed", "failed")</f>
        <v>failed</v>
      </c>
      <c r="E690">
        <f>IF('Initial Spreadsheet'!F689="failed", 'Initial Spreadsheet'!$L689, "M")</f>
        <v>6</v>
      </c>
    </row>
    <row r="691" spans="1:5" x14ac:dyDescent="0.25">
      <c r="A691" t="b">
        <f>IF('Initial Spreadsheet'!$F690="successful", "successful")</f>
        <v>0</v>
      </c>
      <c r="B691" t="str">
        <f>IF('Initial Spreadsheet'!F690="successful", 'Initial Spreadsheet'!$L690, "M")</f>
        <v>M</v>
      </c>
      <c r="D691" t="str">
        <f>IF('Initial Spreadsheet'!$F690="failed", "failed")</f>
        <v>failed</v>
      </c>
      <c r="E691">
        <f>IF('Initial Spreadsheet'!F690="failed", 'Initial Spreadsheet'!$L690, "M")</f>
        <v>36</v>
      </c>
    </row>
    <row r="692" spans="1:5" x14ac:dyDescent="0.25">
      <c r="A692" t="b">
        <f>IF('Initial Spreadsheet'!$F691="successful", "successful")</f>
        <v>0</v>
      </c>
      <c r="B692" t="str">
        <f>IF('Initial Spreadsheet'!F691="successful", 'Initial Spreadsheet'!$L691, "M")</f>
        <v>M</v>
      </c>
      <c r="D692" t="str">
        <f>IF('Initial Spreadsheet'!$F691="failed", "failed")</f>
        <v>failed</v>
      </c>
      <c r="E692">
        <f>IF('Initial Spreadsheet'!F691="failed", 'Initial Spreadsheet'!$L691, "M")</f>
        <v>336</v>
      </c>
    </row>
    <row r="693" spans="1:5" x14ac:dyDescent="0.25">
      <c r="A693" t="b">
        <f>IF('Initial Spreadsheet'!$F692="successful", "successful")</f>
        <v>0</v>
      </c>
      <c r="B693" t="str">
        <f>IF('Initial Spreadsheet'!F692="successful", 'Initial Spreadsheet'!$L692, "M")</f>
        <v>M</v>
      </c>
      <c r="D693" t="str">
        <f>IF('Initial Spreadsheet'!$F692="failed", "failed")</f>
        <v>failed</v>
      </c>
      <c r="E693">
        <f>IF('Initial Spreadsheet'!F692="failed", 'Initial Spreadsheet'!$L692, "M")</f>
        <v>34</v>
      </c>
    </row>
    <row r="694" spans="1:5" x14ac:dyDescent="0.25">
      <c r="A694" t="b">
        <f>IF('Initial Spreadsheet'!$F693="successful", "successful")</f>
        <v>0</v>
      </c>
      <c r="B694" t="str">
        <f>IF('Initial Spreadsheet'!F693="successful", 'Initial Spreadsheet'!$L693, "M")</f>
        <v>M</v>
      </c>
      <c r="D694" t="str">
        <f>IF('Initial Spreadsheet'!$F693="failed", "failed")</f>
        <v>failed</v>
      </c>
      <c r="E694">
        <f>IF('Initial Spreadsheet'!F693="failed", 'Initial Spreadsheet'!$L693, "M")</f>
        <v>10</v>
      </c>
    </row>
    <row r="695" spans="1:5" x14ac:dyDescent="0.25">
      <c r="A695" t="b">
        <f>IF('Initial Spreadsheet'!$F694="successful", "successful")</f>
        <v>0</v>
      </c>
      <c r="B695" t="str">
        <f>IF('Initial Spreadsheet'!F694="successful", 'Initial Spreadsheet'!$L694, "M")</f>
        <v>M</v>
      </c>
      <c r="D695" t="str">
        <f>IF('Initial Spreadsheet'!$F694="failed", "failed")</f>
        <v>failed</v>
      </c>
      <c r="E695">
        <f>IF('Initial Spreadsheet'!F694="failed", 'Initial Spreadsheet'!$L694, "M")</f>
        <v>201</v>
      </c>
    </row>
    <row r="696" spans="1:5" x14ac:dyDescent="0.25">
      <c r="A696" t="b">
        <f>IF('Initial Spreadsheet'!$F695="successful", "successful")</f>
        <v>0</v>
      </c>
      <c r="B696" t="str">
        <f>IF('Initial Spreadsheet'!F695="successful", 'Initial Spreadsheet'!$L695, "M")</f>
        <v>M</v>
      </c>
      <c r="D696" t="str">
        <f>IF('Initial Spreadsheet'!$F695="failed", "failed")</f>
        <v>failed</v>
      </c>
      <c r="E696">
        <f>IF('Initial Spreadsheet'!F695="failed", 'Initial Spreadsheet'!$L695, "M")</f>
        <v>296</v>
      </c>
    </row>
    <row r="697" spans="1:5" x14ac:dyDescent="0.25">
      <c r="A697" t="b">
        <f>IF('Initial Spreadsheet'!$F696="successful", "successful")</f>
        <v>0</v>
      </c>
      <c r="B697" t="str">
        <f>IF('Initial Spreadsheet'!F696="successful", 'Initial Spreadsheet'!$L696, "M")</f>
        <v>M</v>
      </c>
      <c r="D697" t="str">
        <f>IF('Initial Spreadsheet'!$F696="failed", "failed")</f>
        <v>failed</v>
      </c>
      <c r="E697">
        <f>IF('Initial Spreadsheet'!F696="failed", 'Initial Spreadsheet'!$L696, "M")</f>
        <v>7</v>
      </c>
    </row>
    <row r="698" spans="1:5" x14ac:dyDescent="0.25">
      <c r="A698" t="b">
        <f>IF('Initial Spreadsheet'!$F697="successful", "successful")</f>
        <v>0</v>
      </c>
      <c r="B698" t="str">
        <f>IF('Initial Spreadsheet'!F697="successful", 'Initial Spreadsheet'!$L697, "M")</f>
        <v>M</v>
      </c>
      <c r="D698" t="str">
        <f>IF('Initial Spreadsheet'!$F697="failed", "failed")</f>
        <v>failed</v>
      </c>
      <c r="E698">
        <f>IF('Initial Spreadsheet'!F697="failed", 'Initial Spreadsheet'!$L697, "M")</f>
        <v>7</v>
      </c>
    </row>
    <row r="699" spans="1:5" x14ac:dyDescent="0.25">
      <c r="A699" t="b">
        <f>IF('Initial Spreadsheet'!$F698="successful", "successful")</f>
        <v>0</v>
      </c>
      <c r="B699" t="str">
        <f>IF('Initial Spreadsheet'!F698="successful", 'Initial Spreadsheet'!$L698, "M")</f>
        <v>M</v>
      </c>
      <c r="D699" t="str">
        <f>IF('Initial Spreadsheet'!$F698="failed", "failed")</f>
        <v>failed</v>
      </c>
      <c r="E699">
        <f>IF('Initial Spreadsheet'!F698="failed", 'Initial Spreadsheet'!$L698, "M")</f>
        <v>1</v>
      </c>
    </row>
    <row r="700" spans="1:5" x14ac:dyDescent="0.25">
      <c r="A700" t="b">
        <f>IF('Initial Spreadsheet'!$F699="successful", "successful")</f>
        <v>0</v>
      </c>
      <c r="B700" t="str">
        <f>IF('Initial Spreadsheet'!F699="successful", 'Initial Spreadsheet'!$L699, "M")</f>
        <v>M</v>
      </c>
      <c r="D700" t="str">
        <f>IF('Initial Spreadsheet'!$F699="failed", "failed")</f>
        <v>failed</v>
      </c>
      <c r="E700">
        <f>IF('Initial Spreadsheet'!F699="failed", 'Initial Spreadsheet'!$L699, "M")</f>
        <v>114</v>
      </c>
    </row>
    <row r="701" spans="1:5" x14ac:dyDescent="0.25">
      <c r="A701" t="b">
        <f>IF('Initial Spreadsheet'!$F700="successful", "successful")</f>
        <v>0</v>
      </c>
      <c r="B701" t="str">
        <f>IF('Initial Spreadsheet'!F700="successful", 'Initial Spreadsheet'!$L700, "M")</f>
        <v>M</v>
      </c>
      <c r="D701" t="str">
        <f>IF('Initial Spreadsheet'!$F700="failed", "failed")</f>
        <v>failed</v>
      </c>
      <c r="E701">
        <f>IF('Initial Spreadsheet'!F700="failed", 'Initial Spreadsheet'!$L700, "M")</f>
        <v>29</v>
      </c>
    </row>
    <row r="702" spans="1:5" x14ac:dyDescent="0.25">
      <c r="A702" t="b">
        <f>IF('Initial Spreadsheet'!$F701="successful", "successful")</f>
        <v>0</v>
      </c>
      <c r="B702" t="str">
        <f>IF('Initial Spreadsheet'!F701="successful", 'Initial Spreadsheet'!$L701, "M")</f>
        <v>M</v>
      </c>
      <c r="D702" t="str">
        <f>IF('Initial Spreadsheet'!$F701="failed", "failed")</f>
        <v>failed</v>
      </c>
      <c r="E702">
        <f>IF('Initial Spreadsheet'!F701="failed", 'Initial Spreadsheet'!$L701, "M")</f>
        <v>890</v>
      </c>
    </row>
    <row r="703" spans="1:5" x14ac:dyDescent="0.25">
      <c r="A703" t="b">
        <f>IF('Initial Spreadsheet'!$F702="successful", "successful")</f>
        <v>0</v>
      </c>
      <c r="B703" t="str">
        <f>IF('Initial Spreadsheet'!F702="successful", 'Initial Spreadsheet'!$L702, "M")</f>
        <v>M</v>
      </c>
      <c r="D703" t="str">
        <f>IF('Initial Spreadsheet'!$F702="failed", "failed")</f>
        <v>failed</v>
      </c>
      <c r="E703">
        <f>IF('Initial Spreadsheet'!F702="failed", 'Initial Spreadsheet'!$L702, "M")</f>
        <v>31</v>
      </c>
    </row>
    <row r="704" spans="1:5" x14ac:dyDescent="0.25">
      <c r="A704" t="b">
        <f>IF('Initial Spreadsheet'!$F703="successful", "successful")</f>
        <v>0</v>
      </c>
      <c r="B704" t="str">
        <f>IF('Initial Spreadsheet'!F703="successful", 'Initial Spreadsheet'!$L703, "M")</f>
        <v>M</v>
      </c>
      <c r="D704" t="str">
        <f>IF('Initial Spreadsheet'!$F703="failed", "failed")</f>
        <v>failed</v>
      </c>
      <c r="E704">
        <f>IF('Initial Spreadsheet'!F703="failed", 'Initial Spreadsheet'!$L703, "M")</f>
        <v>21</v>
      </c>
    </row>
    <row r="705" spans="1:5" x14ac:dyDescent="0.25">
      <c r="A705" t="b">
        <f>IF('Initial Spreadsheet'!$F704="successful", "successful")</f>
        <v>0</v>
      </c>
      <c r="B705" t="str">
        <f>IF('Initial Spreadsheet'!F704="successful", 'Initial Spreadsheet'!$L704, "M")</f>
        <v>M</v>
      </c>
      <c r="D705" t="str">
        <f>IF('Initial Spreadsheet'!$F704="failed", "failed")</f>
        <v>failed</v>
      </c>
      <c r="E705">
        <f>IF('Initial Spreadsheet'!F704="failed", 'Initial Spreadsheet'!$L704, "M")</f>
        <v>37</v>
      </c>
    </row>
    <row r="706" spans="1:5" x14ac:dyDescent="0.25">
      <c r="A706" t="b">
        <f>IF('Initial Spreadsheet'!$F705="successful", "successful")</f>
        <v>0</v>
      </c>
      <c r="B706" t="str">
        <f>IF('Initial Spreadsheet'!F705="successful", 'Initial Spreadsheet'!$L705, "M")</f>
        <v>M</v>
      </c>
      <c r="D706" t="str">
        <f>IF('Initial Spreadsheet'!$F705="failed", "failed")</f>
        <v>failed</v>
      </c>
      <c r="E706">
        <f>IF('Initial Spreadsheet'!F705="failed", 'Initial Spreadsheet'!$L705, "M")</f>
        <v>7</v>
      </c>
    </row>
    <row r="707" spans="1:5" x14ac:dyDescent="0.25">
      <c r="A707" t="b">
        <f>IF('Initial Spreadsheet'!$F706="successful", "successful")</f>
        <v>0</v>
      </c>
      <c r="B707" t="str">
        <f>IF('Initial Spreadsheet'!F706="successful", 'Initial Spreadsheet'!$L706, "M")</f>
        <v>M</v>
      </c>
      <c r="D707" t="str">
        <f>IF('Initial Spreadsheet'!$F706="failed", "failed")</f>
        <v>failed</v>
      </c>
      <c r="E707">
        <f>IF('Initial Spreadsheet'!F706="failed", 'Initial Spreadsheet'!$L706, "M")</f>
        <v>4</v>
      </c>
    </row>
    <row r="708" spans="1:5" x14ac:dyDescent="0.25">
      <c r="A708" t="b">
        <f>IF('Initial Spreadsheet'!$F707="successful", "successful")</f>
        <v>0</v>
      </c>
      <c r="B708" t="str">
        <f>IF('Initial Spreadsheet'!F707="successful", 'Initial Spreadsheet'!$L707, "M")</f>
        <v>M</v>
      </c>
      <c r="D708" t="str">
        <f>IF('Initial Spreadsheet'!$F707="failed", "failed")</f>
        <v>failed</v>
      </c>
      <c r="E708">
        <f>IF('Initial Spreadsheet'!F707="failed", 'Initial Spreadsheet'!$L707, "M")</f>
        <v>5</v>
      </c>
    </row>
    <row r="709" spans="1:5" x14ac:dyDescent="0.25">
      <c r="A709" t="b">
        <f>IF('Initial Spreadsheet'!$F708="successful", "successful")</f>
        <v>0</v>
      </c>
      <c r="B709" t="str">
        <f>IF('Initial Spreadsheet'!F708="successful", 'Initial Spreadsheet'!$L708, "M")</f>
        <v>M</v>
      </c>
      <c r="D709" t="str">
        <f>IF('Initial Spreadsheet'!$F708="failed", "failed")</f>
        <v>failed</v>
      </c>
      <c r="E709">
        <f>IF('Initial Spreadsheet'!F708="failed", 'Initial Spreadsheet'!$L708, "M")</f>
        <v>0</v>
      </c>
    </row>
    <row r="710" spans="1:5" x14ac:dyDescent="0.25">
      <c r="A710" t="b">
        <f>IF('Initial Spreadsheet'!$F709="successful", "successful")</f>
        <v>0</v>
      </c>
      <c r="B710" t="str">
        <f>IF('Initial Spreadsheet'!F709="successful", 'Initial Spreadsheet'!$L709, "M")</f>
        <v>M</v>
      </c>
      <c r="D710" t="str">
        <f>IF('Initial Spreadsheet'!$F709="failed", "failed")</f>
        <v>failed</v>
      </c>
      <c r="E710">
        <f>IF('Initial Spreadsheet'!F709="failed", 'Initial Spreadsheet'!$L709, "M")</f>
        <v>456</v>
      </c>
    </row>
    <row r="711" spans="1:5" x14ac:dyDescent="0.25">
      <c r="A711" t="b">
        <f>IF('Initial Spreadsheet'!$F710="successful", "successful")</f>
        <v>0</v>
      </c>
      <c r="B711" t="str">
        <f>IF('Initial Spreadsheet'!F710="successful", 'Initial Spreadsheet'!$L710, "M")</f>
        <v>M</v>
      </c>
      <c r="D711" t="str">
        <f>IF('Initial Spreadsheet'!$F710="failed", "failed")</f>
        <v>failed</v>
      </c>
      <c r="E711">
        <f>IF('Initial Spreadsheet'!F710="failed", 'Initial Spreadsheet'!$L710, "M")</f>
        <v>369</v>
      </c>
    </row>
    <row r="712" spans="1:5" x14ac:dyDescent="0.25">
      <c r="A712" t="b">
        <f>IF('Initial Spreadsheet'!$F711="successful", "successful")</f>
        <v>0</v>
      </c>
      <c r="B712" t="str">
        <f>IF('Initial Spreadsheet'!F711="successful", 'Initial Spreadsheet'!$L711, "M")</f>
        <v>M</v>
      </c>
      <c r="D712" t="str">
        <f>IF('Initial Spreadsheet'!$F711="failed", "failed")</f>
        <v>failed</v>
      </c>
      <c r="E712">
        <f>IF('Initial Spreadsheet'!F711="failed", 'Initial Spreadsheet'!$L711, "M")</f>
        <v>2</v>
      </c>
    </row>
    <row r="713" spans="1:5" x14ac:dyDescent="0.25">
      <c r="A713" t="b">
        <f>IF('Initial Spreadsheet'!$F712="successful", "successful")</f>
        <v>0</v>
      </c>
      <c r="B713" t="str">
        <f>IF('Initial Spreadsheet'!F712="successful", 'Initial Spreadsheet'!$L712, "M")</f>
        <v>M</v>
      </c>
      <c r="D713" t="str">
        <f>IF('Initial Spreadsheet'!$F712="failed", "failed")</f>
        <v>failed</v>
      </c>
      <c r="E713">
        <f>IF('Initial Spreadsheet'!F712="failed", 'Initial Spreadsheet'!$L712, "M")</f>
        <v>0</v>
      </c>
    </row>
    <row r="714" spans="1:5" x14ac:dyDescent="0.25">
      <c r="A714" t="b">
        <f>IF('Initial Spreadsheet'!$F713="successful", "successful")</f>
        <v>0</v>
      </c>
      <c r="B714" t="str">
        <f>IF('Initial Spreadsheet'!F713="successful", 'Initial Spreadsheet'!$L713, "M")</f>
        <v>M</v>
      </c>
      <c r="D714" t="str">
        <f>IF('Initial Spreadsheet'!$F713="failed", "failed")</f>
        <v>failed</v>
      </c>
      <c r="E714">
        <f>IF('Initial Spreadsheet'!F713="failed", 'Initial Spreadsheet'!$L713, "M")</f>
        <v>338</v>
      </c>
    </row>
    <row r="715" spans="1:5" x14ac:dyDescent="0.25">
      <c r="A715" t="b">
        <f>IF('Initial Spreadsheet'!$F714="successful", "successful")</f>
        <v>0</v>
      </c>
      <c r="B715" t="str">
        <f>IF('Initial Spreadsheet'!F714="successful", 'Initial Spreadsheet'!$L714, "M")</f>
        <v>M</v>
      </c>
      <c r="D715" t="str">
        <f>IF('Initial Spreadsheet'!$F714="failed", "failed")</f>
        <v>failed</v>
      </c>
      <c r="E715">
        <f>IF('Initial Spreadsheet'!F714="failed", 'Initial Spreadsheet'!$L714, "M")</f>
        <v>4</v>
      </c>
    </row>
    <row r="716" spans="1:5" x14ac:dyDescent="0.25">
      <c r="A716" t="b">
        <f>IF('Initial Spreadsheet'!$F715="successful", "successful")</f>
        <v>0</v>
      </c>
      <c r="B716" t="str">
        <f>IF('Initial Spreadsheet'!F715="successful", 'Initial Spreadsheet'!$L715, "M")</f>
        <v>M</v>
      </c>
      <c r="D716" t="str">
        <f>IF('Initial Spreadsheet'!$F715="failed", "failed")</f>
        <v>failed</v>
      </c>
      <c r="E716">
        <f>IF('Initial Spreadsheet'!F715="failed", 'Initial Spreadsheet'!$L715, "M")</f>
        <v>1</v>
      </c>
    </row>
    <row r="717" spans="1:5" x14ac:dyDescent="0.25">
      <c r="A717" t="b">
        <f>IF('Initial Spreadsheet'!$F716="successful", "successful")</f>
        <v>0</v>
      </c>
      <c r="B717" t="str">
        <f>IF('Initial Spreadsheet'!F716="successful", 'Initial Spreadsheet'!$L716, "M")</f>
        <v>M</v>
      </c>
      <c r="D717" t="str">
        <f>IF('Initial Spreadsheet'!$F716="failed", "failed")</f>
        <v>failed</v>
      </c>
      <c r="E717">
        <f>IF('Initial Spreadsheet'!F716="failed", 'Initial Spreadsheet'!$L716, "M")</f>
        <v>28</v>
      </c>
    </row>
    <row r="718" spans="1:5" x14ac:dyDescent="0.25">
      <c r="A718" t="b">
        <f>IF('Initial Spreadsheet'!$F717="successful", "successful")</f>
        <v>0</v>
      </c>
      <c r="B718" t="str">
        <f>IF('Initial Spreadsheet'!F717="successful", 'Initial Spreadsheet'!$L717, "M")</f>
        <v>M</v>
      </c>
      <c r="D718" t="str">
        <f>IF('Initial Spreadsheet'!$F717="failed", "failed")</f>
        <v>failed</v>
      </c>
      <c r="E718">
        <f>IF('Initial Spreadsheet'!F717="failed", 'Initial Spreadsheet'!$L717, "M")</f>
        <v>12</v>
      </c>
    </row>
    <row r="719" spans="1:5" x14ac:dyDescent="0.25">
      <c r="A719" t="b">
        <f>IF('Initial Spreadsheet'!$F718="successful", "successful")</f>
        <v>0</v>
      </c>
      <c r="B719" t="str">
        <f>IF('Initial Spreadsheet'!F718="successful", 'Initial Spreadsheet'!$L718, "M")</f>
        <v>M</v>
      </c>
      <c r="D719" t="str">
        <f>IF('Initial Spreadsheet'!$F718="failed", "failed")</f>
        <v>failed</v>
      </c>
      <c r="E719">
        <f>IF('Initial Spreadsheet'!F718="failed", 'Initial Spreadsheet'!$L718, "M")</f>
        <v>16</v>
      </c>
    </row>
    <row r="720" spans="1:5" x14ac:dyDescent="0.25">
      <c r="A720" t="b">
        <f>IF('Initial Spreadsheet'!$F719="successful", "successful")</f>
        <v>0</v>
      </c>
      <c r="B720" t="str">
        <f>IF('Initial Spreadsheet'!F719="successful", 'Initial Spreadsheet'!$L719, "M")</f>
        <v>M</v>
      </c>
      <c r="D720" t="str">
        <f>IF('Initial Spreadsheet'!$F719="failed", "failed")</f>
        <v>failed</v>
      </c>
      <c r="E720">
        <f>IF('Initial Spreadsheet'!F719="failed", 'Initial Spreadsheet'!$L719, "M")</f>
        <v>4</v>
      </c>
    </row>
    <row r="721" spans="1:5" x14ac:dyDescent="0.25">
      <c r="A721" t="b">
        <f>IF('Initial Spreadsheet'!$F720="successful", "successful")</f>
        <v>0</v>
      </c>
      <c r="B721" t="str">
        <f>IF('Initial Spreadsheet'!F720="successful", 'Initial Spreadsheet'!$L720, "M")</f>
        <v>M</v>
      </c>
      <c r="D721" t="str">
        <f>IF('Initial Spreadsheet'!$F720="failed", "failed")</f>
        <v>failed</v>
      </c>
      <c r="E721">
        <f>IF('Initial Spreadsheet'!F720="failed", 'Initial Spreadsheet'!$L720, "M")</f>
        <v>4</v>
      </c>
    </row>
    <row r="722" spans="1:5" x14ac:dyDescent="0.25">
      <c r="A722" t="b">
        <f>IF('Initial Spreadsheet'!$F721="successful", "successful")</f>
        <v>0</v>
      </c>
      <c r="B722" t="str">
        <f>IF('Initial Spreadsheet'!F721="successful", 'Initial Spreadsheet'!$L721, "M")</f>
        <v>M</v>
      </c>
      <c r="D722" t="str">
        <f>IF('Initial Spreadsheet'!$F721="failed", "failed")</f>
        <v>failed</v>
      </c>
      <c r="E722">
        <f>IF('Initial Spreadsheet'!F721="failed", 'Initial Spreadsheet'!$L721, "M")</f>
        <v>10</v>
      </c>
    </row>
    <row r="723" spans="1:5" x14ac:dyDescent="0.25">
      <c r="A723" t="str">
        <f>IF('Initial Spreadsheet'!$F722="successful", "successful")</f>
        <v>successful</v>
      </c>
      <c r="B723">
        <f>IF('Initial Spreadsheet'!F722="successful", 'Initial Spreadsheet'!$L722, "M")</f>
        <v>41</v>
      </c>
      <c r="D723" t="b">
        <f>IF('Initial Spreadsheet'!$F722="failed", "failed")</f>
        <v>0</v>
      </c>
      <c r="E723" t="str">
        <f>IF('Initial Spreadsheet'!F722="failed", 'Initial Spreadsheet'!$L722, "M")</f>
        <v>M</v>
      </c>
    </row>
    <row r="724" spans="1:5" x14ac:dyDescent="0.25">
      <c r="A724" t="str">
        <f>IF('Initial Spreadsheet'!$F723="successful", "successful")</f>
        <v>successful</v>
      </c>
      <c r="B724">
        <f>IF('Initial Spreadsheet'!F723="successful", 'Initial Spreadsheet'!$L723, "M")</f>
        <v>119</v>
      </c>
      <c r="D724" t="b">
        <f>IF('Initial Spreadsheet'!$F723="failed", "failed")</f>
        <v>0</v>
      </c>
      <c r="E724" t="str">
        <f>IF('Initial Spreadsheet'!F723="failed", 'Initial Spreadsheet'!$L723, "M")</f>
        <v>M</v>
      </c>
    </row>
    <row r="725" spans="1:5" x14ac:dyDescent="0.25">
      <c r="A725" t="str">
        <f>IF('Initial Spreadsheet'!$F724="successful", "successful")</f>
        <v>successful</v>
      </c>
      <c r="B725">
        <f>IF('Initial Spreadsheet'!F724="successful", 'Initial Spreadsheet'!$L724, "M")</f>
        <v>153</v>
      </c>
      <c r="D725" t="b">
        <f>IF('Initial Spreadsheet'!$F724="failed", "failed")</f>
        <v>0</v>
      </c>
      <c r="E725" t="str">
        <f>IF('Initial Spreadsheet'!F724="failed", 'Initial Spreadsheet'!$L724, "M")</f>
        <v>M</v>
      </c>
    </row>
    <row r="726" spans="1:5" x14ac:dyDescent="0.25">
      <c r="A726" t="str">
        <f>IF('Initial Spreadsheet'!$F725="successful", "successful")</f>
        <v>successful</v>
      </c>
      <c r="B726">
        <f>IF('Initial Spreadsheet'!F725="successful", 'Initial Spreadsheet'!$L725, "M")</f>
        <v>100</v>
      </c>
      <c r="D726" t="b">
        <f>IF('Initial Spreadsheet'!$F725="failed", "failed")</f>
        <v>0</v>
      </c>
      <c r="E726" t="str">
        <f>IF('Initial Spreadsheet'!F725="failed", 'Initial Spreadsheet'!$L725, "M")</f>
        <v>M</v>
      </c>
    </row>
    <row r="727" spans="1:5" x14ac:dyDescent="0.25">
      <c r="A727" t="str">
        <f>IF('Initial Spreadsheet'!$F726="successful", "successful")</f>
        <v>successful</v>
      </c>
      <c r="B727">
        <f>IF('Initial Spreadsheet'!F726="successful", 'Initial Spreadsheet'!$L726, "M")</f>
        <v>143</v>
      </c>
      <c r="D727" t="b">
        <f>IF('Initial Spreadsheet'!$F726="failed", "failed")</f>
        <v>0</v>
      </c>
      <c r="E727" t="str">
        <f>IF('Initial Spreadsheet'!F726="failed", 'Initial Spreadsheet'!$L726, "M")</f>
        <v>M</v>
      </c>
    </row>
    <row r="728" spans="1:5" x14ac:dyDescent="0.25">
      <c r="A728" t="str">
        <f>IF('Initial Spreadsheet'!$F727="successful", "successful")</f>
        <v>successful</v>
      </c>
      <c r="B728">
        <f>IF('Initial Spreadsheet'!F727="successful", 'Initial Spreadsheet'!$L727, "M")</f>
        <v>140</v>
      </c>
      <c r="D728" t="b">
        <f>IF('Initial Spreadsheet'!$F727="failed", "failed")</f>
        <v>0</v>
      </c>
      <c r="E728" t="str">
        <f>IF('Initial Spreadsheet'!F727="failed", 'Initial Spreadsheet'!$L727, "M")</f>
        <v>M</v>
      </c>
    </row>
    <row r="729" spans="1:5" x14ac:dyDescent="0.25">
      <c r="A729" t="str">
        <f>IF('Initial Spreadsheet'!$F728="successful", "successful")</f>
        <v>successful</v>
      </c>
      <c r="B729">
        <f>IF('Initial Spreadsheet'!F728="successful", 'Initial Spreadsheet'!$L728, "M")</f>
        <v>35</v>
      </c>
      <c r="D729" t="b">
        <f>IF('Initial Spreadsheet'!$F728="failed", "failed")</f>
        <v>0</v>
      </c>
      <c r="E729" t="str">
        <f>IF('Initial Spreadsheet'!F728="failed", 'Initial Spreadsheet'!$L728, "M")</f>
        <v>M</v>
      </c>
    </row>
    <row r="730" spans="1:5" x14ac:dyDescent="0.25">
      <c r="A730" t="str">
        <f>IF('Initial Spreadsheet'!$F729="successful", "successful")</f>
        <v>successful</v>
      </c>
      <c r="B730">
        <f>IF('Initial Spreadsheet'!F729="successful", 'Initial Spreadsheet'!$L729, "M")</f>
        <v>149</v>
      </c>
      <c r="D730" t="b">
        <f>IF('Initial Spreadsheet'!$F729="failed", "failed")</f>
        <v>0</v>
      </c>
      <c r="E730" t="str">
        <f>IF('Initial Spreadsheet'!F729="failed", 'Initial Spreadsheet'!$L729, "M")</f>
        <v>M</v>
      </c>
    </row>
    <row r="731" spans="1:5" x14ac:dyDescent="0.25">
      <c r="A731" t="str">
        <f>IF('Initial Spreadsheet'!$F730="successful", "successful")</f>
        <v>successful</v>
      </c>
      <c r="B731">
        <f>IF('Initial Spreadsheet'!F730="successful", 'Initial Spreadsheet'!$L730, "M")</f>
        <v>130</v>
      </c>
      <c r="D731" t="b">
        <f>IF('Initial Spreadsheet'!$F730="failed", "failed")</f>
        <v>0</v>
      </c>
      <c r="E731" t="str">
        <f>IF('Initial Spreadsheet'!F730="failed", 'Initial Spreadsheet'!$L730, "M")</f>
        <v>M</v>
      </c>
    </row>
    <row r="732" spans="1:5" x14ac:dyDescent="0.25">
      <c r="A732" t="str">
        <f>IF('Initial Spreadsheet'!$F731="successful", "successful")</f>
        <v>successful</v>
      </c>
      <c r="B732">
        <f>IF('Initial Spreadsheet'!F731="successful", 'Initial Spreadsheet'!$L731, "M")</f>
        <v>120</v>
      </c>
      <c r="D732" t="b">
        <f>IF('Initial Spreadsheet'!$F731="failed", "failed")</f>
        <v>0</v>
      </c>
      <c r="E732" t="str">
        <f>IF('Initial Spreadsheet'!F731="failed", 'Initial Spreadsheet'!$L731, "M")</f>
        <v>M</v>
      </c>
    </row>
    <row r="733" spans="1:5" x14ac:dyDescent="0.25">
      <c r="A733" t="str">
        <f>IF('Initial Spreadsheet'!$F732="successful", "successful")</f>
        <v>successful</v>
      </c>
      <c r="B733">
        <f>IF('Initial Spreadsheet'!F732="successful", 'Initial Spreadsheet'!$L732, "M")</f>
        <v>265</v>
      </c>
      <c r="D733" t="b">
        <f>IF('Initial Spreadsheet'!$F732="failed", "failed")</f>
        <v>0</v>
      </c>
      <c r="E733" t="str">
        <f>IF('Initial Spreadsheet'!F732="failed", 'Initial Spreadsheet'!$L732, "M")</f>
        <v>M</v>
      </c>
    </row>
    <row r="734" spans="1:5" x14ac:dyDescent="0.25">
      <c r="A734" t="str">
        <f>IF('Initial Spreadsheet'!$F733="successful", "successful")</f>
        <v>successful</v>
      </c>
      <c r="B734">
        <f>IF('Initial Spreadsheet'!F733="successful", 'Initial Spreadsheet'!$L733, "M")</f>
        <v>71</v>
      </c>
      <c r="D734" t="b">
        <f>IF('Initial Spreadsheet'!$F733="failed", "failed")</f>
        <v>0</v>
      </c>
      <c r="E734" t="str">
        <f>IF('Initial Spreadsheet'!F733="failed", 'Initial Spreadsheet'!$L733, "M")</f>
        <v>M</v>
      </c>
    </row>
    <row r="735" spans="1:5" x14ac:dyDescent="0.25">
      <c r="A735" t="str">
        <f>IF('Initial Spreadsheet'!$F734="successful", "successful")</f>
        <v>successful</v>
      </c>
      <c r="B735">
        <f>IF('Initial Spreadsheet'!F734="successful", 'Initial Spreadsheet'!$L734, "M")</f>
        <v>13</v>
      </c>
      <c r="D735" t="b">
        <f>IF('Initial Spreadsheet'!$F734="failed", "failed")</f>
        <v>0</v>
      </c>
      <c r="E735" t="str">
        <f>IF('Initial Spreadsheet'!F734="failed", 'Initial Spreadsheet'!$L734, "M")</f>
        <v>M</v>
      </c>
    </row>
    <row r="736" spans="1:5" x14ac:dyDescent="0.25">
      <c r="A736" t="str">
        <f>IF('Initial Spreadsheet'!$F735="successful", "successful")</f>
        <v>successful</v>
      </c>
      <c r="B736">
        <f>IF('Initial Spreadsheet'!F735="successful", 'Initial Spreadsheet'!$L735, "M")</f>
        <v>169</v>
      </c>
      <c r="D736" t="b">
        <f>IF('Initial Spreadsheet'!$F735="failed", "failed")</f>
        <v>0</v>
      </c>
      <c r="E736" t="str">
        <f>IF('Initial Spreadsheet'!F735="failed", 'Initial Spreadsheet'!$L735, "M")</f>
        <v>M</v>
      </c>
    </row>
    <row r="737" spans="1:5" x14ac:dyDescent="0.25">
      <c r="A737" t="str">
        <f>IF('Initial Spreadsheet'!$F736="successful", "successful")</f>
        <v>successful</v>
      </c>
      <c r="B737">
        <f>IF('Initial Spreadsheet'!F736="successful", 'Initial Spreadsheet'!$L736, "M")</f>
        <v>57</v>
      </c>
      <c r="D737" t="b">
        <f>IF('Initial Spreadsheet'!$F736="failed", "failed")</f>
        <v>0</v>
      </c>
      <c r="E737" t="str">
        <f>IF('Initial Spreadsheet'!F736="failed", 'Initial Spreadsheet'!$L736, "M")</f>
        <v>M</v>
      </c>
    </row>
    <row r="738" spans="1:5" x14ac:dyDescent="0.25">
      <c r="A738" t="str">
        <f>IF('Initial Spreadsheet'!$F737="successful", "successful")</f>
        <v>successful</v>
      </c>
      <c r="B738">
        <f>IF('Initial Spreadsheet'!F737="successful", 'Initial Spreadsheet'!$L737, "M")</f>
        <v>229</v>
      </c>
      <c r="D738" t="b">
        <f>IF('Initial Spreadsheet'!$F737="failed", "failed")</f>
        <v>0</v>
      </c>
      <c r="E738" t="str">
        <f>IF('Initial Spreadsheet'!F737="failed", 'Initial Spreadsheet'!$L737, "M")</f>
        <v>M</v>
      </c>
    </row>
    <row r="739" spans="1:5" x14ac:dyDescent="0.25">
      <c r="A739" t="str">
        <f>IF('Initial Spreadsheet'!$F738="successful", "successful")</f>
        <v>successful</v>
      </c>
      <c r="B739">
        <f>IF('Initial Spreadsheet'!F738="successful", 'Initial Spreadsheet'!$L738, "M")</f>
        <v>108</v>
      </c>
      <c r="D739" t="b">
        <f>IF('Initial Spreadsheet'!$F738="failed", "failed")</f>
        <v>0</v>
      </c>
      <c r="E739" t="str">
        <f>IF('Initial Spreadsheet'!F738="failed", 'Initial Spreadsheet'!$L738, "M")</f>
        <v>M</v>
      </c>
    </row>
    <row r="740" spans="1:5" x14ac:dyDescent="0.25">
      <c r="A740" t="str">
        <f>IF('Initial Spreadsheet'!$F739="successful", "successful")</f>
        <v>successful</v>
      </c>
      <c r="B740">
        <f>IF('Initial Spreadsheet'!F739="successful", 'Initial Spreadsheet'!$L739, "M")</f>
        <v>108</v>
      </c>
      <c r="D740" t="b">
        <f>IF('Initial Spreadsheet'!$F739="failed", "failed")</f>
        <v>0</v>
      </c>
      <c r="E740" t="str">
        <f>IF('Initial Spreadsheet'!F739="failed", 'Initial Spreadsheet'!$L739, "M")</f>
        <v>M</v>
      </c>
    </row>
    <row r="741" spans="1:5" x14ac:dyDescent="0.25">
      <c r="A741" t="str">
        <f>IF('Initial Spreadsheet'!$F740="successful", "successful")</f>
        <v>successful</v>
      </c>
      <c r="B741">
        <f>IF('Initial Spreadsheet'!F740="successful", 'Initial Spreadsheet'!$L740, "M")</f>
        <v>41</v>
      </c>
      <c r="D741" t="b">
        <f>IF('Initial Spreadsheet'!$F740="failed", "failed")</f>
        <v>0</v>
      </c>
      <c r="E741" t="str">
        <f>IF('Initial Spreadsheet'!F740="failed", 'Initial Spreadsheet'!$L740, "M")</f>
        <v>M</v>
      </c>
    </row>
    <row r="742" spans="1:5" x14ac:dyDescent="0.25">
      <c r="A742" t="str">
        <f>IF('Initial Spreadsheet'!$F741="successful", "successful")</f>
        <v>successful</v>
      </c>
      <c r="B742">
        <f>IF('Initial Spreadsheet'!F741="successful", 'Initial Spreadsheet'!$L741, "M")</f>
        <v>139</v>
      </c>
      <c r="D742" t="b">
        <f>IF('Initial Spreadsheet'!$F741="failed", "failed")</f>
        <v>0</v>
      </c>
      <c r="E742" t="str">
        <f>IF('Initial Spreadsheet'!F741="failed", 'Initial Spreadsheet'!$L741, "M")</f>
        <v>M</v>
      </c>
    </row>
    <row r="743" spans="1:5" x14ac:dyDescent="0.25">
      <c r="A743" t="str">
        <f>IF('Initial Spreadsheet'!$F742="successful", "successful")</f>
        <v>successful</v>
      </c>
      <c r="B743">
        <f>IF('Initial Spreadsheet'!F742="successful", 'Initial Spreadsheet'!$L742, "M")</f>
        <v>19</v>
      </c>
      <c r="D743" t="b">
        <f>IF('Initial Spreadsheet'!$F742="failed", "failed")</f>
        <v>0</v>
      </c>
      <c r="E743" t="str">
        <f>IF('Initial Spreadsheet'!F742="failed", 'Initial Spreadsheet'!$L742, "M")</f>
        <v>M</v>
      </c>
    </row>
    <row r="744" spans="1:5" x14ac:dyDescent="0.25">
      <c r="A744" t="str">
        <f>IF('Initial Spreadsheet'!$F743="successful", "successful")</f>
        <v>successful</v>
      </c>
      <c r="B744">
        <f>IF('Initial Spreadsheet'!F743="successful", 'Initial Spreadsheet'!$L743, "M")</f>
        <v>94</v>
      </c>
      <c r="D744" t="b">
        <f>IF('Initial Spreadsheet'!$F743="failed", "failed")</f>
        <v>0</v>
      </c>
      <c r="E744" t="str">
        <f>IF('Initial Spreadsheet'!F743="failed", 'Initial Spreadsheet'!$L743, "M")</f>
        <v>M</v>
      </c>
    </row>
    <row r="745" spans="1:5" x14ac:dyDescent="0.25">
      <c r="A745" t="str">
        <f>IF('Initial Spreadsheet'!$F744="successful", "successful")</f>
        <v>successful</v>
      </c>
      <c r="B745">
        <f>IF('Initial Spreadsheet'!F744="successful", 'Initial Spreadsheet'!$L744, "M")</f>
        <v>23</v>
      </c>
      <c r="D745" t="b">
        <f>IF('Initial Spreadsheet'!$F744="failed", "failed")</f>
        <v>0</v>
      </c>
      <c r="E745" t="str">
        <f>IF('Initial Spreadsheet'!F744="failed", 'Initial Spreadsheet'!$L744, "M")</f>
        <v>M</v>
      </c>
    </row>
    <row r="746" spans="1:5" x14ac:dyDescent="0.25">
      <c r="A746" t="str">
        <f>IF('Initial Spreadsheet'!$F745="successful", "successful")</f>
        <v>successful</v>
      </c>
      <c r="B746">
        <f>IF('Initial Spreadsheet'!F745="successful", 'Initial Spreadsheet'!$L745, "M")</f>
        <v>15</v>
      </c>
      <c r="D746" t="b">
        <f>IF('Initial Spreadsheet'!$F745="failed", "failed")</f>
        <v>0</v>
      </c>
      <c r="E746" t="str">
        <f>IF('Initial Spreadsheet'!F745="failed", 'Initial Spreadsheet'!$L745, "M")</f>
        <v>M</v>
      </c>
    </row>
    <row r="747" spans="1:5" x14ac:dyDescent="0.25">
      <c r="A747" t="str">
        <f>IF('Initial Spreadsheet'!$F746="successful", "successful")</f>
        <v>successful</v>
      </c>
      <c r="B747">
        <f>IF('Initial Spreadsheet'!F746="successful", 'Initial Spreadsheet'!$L746, "M")</f>
        <v>62</v>
      </c>
      <c r="D747" t="b">
        <f>IF('Initial Spreadsheet'!$F746="failed", "failed")</f>
        <v>0</v>
      </c>
      <c r="E747" t="str">
        <f>IF('Initial Spreadsheet'!F746="failed", 'Initial Spreadsheet'!$L746, "M")</f>
        <v>M</v>
      </c>
    </row>
    <row r="748" spans="1:5" x14ac:dyDescent="0.25">
      <c r="A748" t="str">
        <f>IF('Initial Spreadsheet'!$F747="successful", "successful")</f>
        <v>successful</v>
      </c>
      <c r="B748">
        <f>IF('Initial Spreadsheet'!F747="successful", 'Initial Spreadsheet'!$L747, "M")</f>
        <v>74</v>
      </c>
      <c r="D748" t="b">
        <f>IF('Initial Spreadsheet'!$F747="failed", "failed")</f>
        <v>0</v>
      </c>
      <c r="E748" t="str">
        <f>IF('Initial Spreadsheet'!F747="failed", 'Initial Spreadsheet'!$L747, "M")</f>
        <v>M</v>
      </c>
    </row>
    <row r="749" spans="1:5" x14ac:dyDescent="0.25">
      <c r="A749" t="str">
        <f>IF('Initial Spreadsheet'!$F748="successful", "successful")</f>
        <v>successful</v>
      </c>
      <c r="B749">
        <f>IF('Initial Spreadsheet'!F748="successful", 'Initial Spreadsheet'!$L748, "M")</f>
        <v>97</v>
      </c>
      <c r="D749" t="b">
        <f>IF('Initial Spreadsheet'!$F748="failed", "failed")</f>
        <v>0</v>
      </c>
      <c r="E749" t="str">
        <f>IF('Initial Spreadsheet'!F748="failed", 'Initial Spreadsheet'!$L748, "M")</f>
        <v>M</v>
      </c>
    </row>
    <row r="750" spans="1:5" x14ac:dyDescent="0.25">
      <c r="A750" t="str">
        <f>IF('Initial Spreadsheet'!$F749="successful", "successful")</f>
        <v>successful</v>
      </c>
      <c r="B750">
        <f>IF('Initial Spreadsheet'!F749="successful", 'Initial Spreadsheet'!$L749, "M")</f>
        <v>55</v>
      </c>
      <c r="D750" t="b">
        <f>IF('Initial Spreadsheet'!$F749="failed", "failed")</f>
        <v>0</v>
      </c>
      <c r="E750" t="str">
        <f>IF('Initial Spreadsheet'!F749="failed", 'Initial Spreadsheet'!$L749, "M")</f>
        <v>M</v>
      </c>
    </row>
    <row r="751" spans="1:5" x14ac:dyDescent="0.25">
      <c r="A751" t="str">
        <f>IF('Initial Spreadsheet'!$F750="successful", "successful")</f>
        <v>successful</v>
      </c>
      <c r="B751">
        <f>IF('Initial Spreadsheet'!F750="successful", 'Initial Spreadsheet'!$L750, "M")</f>
        <v>44</v>
      </c>
      <c r="D751" t="b">
        <f>IF('Initial Spreadsheet'!$F750="failed", "failed")</f>
        <v>0</v>
      </c>
      <c r="E751" t="str">
        <f>IF('Initial Spreadsheet'!F750="failed", 'Initial Spreadsheet'!$L750, "M")</f>
        <v>M</v>
      </c>
    </row>
    <row r="752" spans="1:5" x14ac:dyDescent="0.25">
      <c r="A752" t="str">
        <f>IF('Initial Spreadsheet'!$F751="successful", "successful")</f>
        <v>successful</v>
      </c>
      <c r="B752">
        <f>IF('Initial Spreadsheet'!F751="successful", 'Initial Spreadsheet'!$L751, "M")</f>
        <v>110</v>
      </c>
      <c r="D752" t="b">
        <f>IF('Initial Spreadsheet'!$F751="failed", "failed")</f>
        <v>0</v>
      </c>
      <c r="E752" t="str">
        <f>IF('Initial Spreadsheet'!F751="failed", 'Initial Spreadsheet'!$L751, "M")</f>
        <v>M</v>
      </c>
    </row>
    <row r="753" spans="1:5" x14ac:dyDescent="0.25">
      <c r="A753" t="str">
        <f>IF('Initial Spreadsheet'!$F752="successful", "successful")</f>
        <v>successful</v>
      </c>
      <c r="B753">
        <f>IF('Initial Spreadsheet'!F752="successful", 'Initial Spreadsheet'!$L752, "M")</f>
        <v>59</v>
      </c>
      <c r="D753" t="b">
        <f>IF('Initial Spreadsheet'!$F752="failed", "failed")</f>
        <v>0</v>
      </c>
      <c r="E753" t="str">
        <f>IF('Initial Spreadsheet'!F752="failed", 'Initial Spreadsheet'!$L752, "M")</f>
        <v>M</v>
      </c>
    </row>
    <row r="754" spans="1:5" x14ac:dyDescent="0.25">
      <c r="A754" t="str">
        <f>IF('Initial Spreadsheet'!$F753="successful", "successful")</f>
        <v>successful</v>
      </c>
      <c r="B754">
        <f>IF('Initial Spreadsheet'!F753="successful", 'Initial Spreadsheet'!$L753, "M")</f>
        <v>62</v>
      </c>
      <c r="D754" t="b">
        <f>IF('Initial Spreadsheet'!$F753="failed", "failed")</f>
        <v>0</v>
      </c>
      <c r="E754" t="str">
        <f>IF('Initial Spreadsheet'!F753="failed", 'Initial Spreadsheet'!$L753, "M")</f>
        <v>M</v>
      </c>
    </row>
    <row r="755" spans="1:5" x14ac:dyDescent="0.25">
      <c r="A755" t="str">
        <f>IF('Initial Spreadsheet'!$F754="successful", "successful")</f>
        <v>successful</v>
      </c>
      <c r="B755">
        <f>IF('Initial Spreadsheet'!F754="successful", 'Initial Spreadsheet'!$L754, "M")</f>
        <v>105</v>
      </c>
      <c r="D755" t="b">
        <f>IF('Initial Spreadsheet'!$F754="failed", "failed")</f>
        <v>0</v>
      </c>
      <c r="E755" t="str">
        <f>IF('Initial Spreadsheet'!F754="failed", 'Initial Spreadsheet'!$L754, "M")</f>
        <v>M</v>
      </c>
    </row>
    <row r="756" spans="1:5" x14ac:dyDescent="0.25">
      <c r="A756" t="str">
        <f>IF('Initial Spreadsheet'!$F755="successful", "successful")</f>
        <v>successful</v>
      </c>
      <c r="B756">
        <f>IF('Initial Spreadsheet'!F755="successful", 'Initial Spreadsheet'!$L755, "M")</f>
        <v>26</v>
      </c>
      <c r="D756" t="b">
        <f>IF('Initial Spreadsheet'!$F755="failed", "failed")</f>
        <v>0</v>
      </c>
      <c r="E756" t="str">
        <f>IF('Initial Spreadsheet'!F755="failed", 'Initial Spreadsheet'!$L755, "M")</f>
        <v>M</v>
      </c>
    </row>
    <row r="757" spans="1:5" x14ac:dyDescent="0.25">
      <c r="A757" t="str">
        <f>IF('Initial Spreadsheet'!$F756="successful", "successful")</f>
        <v>successful</v>
      </c>
      <c r="B757">
        <f>IF('Initial Spreadsheet'!F756="successful", 'Initial Spreadsheet'!$L756, "M")</f>
        <v>49</v>
      </c>
      <c r="D757" t="b">
        <f>IF('Initial Spreadsheet'!$F756="failed", "failed")</f>
        <v>0</v>
      </c>
      <c r="E757" t="str">
        <f>IF('Initial Spreadsheet'!F756="failed", 'Initial Spreadsheet'!$L756, "M")</f>
        <v>M</v>
      </c>
    </row>
    <row r="758" spans="1:5" x14ac:dyDescent="0.25">
      <c r="A758" t="str">
        <f>IF('Initial Spreadsheet'!$F757="successful", "successful")</f>
        <v>successful</v>
      </c>
      <c r="B758">
        <f>IF('Initial Spreadsheet'!F757="successful", 'Initial Spreadsheet'!$L757, "M")</f>
        <v>68</v>
      </c>
      <c r="D758" t="b">
        <f>IF('Initial Spreadsheet'!$F757="failed", "failed")</f>
        <v>0</v>
      </c>
      <c r="E758" t="str">
        <f>IF('Initial Spreadsheet'!F757="failed", 'Initial Spreadsheet'!$L757, "M")</f>
        <v>M</v>
      </c>
    </row>
    <row r="759" spans="1:5" x14ac:dyDescent="0.25">
      <c r="A759" t="str">
        <f>IF('Initial Spreadsheet'!$F758="successful", "successful")</f>
        <v>successful</v>
      </c>
      <c r="B759">
        <f>IF('Initial Spreadsheet'!F758="successful", 'Initial Spreadsheet'!$L758, "M")</f>
        <v>22</v>
      </c>
      <c r="D759" t="b">
        <f>IF('Initial Spreadsheet'!$F758="failed", "failed")</f>
        <v>0</v>
      </c>
      <c r="E759" t="str">
        <f>IF('Initial Spreadsheet'!F758="failed", 'Initial Spreadsheet'!$L758, "M")</f>
        <v>M</v>
      </c>
    </row>
    <row r="760" spans="1:5" x14ac:dyDescent="0.25">
      <c r="A760" t="str">
        <f>IF('Initial Spreadsheet'!$F759="successful", "successful")</f>
        <v>successful</v>
      </c>
      <c r="B760">
        <f>IF('Initial Spreadsheet'!F759="successful", 'Initial Spreadsheet'!$L759, "M")</f>
        <v>18</v>
      </c>
      <c r="D760" t="b">
        <f>IF('Initial Spreadsheet'!$F759="failed", "failed")</f>
        <v>0</v>
      </c>
      <c r="E760" t="str">
        <f>IF('Initial Spreadsheet'!F759="failed", 'Initial Spreadsheet'!$L759, "M")</f>
        <v>M</v>
      </c>
    </row>
    <row r="761" spans="1:5" x14ac:dyDescent="0.25">
      <c r="A761" t="str">
        <f>IF('Initial Spreadsheet'!$F760="successful", "successful")</f>
        <v>successful</v>
      </c>
      <c r="B761">
        <f>IF('Initial Spreadsheet'!F760="successful", 'Initial Spreadsheet'!$L760, "M")</f>
        <v>19</v>
      </c>
      <c r="D761" t="b">
        <f>IF('Initial Spreadsheet'!$F760="failed", "failed")</f>
        <v>0</v>
      </c>
      <c r="E761" t="str">
        <f>IF('Initial Spreadsheet'!F760="failed", 'Initial Spreadsheet'!$L760, "M")</f>
        <v>M</v>
      </c>
    </row>
    <row r="762" spans="1:5" x14ac:dyDescent="0.25">
      <c r="A762" t="str">
        <f>IF('Initial Spreadsheet'!$F761="successful", "successful")</f>
        <v>successful</v>
      </c>
      <c r="B762">
        <f>IF('Initial Spreadsheet'!F761="successful", 'Initial Spreadsheet'!$L761, "M")</f>
        <v>99</v>
      </c>
      <c r="D762" t="b">
        <f>IF('Initial Spreadsheet'!$F761="failed", "failed")</f>
        <v>0</v>
      </c>
      <c r="E762" t="str">
        <f>IF('Initial Spreadsheet'!F761="failed", 'Initial Spreadsheet'!$L761, "M")</f>
        <v>M</v>
      </c>
    </row>
    <row r="763" spans="1:5" x14ac:dyDescent="0.25">
      <c r="A763" t="b">
        <f>IF('Initial Spreadsheet'!$F762="successful", "successful")</f>
        <v>0</v>
      </c>
      <c r="B763" t="str">
        <f>IF('Initial Spreadsheet'!F762="successful", 'Initial Spreadsheet'!$L762, "M")</f>
        <v>M</v>
      </c>
      <c r="D763" t="str">
        <f>IF('Initial Spreadsheet'!$F762="failed", "failed")</f>
        <v>failed</v>
      </c>
      <c r="E763">
        <f>IF('Initial Spreadsheet'!F762="failed", 'Initial Spreadsheet'!$L762, "M")</f>
        <v>0</v>
      </c>
    </row>
    <row r="764" spans="1:5" x14ac:dyDescent="0.25">
      <c r="A764" t="b">
        <f>IF('Initial Spreadsheet'!$F763="successful", "successful")</f>
        <v>0</v>
      </c>
      <c r="B764" t="str">
        <f>IF('Initial Spreadsheet'!F763="successful", 'Initial Spreadsheet'!$L763, "M")</f>
        <v>M</v>
      </c>
      <c r="D764" t="str">
        <f>IF('Initial Spreadsheet'!$F763="failed", "failed")</f>
        <v>failed</v>
      </c>
      <c r="E764">
        <f>IF('Initial Spreadsheet'!F763="failed", 'Initial Spreadsheet'!$L763, "M")</f>
        <v>6</v>
      </c>
    </row>
    <row r="765" spans="1:5" x14ac:dyDescent="0.25">
      <c r="A765" t="b">
        <f>IF('Initial Spreadsheet'!$F764="successful", "successful")</f>
        <v>0</v>
      </c>
      <c r="B765" t="str">
        <f>IF('Initial Spreadsheet'!F764="successful", 'Initial Spreadsheet'!$L764, "M")</f>
        <v>M</v>
      </c>
      <c r="D765" t="str">
        <f>IF('Initial Spreadsheet'!$F764="failed", "failed")</f>
        <v>failed</v>
      </c>
      <c r="E765">
        <f>IF('Initial Spreadsheet'!F764="failed", 'Initial Spreadsheet'!$L764, "M")</f>
        <v>0</v>
      </c>
    </row>
    <row r="766" spans="1:5" x14ac:dyDescent="0.25">
      <c r="A766" t="b">
        <f>IF('Initial Spreadsheet'!$F765="successful", "successful")</f>
        <v>0</v>
      </c>
      <c r="B766" t="str">
        <f>IF('Initial Spreadsheet'!F765="successful", 'Initial Spreadsheet'!$L765, "M")</f>
        <v>M</v>
      </c>
      <c r="D766" t="str">
        <f>IF('Initial Spreadsheet'!$F765="failed", "failed")</f>
        <v>failed</v>
      </c>
      <c r="E766">
        <f>IF('Initial Spreadsheet'!F765="failed", 'Initial Spreadsheet'!$L765, "M")</f>
        <v>1</v>
      </c>
    </row>
    <row r="767" spans="1:5" x14ac:dyDescent="0.25">
      <c r="A767" t="b">
        <f>IF('Initial Spreadsheet'!$F766="successful", "successful")</f>
        <v>0</v>
      </c>
      <c r="B767" t="str">
        <f>IF('Initial Spreadsheet'!F766="successful", 'Initial Spreadsheet'!$L766, "M")</f>
        <v>M</v>
      </c>
      <c r="D767" t="str">
        <f>IF('Initial Spreadsheet'!$F766="failed", "failed")</f>
        <v>failed</v>
      </c>
      <c r="E767">
        <f>IF('Initial Spreadsheet'!F766="failed", 'Initial Spreadsheet'!$L766, "M")</f>
        <v>0</v>
      </c>
    </row>
    <row r="768" spans="1:5" x14ac:dyDescent="0.25">
      <c r="A768" t="b">
        <f>IF('Initial Spreadsheet'!$F767="successful", "successful")</f>
        <v>0</v>
      </c>
      <c r="B768" t="str">
        <f>IF('Initial Spreadsheet'!F767="successful", 'Initial Spreadsheet'!$L767, "M")</f>
        <v>M</v>
      </c>
      <c r="D768" t="str">
        <f>IF('Initial Spreadsheet'!$F767="failed", "failed")</f>
        <v>failed</v>
      </c>
      <c r="E768">
        <f>IF('Initial Spreadsheet'!F767="failed", 'Initial Spreadsheet'!$L767, "M")</f>
        <v>44</v>
      </c>
    </row>
    <row r="769" spans="1:5" x14ac:dyDescent="0.25">
      <c r="A769" t="b">
        <f>IF('Initial Spreadsheet'!$F768="successful", "successful")</f>
        <v>0</v>
      </c>
      <c r="B769" t="str">
        <f>IF('Initial Spreadsheet'!F768="successful", 'Initial Spreadsheet'!$L768, "M")</f>
        <v>M</v>
      </c>
      <c r="D769" t="str">
        <f>IF('Initial Spreadsheet'!$F768="failed", "failed")</f>
        <v>failed</v>
      </c>
      <c r="E769">
        <f>IF('Initial Spreadsheet'!F768="failed", 'Initial Spreadsheet'!$L768, "M")</f>
        <v>0</v>
      </c>
    </row>
    <row r="770" spans="1:5" x14ac:dyDescent="0.25">
      <c r="A770" t="b">
        <f>IF('Initial Spreadsheet'!$F769="successful", "successful")</f>
        <v>0</v>
      </c>
      <c r="B770" t="str">
        <f>IF('Initial Spreadsheet'!F769="successful", 'Initial Spreadsheet'!$L769, "M")</f>
        <v>M</v>
      </c>
      <c r="D770" t="str">
        <f>IF('Initial Spreadsheet'!$F769="failed", "failed")</f>
        <v>failed</v>
      </c>
      <c r="E770">
        <f>IF('Initial Spreadsheet'!F769="failed", 'Initial Spreadsheet'!$L769, "M")</f>
        <v>3</v>
      </c>
    </row>
    <row r="771" spans="1:5" x14ac:dyDescent="0.25">
      <c r="A771" t="b">
        <f>IF('Initial Spreadsheet'!$F770="successful", "successful")</f>
        <v>0</v>
      </c>
      <c r="B771" t="str">
        <f>IF('Initial Spreadsheet'!F770="successful", 'Initial Spreadsheet'!$L770, "M")</f>
        <v>M</v>
      </c>
      <c r="D771" t="str">
        <f>IF('Initial Spreadsheet'!$F770="failed", "failed")</f>
        <v>failed</v>
      </c>
      <c r="E771">
        <f>IF('Initial Spreadsheet'!F770="failed", 'Initial Spreadsheet'!$L770, "M")</f>
        <v>0</v>
      </c>
    </row>
    <row r="772" spans="1:5" x14ac:dyDescent="0.25">
      <c r="A772" t="b">
        <f>IF('Initial Spreadsheet'!$F771="successful", "successful")</f>
        <v>0</v>
      </c>
      <c r="B772" t="str">
        <f>IF('Initial Spreadsheet'!F771="successful", 'Initial Spreadsheet'!$L771, "M")</f>
        <v>M</v>
      </c>
      <c r="D772" t="str">
        <f>IF('Initial Spreadsheet'!$F771="failed", "failed")</f>
        <v>failed</v>
      </c>
      <c r="E772">
        <f>IF('Initial Spreadsheet'!F771="failed", 'Initial Spreadsheet'!$L771, "M")</f>
        <v>52</v>
      </c>
    </row>
    <row r="773" spans="1:5" x14ac:dyDescent="0.25">
      <c r="A773" t="b">
        <f>IF('Initial Spreadsheet'!$F772="successful", "successful")</f>
        <v>0</v>
      </c>
      <c r="B773" t="str">
        <f>IF('Initial Spreadsheet'!F772="successful", 'Initial Spreadsheet'!$L772, "M")</f>
        <v>M</v>
      </c>
      <c r="D773" t="str">
        <f>IF('Initial Spreadsheet'!$F772="failed", "failed")</f>
        <v>failed</v>
      </c>
      <c r="E773">
        <f>IF('Initial Spreadsheet'!F772="failed", 'Initial Spreadsheet'!$L772, "M")</f>
        <v>0</v>
      </c>
    </row>
    <row r="774" spans="1:5" x14ac:dyDescent="0.25">
      <c r="A774" t="b">
        <f>IF('Initial Spreadsheet'!$F773="successful", "successful")</f>
        <v>0</v>
      </c>
      <c r="B774" t="str">
        <f>IF('Initial Spreadsheet'!F773="successful", 'Initial Spreadsheet'!$L773, "M")</f>
        <v>M</v>
      </c>
      <c r="D774" t="str">
        <f>IF('Initial Spreadsheet'!$F773="failed", "failed")</f>
        <v>failed</v>
      </c>
      <c r="E774">
        <f>IF('Initial Spreadsheet'!F773="failed", 'Initial Spreadsheet'!$L773, "M")</f>
        <v>1</v>
      </c>
    </row>
    <row r="775" spans="1:5" x14ac:dyDescent="0.25">
      <c r="A775" t="b">
        <f>IF('Initial Spreadsheet'!$F774="successful", "successful")</f>
        <v>0</v>
      </c>
      <c r="B775" t="str">
        <f>IF('Initial Spreadsheet'!F774="successful", 'Initial Spreadsheet'!$L774, "M")</f>
        <v>M</v>
      </c>
      <c r="D775" t="str">
        <f>IF('Initial Spreadsheet'!$F774="failed", "failed")</f>
        <v>failed</v>
      </c>
      <c r="E775">
        <f>IF('Initial Spreadsheet'!F774="failed", 'Initial Spreadsheet'!$L774, "M")</f>
        <v>1</v>
      </c>
    </row>
    <row r="776" spans="1:5" x14ac:dyDescent="0.25">
      <c r="A776" t="b">
        <f>IF('Initial Spreadsheet'!$F775="successful", "successful")</f>
        <v>0</v>
      </c>
      <c r="B776" t="str">
        <f>IF('Initial Spreadsheet'!F775="successful", 'Initial Spreadsheet'!$L775, "M")</f>
        <v>M</v>
      </c>
      <c r="D776" t="str">
        <f>IF('Initial Spreadsheet'!$F775="failed", "failed")</f>
        <v>failed</v>
      </c>
      <c r="E776">
        <f>IF('Initial Spreadsheet'!F775="failed", 'Initial Spreadsheet'!$L775, "M")</f>
        <v>2</v>
      </c>
    </row>
    <row r="777" spans="1:5" x14ac:dyDescent="0.25">
      <c r="A777" t="b">
        <f>IF('Initial Spreadsheet'!$F776="successful", "successful")</f>
        <v>0</v>
      </c>
      <c r="B777" t="str">
        <f>IF('Initial Spreadsheet'!F776="successful", 'Initial Spreadsheet'!$L776, "M")</f>
        <v>M</v>
      </c>
      <c r="D777" t="str">
        <f>IF('Initial Spreadsheet'!$F776="failed", "failed")</f>
        <v>failed</v>
      </c>
      <c r="E777">
        <f>IF('Initial Spreadsheet'!F776="failed", 'Initial Spreadsheet'!$L776, "M")</f>
        <v>9</v>
      </c>
    </row>
    <row r="778" spans="1:5" x14ac:dyDescent="0.25">
      <c r="A778" t="b">
        <f>IF('Initial Spreadsheet'!$F777="successful", "successful")</f>
        <v>0</v>
      </c>
      <c r="B778" t="str">
        <f>IF('Initial Spreadsheet'!F777="successful", 'Initial Spreadsheet'!$L777, "M")</f>
        <v>M</v>
      </c>
      <c r="D778" t="str">
        <f>IF('Initial Spreadsheet'!$F777="failed", "failed")</f>
        <v>failed</v>
      </c>
      <c r="E778">
        <f>IF('Initial Spreadsheet'!F777="failed", 'Initial Spreadsheet'!$L777, "M")</f>
        <v>5</v>
      </c>
    </row>
    <row r="779" spans="1:5" x14ac:dyDescent="0.25">
      <c r="A779" t="b">
        <f>IF('Initial Spreadsheet'!$F778="successful", "successful")</f>
        <v>0</v>
      </c>
      <c r="B779" t="str">
        <f>IF('Initial Spreadsheet'!F778="successful", 'Initial Spreadsheet'!$L778, "M")</f>
        <v>M</v>
      </c>
      <c r="D779" t="str">
        <f>IF('Initial Spreadsheet'!$F778="failed", "failed")</f>
        <v>failed</v>
      </c>
      <c r="E779">
        <f>IF('Initial Spreadsheet'!F778="failed", 'Initial Spreadsheet'!$L778, "M")</f>
        <v>57</v>
      </c>
    </row>
    <row r="780" spans="1:5" x14ac:dyDescent="0.25">
      <c r="A780" t="b">
        <f>IF('Initial Spreadsheet'!$F779="successful", "successful")</f>
        <v>0</v>
      </c>
      <c r="B780" t="str">
        <f>IF('Initial Spreadsheet'!F779="successful", 'Initial Spreadsheet'!$L779, "M")</f>
        <v>M</v>
      </c>
      <c r="D780" t="str">
        <f>IF('Initial Spreadsheet'!$F779="failed", "failed")</f>
        <v>failed</v>
      </c>
      <c r="E780">
        <f>IF('Initial Spreadsheet'!F779="failed", 'Initial Spreadsheet'!$L779, "M")</f>
        <v>3</v>
      </c>
    </row>
    <row r="781" spans="1:5" x14ac:dyDescent="0.25">
      <c r="A781" t="b">
        <f>IF('Initial Spreadsheet'!$F780="successful", "successful")</f>
        <v>0</v>
      </c>
      <c r="B781" t="str">
        <f>IF('Initial Spreadsheet'!F780="successful", 'Initial Spreadsheet'!$L780, "M")</f>
        <v>M</v>
      </c>
      <c r="D781" t="str">
        <f>IF('Initial Spreadsheet'!$F780="failed", "failed")</f>
        <v>failed</v>
      </c>
      <c r="E781">
        <f>IF('Initial Spreadsheet'!F780="failed", 'Initial Spreadsheet'!$L780, "M")</f>
        <v>1</v>
      </c>
    </row>
    <row r="782" spans="1:5" x14ac:dyDescent="0.25">
      <c r="A782" t="b">
        <f>IF('Initial Spreadsheet'!$F781="successful", "successful")</f>
        <v>0</v>
      </c>
      <c r="B782" t="str">
        <f>IF('Initial Spreadsheet'!F781="successful", 'Initial Spreadsheet'!$L781, "M")</f>
        <v>M</v>
      </c>
      <c r="D782" t="str">
        <f>IF('Initial Spreadsheet'!$F781="failed", "failed")</f>
        <v>failed</v>
      </c>
      <c r="E782">
        <f>IF('Initial Spreadsheet'!F781="failed", 'Initial Spreadsheet'!$L781, "M")</f>
        <v>6</v>
      </c>
    </row>
    <row r="783" spans="1:5" x14ac:dyDescent="0.25">
      <c r="A783" t="str">
        <f>IF('Initial Spreadsheet'!$F782="successful", "successful")</f>
        <v>successful</v>
      </c>
      <c r="B783">
        <f>IF('Initial Spreadsheet'!F782="successful", 'Initial Spreadsheet'!$L782, "M")</f>
        <v>27</v>
      </c>
      <c r="D783" t="b">
        <f>IF('Initial Spreadsheet'!$F782="failed", "failed")</f>
        <v>0</v>
      </c>
      <c r="E783" t="str">
        <f>IF('Initial Spreadsheet'!F782="failed", 'Initial Spreadsheet'!$L782, "M")</f>
        <v>M</v>
      </c>
    </row>
    <row r="784" spans="1:5" x14ac:dyDescent="0.25">
      <c r="A784" t="str">
        <f>IF('Initial Spreadsheet'!$F783="successful", "successful")</f>
        <v>successful</v>
      </c>
      <c r="B784">
        <f>IF('Initial Spreadsheet'!F783="successful", 'Initial Spreadsheet'!$L783, "M")</f>
        <v>25</v>
      </c>
      <c r="D784" t="b">
        <f>IF('Initial Spreadsheet'!$F783="failed", "failed")</f>
        <v>0</v>
      </c>
      <c r="E784" t="str">
        <f>IF('Initial Spreadsheet'!F783="failed", 'Initial Spreadsheet'!$L783, "M")</f>
        <v>M</v>
      </c>
    </row>
    <row r="785" spans="1:5" x14ac:dyDescent="0.25">
      <c r="A785" t="str">
        <f>IF('Initial Spreadsheet'!$F784="successful", "successful")</f>
        <v>successful</v>
      </c>
      <c r="B785">
        <f>IF('Initial Spreadsheet'!F784="successful", 'Initial Spreadsheet'!$L784, "M")</f>
        <v>14</v>
      </c>
      <c r="D785" t="b">
        <f>IF('Initial Spreadsheet'!$F784="failed", "failed")</f>
        <v>0</v>
      </c>
      <c r="E785" t="str">
        <f>IF('Initial Spreadsheet'!F784="failed", 'Initial Spreadsheet'!$L784, "M")</f>
        <v>M</v>
      </c>
    </row>
    <row r="786" spans="1:5" x14ac:dyDescent="0.25">
      <c r="A786" t="str">
        <f>IF('Initial Spreadsheet'!$F785="successful", "successful")</f>
        <v>successful</v>
      </c>
      <c r="B786">
        <f>IF('Initial Spreadsheet'!F785="successful", 'Initial Spreadsheet'!$L785, "M")</f>
        <v>35</v>
      </c>
      <c r="D786" t="b">
        <f>IF('Initial Spreadsheet'!$F785="failed", "failed")</f>
        <v>0</v>
      </c>
      <c r="E786" t="str">
        <f>IF('Initial Spreadsheet'!F785="failed", 'Initial Spreadsheet'!$L785, "M")</f>
        <v>M</v>
      </c>
    </row>
    <row r="787" spans="1:5" x14ac:dyDescent="0.25">
      <c r="A787" t="str">
        <f>IF('Initial Spreadsheet'!$F786="successful", "successful")</f>
        <v>successful</v>
      </c>
      <c r="B787">
        <f>IF('Initial Spreadsheet'!F786="successful", 'Initial Spreadsheet'!$L786, "M")</f>
        <v>10</v>
      </c>
      <c r="D787" t="b">
        <f>IF('Initial Spreadsheet'!$F786="failed", "failed")</f>
        <v>0</v>
      </c>
      <c r="E787" t="str">
        <f>IF('Initial Spreadsheet'!F786="failed", 'Initial Spreadsheet'!$L786, "M")</f>
        <v>M</v>
      </c>
    </row>
    <row r="788" spans="1:5" x14ac:dyDescent="0.25">
      <c r="A788" t="str">
        <f>IF('Initial Spreadsheet'!$F787="successful", "successful")</f>
        <v>successful</v>
      </c>
      <c r="B788">
        <f>IF('Initial Spreadsheet'!F787="successful", 'Initial Spreadsheet'!$L787, "M")</f>
        <v>29</v>
      </c>
      <c r="D788" t="b">
        <f>IF('Initial Spreadsheet'!$F787="failed", "failed")</f>
        <v>0</v>
      </c>
      <c r="E788" t="str">
        <f>IF('Initial Spreadsheet'!F787="failed", 'Initial Spreadsheet'!$L787, "M")</f>
        <v>M</v>
      </c>
    </row>
    <row r="789" spans="1:5" x14ac:dyDescent="0.25">
      <c r="A789" t="str">
        <f>IF('Initial Spreadsheet'!$F788="successful", "successful")</f>
        <v>successful</v>
      </c>
      <c r="B789">
        <f>IF('Initial Spreadsheet'!F788="successful", 'Initial Spreadsheet'!$L788, "M")</f>
        <v>44</v>
      </c>
      <c r="D789" t="b">
        <f>IF('Initial Spreadsheet'!$F788="failed", "failed")</f>
        <v>0</v>
      </c>
      <c r="E789" t="str">
        <f>IF('Initial Spreadsheet'!F788="failed", 'Initial Spreadsheet'!$L788, "M")</f>
        <v>M</v>
      </c>
    </row>
    <row r="790" spans="1:5" x14ac:dyDescent="0.25">
      <c r="A790" t="str">
        <f>IF('Initial Spreadsheet'!$F789="successful", "successful")</f>
        <v>successful</v>
      </c>
      <c r="B790">
        <f>IF('Initial Spreadsheet'!F789="successful", 'Initial Spreadsheet'!$L789, "M")</f>
        <v>17</v>
      </c>
      <c r="D790" t="b">
        <f>IF('Initial Spreadsheet'!$F789="failed", "failed")</f>
        <v>0</v>
      </c>
      <c r="E790" t="str">
        <f>IF('Initial Spreadsheet'!F789="failed", 'Initial Spreadsheet'!$L789, "M")</f>
        <v>M</v>
      </c>
    </row>
    <row r="791" spans="1:5" x14ac:dyDescent="0.25">
      <c r="A791" t="str">
        <f>IF('Initial Spreadsheet'!$F790="successful", "successful")</f>
        <v>successful</v>
      </c>
      <c r="B791">
        <f>IF('Initial Spreadsheet'!F790="successful", 'Initial Spreadsheet'!$L790, "M")</f>
        <v>34</v>
      </c>
      <c r="D791" t="b">
        <f>IF('Initial Spreadsheet'!$F790="failed", "failed")</f>
        <v>0</v>
      </c>
      <c r="E791" t="str">
        <f>IF('Initial Spreadsheet'!F790="failed", 'Initial Spreadsheet'!$L790, "M")</f>
        <v>M</v>
      </c>
    </row>
    <row r="792" spans="1:5" x14ac:dyDescent="0.25">
      <c r="A792" t="str">
        <f>IF('Initial Spreadsheet'!$F791="successful", "successful")</f>
        <v>successful</v>
      </c>
      <c r="B792">
        <f>IF('Initial Spreadsheet'!F791="successful", 'Initial Spreadsheet'!$L791, "M")</f>
        <v>14</v>
      </c>
      <c r="D792" t="b">
        <f>IF('Initial Spreadsheet'!$F791="failed", "failed")</f>
        <v>0</v>
      </c>
      <c r="E792" t="str">
        <f>IF('Initial Spreadsheet'!F791="failed", 'Initial Spreadsheet'!$L791, "M")</f>
        <v>M</v>
      </c>
    </row>
    <row r="793" spans="1:5" x14ac:dyDescent="0.25">
      <c r="A793" t="str">
        <f>IF('Initial Spreadsheet'!$F792="successful", "successful")</f>
        <v>successful</v>
      </c>
      <c r="B793">
        <f>IF('Initial Spreadsheet'!F792="successful", 'Initial Spreadsheet'!$L792, "M")</f>
        <v>156</v>
      </c>
      <c r="D793" t="b">
        <f>IF('Initial Spreadsheet'!$F792="failed", "failed")</f>
        <v>0</v>
      </c>
      <c r="E793" t="str">
        <f>IF('Initial Spreadsheet'!F792="failed", 'Initial Spreadsheet'!$L792, "M")</f>
        <v>M</v>
      </c>
    </row>
    <row r="794" spans="1:5" x14ac:dyDescent="0.25">
      <c r="A794" t="str">
        <f>IF('Initial Spreadsheet'!$F793="successful", "successful")</f>
        <v>successful</v>
      </c>
      <c r="B794">
        <f>IF('Initial Spreadsheet'!F793="successful", 'Initial Spreadsheet'!$L793, "M")</f>
        <v>128</v>
      </c>
      <c r="D794" t="b">
        <f>IF('Initial Spreadsheet'!$F793="failed", "failed")</f>
        <v>0</v>
      </c>
      <c r="E794" t="str">
        <f>IF('Initial Spreadsheet'!F793="failed", 'Initial Spreadsheet'!$L793, "M")</f>
        <v>M</v>
      </c>
    </row>
    <row r="795" spans="1:5" x14ac:dyDescent="0.25">
      <c r="A795" t="str">
        <f>IF('Initial Spreadsheet'!$F794="successful", "successful")</f>
        <v>successful</v>
      </c>
      <c r="B795">
        <f>IF('Initial Spreadsheet'!F794="successful", 'Initial Spreadsheet'!$L794, "M")</f>
        <v>60</v>
      </c>
      <c r="D795" t="b">
        <f>IF('Initial Spreadsheet'!$F794="failed", "failed")</f>
        <v>0</v>
      </c>
      <c r="E795" t="str">
        <f>IF('Initial Spreadsheet'!F794="failed", 'Initial Spreadsheet'!$L794, "M")</f>
        <v>M</v>
      </c>
    </row>
    <row r="796" spans="1:5" x14ac:dyDescent="0.25">
      <c r="A796" t="str">
        <f>IF('Initial Spreadsheet'!$F795="successful", "successful")</f>
        <v>successful</v>
      </c>
      <c r="B796">
        <f>IF('Initial Spreadsheet'!F795="successful", 'Initial Spreadsheet'!$L795, "M")</f>
        <v>32</v>
      </c>
      <c r="D796" t="b">
        <f>IF('Initial Spreadsheet'!$F795="failed", "failed")</f>
        <v>0</v>
      </c>
      <c r="E796" t="str">
        <f>IF('Initial Spreadsheet'!F795="failed", 'Initial Spreadsheet'!$L795, "M")</f>
        <v>M</v>
      </c>
    </row>
    <row r="797" spans="1:5" x14ac:dyDescent="0.25">
      <c r="A797" t="str">
        <f>IF('Initial Spreadsheet'!$F796="successful", "successful")</f>
        <v>successful</v>
      </c>
      <c r="B797">
        <f>IF('Initial Spreadsheet'!F796="successful", 'Initial Spreadsheet'!$L796, "M")</f>
        <v>53</v>
      </c>
      <c r="D797" t="b">
        <f>IF('Initial Spreadsheet'!$F796="failed", "failed")</f>
        <v>0</v>
      </c>
      <c r="E797" t="str">
        <f>IF('Initial Spreadsheet'!F796="failed", 'Initial Spreadsheet'!$L796, "M")</f>
        <v>M</v>
      </c>
    </row>
    <row r="798" spans="1:5" x14ac:dyDescent="0.25">
      <c r="A798" t="str">
        <f>IF('Initial Spreadsheet'!$F797="successful", "successful")</f>
        <v>successful</v>
      </c>
      <c r="B798">
        <f>IF('Initial Spreadsheet'!F797="successful", 'Initial Spreadsheet'!$L797, "M")</f>
        <v>184</v>
      </c>
      <c r="D798" t="b">
        <f>IF('Initial Spreadsheet'!$F797="failed", "failed")</f>
        <v>0</v>
      </c>
      <c r="E798" t="str">
        <f>IF('Initial Spreadsheet'!F797="failed", 'Initial Spreadsheet'!$L797, "M")</f>
        <v>M</v>
      </c>
    </row>
    <row r="799" spans="1:5" x14ac:dyDescent="0.25">
      <c r="A799" t="str">
        <f>IF('Initial Spreadsheet'!$F798="successful", "successful")</f>
        <v>successful</v>
      </c>
      <c r="B799">
        <f>IF('Initial Spreadsheet'!F798="successful", 'Initial Spreadsheet'!$L798, "M")</f>
        <v>90</v>
      </c>
      <c r="D799" t="b">
        <f>IF('Initial Spreadsheet'!$F798="failed", "failed")</f>
        <v>0</v>
      </c>
      <c r="E799" t="str">
        <f>IF('Initial Spreadsheet'!F798="failed", 'Initial Spreadsheet'!$L798, "M")</f>
        <v>M</v>
      </c>
    </row>
    <row r="800" spans="1:5" x14ac:dyDescent="0.25">
      <c r="A800" t="str">
        <f>IF('Initial Spreadsheet'!$F799="successful", "successful")</f>
        <v>successful</v>
      </c>
      <c r="B800">
        <f>IF('Initial Spreadsheet'!F799="successful", 'Initial Spreadsheet'!$L799, "M")</f>
        <v>71</v>
      </c>
      <c r="D800" t="b">
        <f>IF('Initial Spreadsheet'!$F799="failed", "failed")</f>
        <v>0</v>
      </c>
      <c r="E800" t="str">
        <f>IF('Initial Spreadsheet'!F799="failed", 'Initial Spreadsheet'!$L799, "M")</f>
        <v>M</v>
      </c>
    </row>
    <row r="801" spans="1:5" x14ac:dyDescent="0.25">
      <c r="A801" t="str">
        <f>IF('Initial Spreadsheet'!$F800="successful", "successful")</f>
        <v>successful</v>
      </c>
      <c r="B801">
        <f>IF('Initial Spreadsheet'!F800="successful", 'Initial Spreadsheet'!$L800, "M")</f>
        <v>87</v>
      </c>
      <c r="D801" t="b">
        <f>IF('Initial Spreadsheet'!$F800="failed", "failed")</f>
        <v>0</v>
      </c>
      <c r="E801" t="str">
        <f>IF('Initial Spreadsheet'!F800="failed", 'Initial Spreadsheet'!$L800, "M")</f>
        <v>M</v>
      </c>
    </row>
    <row r="802" spans="1:5" x14ac:dyDescent="0.25">
      <c r="A802" t="str">
        <f>IF('Initial Spreadsheet'!$F801="successful", "successful")</f>
        <v>successful</v>
      </c>
      <c r="B802">
        <f>IF('Initial Spreadsheet'!F801="successful", 'Initial Spreadsheet'!$L801, "M")</f>
        <v>28</v>
      </c>
      <c r="D802" t="b">
        <f>IF('Initial Spreadsheet'!$F801="failed", "failed")</f>
        <v>0</v>
      </c>
      <c r="E802" t="str">
        <f>IF('Initial Spreadsheet'!F801="failed", 'Initial Spreadsheet'!$L801, "M")</f>
        <v>M</v>
      </c>
    </row>
    <row r="803" spans="1:5" x14ac:dyDescent="0.25">
      <c r="A803" t="str">
        <f>IF('Initial Spreadsheet'!$F802="successful", "successful")</f>
        <v>successful</v>
      </c>
      <c r="B803">
        <f>IF('Initial Spreadsheet'!F802="successful", 'Initial Spreadsheet'!$L802, "M")</f>
        <v>56</v>
      </c>
      <c r="D803" t="b">
        <f>IF('Initial Spreadsheet'!$F802="failed", "failed")</f>
        <v>0</v>
      </c>
      <c r="E803" t="str">
        <f>IF('Initial Spreadsheet'!F802="failed", 'Initial Spreadsheet'!$L802, "M")</f>
        <v>M</v>
      </c>
    </row>
    <row r="804" spans="1:5" x14ac:dyDescent="0.25">
      <c r="A804" t="str">
        <f>IF('Initial Spreadsheet'!$F803="successful", "successful")</f>
        <v>successful</v>
      </c>
      <c r="B804">
        <f>IF('Initial Spreadsheet'!F803="successful", 'Initial Spreadsheet'!$L803, "M")</f>
        <v>51</v>
      </c>
      <c r="D804" t="b">
        <f>IF('Initial Spreadsheet'!$F803="failed", "failed")</f>
        <v>0</v>
      </c>
      <c r="E804" t="str">
        <f>IF('Initial Spreadsheet'!F803="failed", 'Initial Spreadsheet'!$L803, "M")</f>
        <v>M</v>
      </c>
    </row>
    <row r="805" spans="1:5" x14ac:dyDescent="0.25">
      <c r="A805" t="str">
        <f>IF('Initial Spreadsheet'!$F804="successful", "successful")</f>
        <v>successful</v>
      </c>
      <c r="B805">
        <f>IF('Initial Spreadsheet'!F804="successful", 'Initial Spreadsheet'!$L804, "M")</f>
        <v>75</v>
      </c>
      <c r="D805" t="b">
        <f>IF('Initial Spreadsheet'!$F804="failed", "failed")</f>
        <v>0</v>
      </c>
      <c r="E805" t="str">
        <f>IF('Initial Spreadsheet'!F804="failed", 'Initial Spreadsheet'!$L804, "M")</f>
        <v>M</v>
      </c>
    </row>
    <row r="806" spans="1:5" x14ac:dyDescent="0.25">
      <c r="A806" t="str">
        <f>IF('Initial Spreadsheet'!$F805="successful", "successful")</f>
        <v>successful</v>
      </c>
      <c r="B806">
        <f>IF('Initial Spreadsheet'!F805="successful", 'Initial Spreadsheet'!$L805, "M")</f>
        <v>38</v>
      </c>
      <c r="D806" t="b">
        <f>IF('Initial Spreadsheet'!$F805="failed", "failed")</f>
        <v>0</v>
      </c>
      <c r="E806" t="str">
        <f>IF('Initial Spreadsheet'!F805="failed", 'Initial Spreadsheet'!$L805, "M")</f>
        <v>M</v>
      </c>
    </row>
    <row r="807" spans="1:5" x14ac:dyDescent="0.25">
      <c r="A807" t="str">
        <f>IF('Initial Spreadsheet'!$F806="successful", "successful")</f>
        <v>successful</v>
      </c>
      <c r="B807">
        <f>IF('Initial Spreadsheet'!F806="successful", 'Initial Spreadsheet'!$L806, "M")</f>
        <v>18</v>
      </c>
      <c r="D807" t="b">
        <f>IF('Initial Spreadsheet'!$F806="failed", "failed")</f>
        <v>0</v>
      </c>
      <c r="E807" t="str">
        <f>IF('Initial Spreadsheet'!F806="failed", 'Initial Spreadsheet'!$L806, "M")</f>
        <v>M</v>
      </c>
    </row>
    <row r="808" spans="1:5" x14ac:dyDescent="0.25">
      <c r="A808" t="str">
        <f>IF('Initial Spreadsheet'!$F807="successful", "successful")</f>
        <v>successful</v>
      </c>
      <c r="B808">
        <f>IF('Initial Spreadsheet'!F807="successful", 'Initial Spreadsheet'!$L807, "M")</f>
        <v>54</v>
      </c>
      <c r="D808" t="b">
        <f>IF('Initial Spreadsheet'!$F807="failed", "failed")</f>
        <v>0</v>
      </c>
      <c r="E808" t="str">
        <f>IF('Initial Spreadsheet'!F807="failed", 'Initial Spreadsheet'!$L807, "M")</f>
        <v>M</v>
      </c>
    </row>
    <row r="809" spans="1:5" x14ac:dyDescent="0.25">
      <c r="A809" t="str">
        <f>IF('Initial Spreadsheet'!$F808="successful", "successful")</f>
        <v>successful</v>
      </c>
      <c r="B809">
        <f>IF('Initial Spreadsheet'!F808="successful", 'Initial Spreadsheet'!$L808, "M")</f>
        <v>71</v>
      </c>
      <c r="D809" t="b">
        <f>IF('Initial Spreadsheet'!$F808="failed", "failed")</f>
        <v>0</v>
      </c>
      <c r="E809" t="str">
        <f>IF('Initial Spreadsheet'!F808="failed", 'Initial Spreadsheet'!$L808, "M")</f>
        <v>M</v>
      </c>
    </row>
    <row r="810" spans="1:5" x14ac:dyDescent="0.25">
      <c r="A810" t="str">
        <f>IF('Initial Spreadsheet'!$F809="successful", "successful")</f>
        <v>successful</v>
      </c>
      <c r="B810">
        <f>IF('Initial Spreadsheet'!F809="successful", 'Initial Spreadsheet'!$L809, "M")</f>
        <v>57</v>
      </c>
      <c r="D810" t="b">
        <f>IF('Initial Spreadsheet'!$F809="failed", "failed")</f>
        <v>0</v>
      </c>
      <c r="E810" t="str">
        <f>IF('Initial Spreadsheet'!F809="failed", 'Initial Spreadsheet'!$L809, "M")</f>
        <v>M</v>
      </c>
    </row>
    <row r="811" spans="1:5" x14ac:dyDescent="0.25">
      <c r="A811" t="str">
        <f>IF('Initial Spreadsheet'!$F810="successful", "successful")</f>
        <v>successful</v>
      </c>
      <c r="B811">
        <f>IF('Initial Spreadsheet'!F810="successful", 'Initial Spreadsheet'!$L810, "M")</f>
        <v>43</v>
      </c>
      <c r="D811" t="b">
        <f>IF('Initial Spreadsheet'!$F810="failed", "failed")</f>
        <v>0</v>
      </c>
      <c r="E811" t="str">
        <f>IF('Initial Spreadsheet'!F810="failed", 'Initial Spreadsheet'!$L810, "M")</f>
        <v>M</v>
      </c>
    </row>
    <row r="812" spans="1:5" x14ac:dyDescent="0.25">
      <c r="A812" t="str">
        <f>IF('Initial Spreadsheet'!$F811="successful", "successful")</f>
        <v>successful</v>
      </c>
      <c r="B812">
        <f>IF('Initial Spreadsheet'!F811="successful", 'Initial Spreadsheet'!$L811, "M")</f>
        <v>52</v>
      </c>
      <c r="D812" t="b">
        <f>IF('Initial Spreadsheet'!$F811="failed", "failed")</f>
        <v>0</v>
      </c>
      <c r="E812" t="str">
        <f>IF('Initial Spreadsheet'!F811="failed", 'Initial Spreadsheet'!$L811, "M")</f>
        <v>M</v>
      </c>
    </row>
    <row r="813" spans="1:5" x14ac:dyDescent="0.25">
      <c r="A813" t="str">
        <f>IF('Initial Spreadsheet'!$F812="successful", "successful")</f>
        <v>successful</v>
      </c>
      <c r="B813">
        <f>IF('Initial Spreadsheet'!F812="successful", 'Initial Spreadsheet'!$L812, "M")</f>
        <v>27</v>
      </c>
      <c r="D813" t="b">
        <f>IF('Initial Spreadsheet'!$F812="failed", "failed")</f>
        <v>0</v>
      </c>
      <c r="E813" t="str">
        <f>IF('Initial Spreadsheet'!F812="failed", 'Initial Spreadsheet'!$L812, "M")</f>
        <v>M</v>
      </c>
    </row>
    <row r="814" spans="1:5" x14ac:dyDescent="0.25">
      <c r="A814" t="str">
        <f>IF('Initial Spreadsheet'!$F813="successful", "successful")</f>
        <v>successful</v>
      </c>
      <c r="B814">
        <f>IF('Initial Spreadsheet'!F813="successful", 'Initial Spreadsheet'!$L813, "M")</f>
        <v>12</v>
      </c>
      <c r="D814" t="b">
        <f>IF('Initial Spreadsheet'!$F813="failed", "failed")</f>
        <v>0</v>
      </c>
      <c r="E814" t="str">
        <f>IF('Initial Spreadsheet'!F813="failed", 'Initial Spreadsheet'!$L813, "M")</f>
        <v>M</v>
      </c>
    </row>
    <row r="815" spans="1:5" x14ac:dyDescent="0.25">
      <c r="A815" t="str">
        <f>IF('Initial Spreadsheet'!$F814="successful", "successful")</f>
        <v>successful</v>
      </c>
      <c r="B815">
        <f>IF('Initial Spreadsheet'!F814="successful", 'Initial Spreadsheet'!$L814, "M")</f>
        <v>33</v>
      </c>
      <c r="D815" t="b">
        <f>IF('Initial Spreadsheet'!$F814="failed", "failed")</f>
        <v>0</v>
      </c>
      <c r="E815" t="str">
        <f>IF('Initial Spreadsheet'!F814="failed", 'Initial Spreadsheet'!$L814, "M")</f>
        <v>M</v>
      </c>
    </row>
    <row r="816" spans="1:5" x14ac:dyDescent="0.25">
      <c r="A816" t="str">
        <f>IF('Initial Spreadsheet'!$F815="successful", "successful")</f>
        <v>successful</v>
      </c>
      <c r="B816">
        <f>IF('Initial Spreadsheet'!F815="successful", 'Initial Spreadsheet'!$L815, "M")</f>
        <v>96</v>
      </c>
      <c r="D816" t="b">
        <f>IF('Initial Spreadsheet'!$F815="failed", "failed")</f>
        <v>0</v>
      </c>
      <c r="E816" t="str">
        <f>IF('Initial Spreadsheet'!F815="failed", 'Initial Spreadsheet'!$L815, "M")</f>
        <v>M</v>
      </c>
    </row>
    <row r="817" spans="1:5" x14ac:dyDescent="0.25">
      <c r="A817" t="str">
        <f>IF('Initial Spreadsheet'!$F816="successful", "successful")</f>
        <v>successful</v>
      </c>
      <c r="B817">
        <f>IF('Initial Spreadsheet'!F816="successful", 'Initial Spreadsheet'!$L816, "M")</f>
        <v>28</v>
      </c>
      <c r="D817" t="b">
        <f>IF('Initial Spreadsheet'!$F816="failed", "failed")</f>
        <v>0</v>
      </c>
      <c r="E817" t="str">
        <f>IF('Initial Spreadsheet'!F816="failed", 'Initial Spreadsheet'!$L816, "M")</f>
        <v>M</v>
      </c>
    </row>
    <row r="818" spans="1:5" x14ac:dyDescent="0.25">
      <c r="A818" t="str">
        <f>IF('Initial Spreadsheet'!$F817="successful", "successful")</f>
        <v>successful</v>
      </c>
      <c r="B818">
        <f>IF('Initial Spreadsheet'!F817="successful", 'Initial Spreadsheet'!$L817, "M")</f>
        <v>43</v>
      </c>
      <c r="D818" t="b">
        <f>IF('Initial Spreadsheet'!$F817="failed", "failed")</f>
        <v>0</v>
      </c>
      <c r="E818" t="str">
        <f>IF('Initial Spreadsheet'!F817="failed", 'Initial Spreadsheet'!$L817, "M")</f>
        <v>M</v>
      </c>
    </row>
    <row r="819" spans="1:5" x14ac:dyDescent="0.25">
      <c r="A819" t="str">
        <f>IF('Initial Spreadsheet'!$F818="successful", "successful")</f>
        <v>successful</v>
      </c>
      <c r="B819">
        <f>IF('Initial Spreadsheet'!F818="successful", 'Initial Spreadsheet'!$L818, "M")</f>
        <v>205</v>
      </c>
      <c r="D819" t="b">
        <f>IF('Initial Spreadsheet'!$F818="failed", "failed")</f>
        <v>0</v>
      </c>
      <c r="E819" t="str">
        <f>IF('Initial Spreadsheet'!F818="failed", 'Initial Spreadsheet'!$L818, "M")</f>
        <v>M</v>
      </c>
    </row>
    <row r="820" spans="1:5" x14ac:dyDescent="0.25">
      <c r="A820" t="str">
        <f>IF('Initial Spreadsheet'!$F819="successful", "successful")</f>
        <v>successful</v>
      </c>
      <c r="B820">
        <f>IF('Initial Spreadsheet'!F819="successful", 'Initial Spreadsheet'!$L819, "M")</f>
        <v>23</v>
      </c>
      <c r="D820" t="b">
        <f>IF('Initial Spreadsheet'!$F819="failed", "failed")</f>
        <v>0</v>
      </c>
      <c r="E820" t="str">
        <f>IF('Initial Spreadsheet'!F819="failed", 'Initial Spreadsheet'!$L819, "M")</f>
        <v>M</v>
      </c>
    </row>
    <row r="821" spans="1:5" x14ac:dyDescent="0.25">
      <c r="A821" t="str">
        <f>IF('Initial Spreadsheet'!$F820="successful", "successful")</f>
        <v>successful</v>
      </c>
      <c r="B821">
        <f>IF('Initial Spreadsheet'!F820="successful", 'Initial Spreadsheet'!$L820, "M")</f>
        <v>19</v>
      </c>
      <c r="D821" t="b">
        <f>IF('Initial Spreadsheet'!$F820="failed", "failed")</f>
        <v>0</v>
      </c>
      <c r="E821" t="str">
        <f>IF('Initial Spreadsheet'!F820="failed", 'Initial Spreadsheet'!$L820, "M")</f>
        <v>M</v>
      </c>
    </row>
    <row r="822" spans="1:5" x14ac:dyDescent="0.25">
      <c r="A822" t="str">
        <f>IF('Initial Spreadsheet'!$F821="successful", "successful")</f>
        <v>successful</v>
      </c>
      <c r="B822">
        <f>IF('Initial Spreadsheet'!F821="successful", 'Initial Spreadsheet'!$L821, "M")</f>
        <v>14</v>
      </c>
      <c r="D822" t="b">
        <f>IF('Initial Spreadsheet'!$F821="failed", "failed")</f>
        <v>0</v>
      </c>
      <c r="E822" t="str">
        <f>IF('Initial Spreadsheet'!F821="failed", 'Initial Spreadsheet'!$L821, "M")</f>
        <v>M</v>
      </c>
    </row>
    <row r="823" spans="1:5" x14ac:dyDescent="0.25">
      <c r="A823" t="str">
        <f>IF('Initial Spreadsheet'!$F822="successful", "successful")</f>
        <v>successful</v>
      </c>
      <c r="B823">
        <f>IF('Initial Spreadsheet'!F822="successful", 'Initial Spreadsheet'!$L822, "M")</f>
        <v>38</v>
      </c>
      <c r="D823" t="b">
        <f>IF('Initial Spreadsheet'!$F822="failed", "failed")</f>
        <v>0</v>
      </c>
      <c r="E823" t="str">
        <f>IF('Initial Spreadsheet'!F822="failed", 'Initial Spreadsheet'!$L822, "M")</f>
        <v>M</v>
      </c>
    </row>
    <row r="824" spans="1:5" x14ac:dyDescent="0.25">
      <c r="A824" t="str">
        <f>IF('Initial Spreadsheet'!$F823="successful", "successful")</f>
        <v>successful</v>
      </c>
      <c r="B824">
        <f>IF('Initial Spreadsheet'!F823="successful", 'Initial Spreadsheet'!$L823, "M")</f>
        <v>78</v>
      </c>
      <c r="D824" t="b">
        <f>IF('Initial Spreadsheet'!$F823="failed", "failed")</f>
        <v>0</v>
      </c>
      <c r="E824" t="str">
        <f>IF('Initial Spreadsheet'!F823="failed", 'Initial Spreadsheet'!$L823, "M")</f>
        <v>M</v>
      </c>
    </row>
    <row r="825" spans="1:5" x14ac:dyDescent="0.25">
      <c r="A825" t="str">
        <f>IF('Initial Spreadsheet'!$F824="successful", "successful")</f>
        <v>successful</v>
      </c>
      <c r="B825">
        <f>IF('Initial Spreadsheet'!F824="successful", 'Initial Spreadsheet'!$L824, "M")</f>
        <v>69</v>
      </c>
      <c r="D825" t="b">
        <f>IF('Initial Spreadsheet'!$F824="failed", "failed")</f>
        <v>0</v>
      </c>
      <c r="E825" t="str">
        <f>IF('Initial Spreadsheet'!F824="failed", 'Initial Spreadsheet'!$L824, "M")</f>
        <v>M</v>
      </c>
    </row>
    <row r="826" spans="1:5" x14ac:dyDescent="0.25">
      <c r="A826" t="str">
        <f>IF('Initial Spreadsheet'!$F825="successful", "successful")</f>
        <v>successful</v>
      </c>
      <c r="B826">
        <f>IF('Initial Spreadsheet'!F825="successful", 'Initial Spreadsheet'!$L825, "M")</f>
        <v>33</v>
      </c>
      <c r="D826" t="b">
        <f>IF('Initial Spreadsheet'!$F825="failed", "failed")</f>
        <v>0</v>
      </c>
      <c r="E826" t="str">
        <f>IF('Initial Spreadsheet'!F825="failed", 'Initial Spreadsheet'!$L825, "M")</f>
        <v>M</v>
      </c>
    </row>
    <row r="827" spans="1:5" x14ac:dyDescent="0.25">
      <c r="A827" t="str">
        <f>IF('Initial Spreadsheet'!$F826="successful", "successful")</f>
        <v>successful</v>
      </c>
      <c r="B827">
        <f>IF('Initial Spreadsheet'!F826="successful", 'Initial Spreadsheet'!$L826, "M")</f>
        <v>54</v>
      </c>
      <c r="D827" t="b">
        <f>IF('Initial Spreadsheet'!$F826="failed", "failed")</f>
        <v>0</v>
      </c>
      <c r="E827" t="str">
        <f>IF('Initial Spreadsheet'!F826="failed", 'Initial Spreadsheet'!$L826, "M")</f>
        <v>M</v>
      </c>
    </row>
    <row r="828" spans="1:5" x14ac:dyDescent="0.25">
      <c r="A828" t="str">
        <f>IF('Initial Spreadsheet'!$F827="successful", "successful")</f>
        <v>successful</v>
      </c>
      <c r="B828">
        <f>IF('Initial Spreadsheet'!F827="successful", 'Initial Spreadsheet'!$L827, "M")</f>
        <v>99</v>
      </c>
      <c r="D828" t="b">
        <f>IF('Initial Spreadsheet'!$F827="failed", "failed")</f>
        <v>0</v>
      </c>
      <c r="E828" t="str">
        <f>IF('Initial Spreadsheet'!F827="failed", 'Initial Spreadsheet'!$L827, "M")</f>
        <v>M</v>
      </c>
    </row>
    <row r="829" spans="1:5" x14ac:dyDescent="0.25">
      <c r="A829" t="str">
        <f>IF('Initial Spreadsheet'!$F828="successful", "successful")</f>
        <v>successful</v>
      </c>
      <c r="B829">
        <f>IF('Initial Spreadsheet'!F828="successful", 'Initial Spreadsheet'!$L828, "M")</f>
        <v>49</v>
      </c>
      <c r="D829" t="b">
        <f>IF('Initial Spreadsheet'!$F828="failed", "failed")</f>
        <v>0</v>
      </c>
      <c r="E829" t="str">
        <f>IF('Initial Spreadsheet'!F828="failed", 'Initial Spreadsheet'!$L828, "M")</f>
        <v>M</v>
      </c>
    </row>
    <row r="830" spans="1:5" x14ac:dyDescent="0.25">
      <c r="A830" t="str">
        <f>IF('Initial Spreadsheet'!$F829="successful", "successful")</f>
        <v>successful</v>
      </c>
      <c r="B830">
        <f>IF('Initial Spreadsheet'!F829="successful", 'Initial Spreadsheet'!$L829, "M")</f>
        <v>11</v>
      </c>
      <c r="D830" t="b">
        <f>IF('Initial Spreadsheet'!$F829="failed", "failed")</f>
        <v>0</v>
      </c>
      <c r="E830" t="str">
        <f>IF('Initial Spreadsheet'!F829="failed", 'Initial Spreadsheet'!$L829, "M")</f>
        <v>M</v>
      </c>
    </row>
    <row r="831" spans="1:5" x14ac:dyDescent="0.25">
      <c r="A831" t="str">
        <f>IF('Initial Spreadsheet'!$F830="successful", "successful")</f>
        <v>successful</v>
      </c>
      <c r="B831">
        <f>IF('Initial Spreadsheet'!F830="successful", 'Initial Spreadsheet'!$L830, "M")</f>
        <v>38</v>
      </c>
      <c r="D831" t="b">
        <f>IF('Initial Spreadsheet'!$F830="failed", "failed")</f>
        <v>0</v>
      </c>
      <c r="E831" t="str">
        <f>IF('Initial Spreadsheet'!F830="failed", 'Initial Spreadsheet'!$L830, "M")</f>
        <v>M</v>
      </c>
    </row>
    <row r="832" spans="1:5" x14ac:dyDescent="0.25">
      <c r="A832" t="str">
        <f>IF('Initial Spreadsheet'!$F831="successful", "successful")</f>
        <v>successful</v>
      </c>
      <c r="B832">
        <f>IF('Initial Spreadsheet'!F831="successful", 'Initial Spreadsheet'!$L831, "M")</f>
        <v>16</v>
      </c>
      <c r="D832" t="b">
        <f>IF('Initial Spreadsheet'!$F831="failed", "failed")</f>
        <v>0</v>
      </c>
      <c r="E832" t="str">
        <f>IF('Initial Spreadsheet'!F831="failed", 'Initial Spreadsheet'!$L831, "M")</f>
        <v>M</v>
      </c>
    </row>
    <row r="833" spans="1:5" x14ac:dyDescent="0.25">
      <c r="A833" t="str">
        <f>IF('Initial Spreadsheet'!$F832="successful", "successful")</f>
        <v>successful</v>
      </c>
      <c r="B833">
        <f>IF('Initial Spreadsheet'!F832="successful", 'Initial Spreadsheet'!$L832, "M")</f>
        <v>32</v>
      </c>
      <c r="D833" t="b">
        <f>IF('Initial Spreadsheet'!$F832="failed", "failed")</f>
        <v>0</v>
      </c>
      <c r="E833" t="str">
        <f>IF('Initial Spreadsheet'!F832="failed", 'Initial Spreadsheet'!$L832, "M")</f>
        <v>M</v>
      </c>
    </row>
    <row r="834" spans="1:5" x14ac:dyDescent="0.25">
      <c r="A834" t="str">
        <f>IF('Initial Spreadsheet'!$F833="successful", "successful")</f>
        <v>successful</v>
      </c>
      <c r="B834">
        <f>IF('Initial Spreadsheet'!F833="successful", 'Initial Spreadsheet'!$L833, "M")</f>
        <v>20</v>
      </c>
      <c r="D834" t="b">
        <f>IF('Initial Spreadsheet'!$F833="failed", "failed")</f>
        <v>0</v>
      </c>
      <c r="E834" t="str">
        <f>IF('Initial Spreadsheet'!F833="failed", 'Initial Spreadsheet'!$L833, "M")</f>
        <v>M</v>
      </c>
    </row>
    <row r="835" spans="1:5" x14ac:dyDescent="0.25">
      <c r="A835" t="str">
        <f>IF('Initial Spreadsheet'!$F834="successful", "successful")</f>
        <v>successful</v>
      </c>
      <c r="B835">
        <f>IF('Initial Spreadsheet'!F834="successful", 'Initial Spreadsheet'!$L834, "M")</f>
        <v>154</v>
      </c>
      <c r="D835" t="b">
        <f>IF('Initial Spreadsheet'!$F834="failed", "failed")</f>
        <v>0</v>
      </c>
      <c r="E835" t="str">
        <f>IF('Initial Spreadsheet'!F834="failed", 'Initial Spreadsheet'!$L834, "M")</f>
        <v>M</v>
      </c>
    </row>
    <row r="836" spans="1:5" x14ac:dyDescent="0.25">
      <c r="A836" t="str">
        <f>IF('Initial Spreadsheet'!$F835="successful", "successful")</f>
        <v>successful</v>
      </c>
      <c r="B836">
        <f>IF('Initial Spreadsheet'!F835="successful", 'Initial Spreadsheet'!$L835, "M")</f>
        <v>41</v>
      </c>
      <c r="D836" t="b">
        <f>IF('Initial Spreadsheet'!$F835="failed", "failed")</f>
        <v>0</v>
      </c>
      <c r="E836" t="str">
        <f>IF('Initial Spreadsheet'!F835="failed", 'Initial Spreadsheet'!$L835, "M")</f>
        <v>M</v>
      </c>
    </row>
    <row r="837" spans="1:5" x14ac:dyDescent="0.25">
      <c r="A837" t="str">
        <f>IF('Initial Spreadsheet'!$F836="successful", "successful")</f>
        <v>successful</v>
      </c>
      <c r="B837">
        <f>IF('Initial Spreadsheet'!F836="successful", 'Initial Spreadsheet'!$L836, "M")</f>
        <v>75</v>
      </c>
      <c r="D837" t="b">
        <f>IF('Initial Spreadsheet'!$F836="failed", "failed")</f>
        <v>0</v>
      </c>
      <c r="E837" t="str">
        <f>IF('Initial Spreadsheet'!F836="failed", 'Initial Spreadsheet'!$L836, "M")</f>
        <v>M</v>
      </c>
    </row>
    <row r="838" spans="1:5" x14ac:dyDescent="0.25">
      <c r="A838" t="str">
        <f>IF('Initial Spreadsheet'!$F837="successful", "successful")</f>
        <v>successful</v>
      </c>
      <c r="B838">
        <f>IF('Initial Spreadsheet'!F837="successful", 'Initial Spreadsheet'!$L837, "M")</f>
        <v>40</v>
      </c>
      <c r="D838" t="b">
        <f>IF('Initial Spreadsheet'!$F837="failed", "failed")</f>
        <v>0</v>
      </c>
      <c r="E838" t="str">
        <f>IF('Initial Spreadsheet'!F837="failed", 'Initial Spreadsheet'!$L837, "M")</f>
        <v>M</v>
      </c>
    </row>
    <row r="839" spans="1:5" x14ac:dyDescent="0.25">
      <c r="A839" t="str">
        <f>IF('Initial Spreadsheet'!$F838="successful", "successful")</f>
        <v>successful</v>
      </c>
      <c r="B839">
        <f>IF('Initial Spreadsheet'!F838="successful", 'Initial Spreadsheet'!$L838, "M")</f>
        <v>46</v>
      </c>
      <c r="D839" t="b">
        <f>IF('Initial Spreadsheet'!$F838="failed", "failed")</f>
        <v>0</v>
      </c>
      <c r="E839" t="str">
        <f>IF('Initial Spreadsheet'!F838="failed", 'Initial Spreadsheet'!$L838, "M")</f>
        <v>M</v>
      </c>
    </row>
    <row r="840" spans="1:5" x14ac:dyDescent="0.25">
      <c r="A840" t="str">
        <f>IF('Initial Spreadsheet'!$F839="successful", "successful")</f>
        <v>successful</v>
      </c>
      <c r="B840">
        <f>IF('Initial Spreadsheet'!F839="successful", 'Initial Spreadsheet'!$L839, "M")</f>
        <v>62</v>
      </c>
      <c r="D840" t="b">
        <f>IF('Initial Spreadsheet'!$F839="failed", "failed")</f>
        <v>0</v>
      </c>
      <c r="E840" t="str">
        <f>IF('Initial Spreadsheet'!F839="failed", 'Initial Spreadsheet'!$L839, "M")</f>
        <v>M</v>
      </c>
    </row>
    <row r="841" spans="1:5" x14ac:dyDescent="0.25">
      <c r="A841" t="str">
        <f>IF('Initial Spreadsheet'!$F840="successful", "successful")</f>
        <v>successful</v>
      </c>
      <c r="B841">
        <f>IF('Initial Spreadsheet'!F840="successful", 'Initial Spreadsheet'!$L840, "M")</f>
        <v>61</v>
      </c>
      <c r="D841" t="b">
        <f>IF('Initial Spreadsheet'!$F840="failed", "failed")</f>
        <v>0</v>
      </c>
      <c r="E841" t="str">
        <f>IF('Initial Spreadsheet'!F840="failed", 'Initial Spreadsheet'!$L840, "M")</f>
        <v>M</v>
      </c>
    </row>
    <row r="842" spans="1:5" x14ac:dyDescent="0.25">
      <c r="A842" t="str">
        <f>IF('Initial Spreadsheet'!$F841="successful", "successful")</f>
        <v>successful</v>
      </c>
      <c r="B842">
        <f>IF('Initial Spreadsheet'!F841="successful", 'Initial Spreadsheet'!$L841, "M")</f>
        <v>96</v>
      </c>
      <c r="D842" t="b">
        <f>IF('Initial Spreadsheet'!$F841="failed", "failed")</f>
        <v>0</v>
      </c>
      <c r="E842" t="str">
        <f>IF('Initial Spreadsheet'!F841="failed", 'Initial Spreadsheet'!$L841, "M")</f>
        <v>M</v>
      </c>
    </row>
    <row r="843" spans="1:5" x14ac:dyDescent="0.25">
      <c r="A843" t="str">
        <f>IF('Initial Spreadsheet'!$F842="successful", "successful")</f>
        <v>successful</v>
      </c>
      <c r="B843">
        <f>IF('Initial Spreadsheet'!F842="successful", 'Initial Spreadsheet'!$L842, "M")</f>
        <v>190</v>
      </c>
      <c r="D843" t="b">
        <f>IF('Initial Spreadsheet'!$F842="failed", "failed")</f>
        <v>0</v>
      </c>
      <c r="E843" t="str">
        <f>IF('Initial Spreadsheet'!F842="failed", 'Initial Spreadsheet'!$L842, "M")</f>
        <v>M</v>
      </c>
    </row>
    <row r="844" spans="1:5" x14ac:dyDescent="0.25">
      <c r="A844" t="str">
        <f>IF('Initial Spreadsheet'!$F843="successful", "successful")</f>
        <v>successful</v>
      </c>
      <c r="B844">
        <f>IF('Initial Spreadsheet'!F843="successful", 'Initial Spreadsheet'!$L843, "M")</f>
        <v>94</v>
      </c>
      <c r="D844" t="b">
        <f>IF('Initial Spreadsheet'!$F843="failed", "failed")</f>
        <v>0</v>
      </c>
      <c r="E844" t="str">
        <f>IF('Initial Spreadsheet'!F843="failed", 'Initial Spreadsheet'!$L843, "M")</f>
        <v>M</v>
      </c>
    </row>
    <row r="845" spans="1:5" x14ac:dyDescent="0.25">
      <c r="A845" t="str">
        <f>IF('Initial Spreadsheet'!$F844="successful", "successful")</f>
        <v>successful</v>
      </c>
      <c r="B845">
        <f>IF('Initial Spreadsheet'!F844="successful", 'Initial Spreadsheet'!$L844, "M")</f>
        <v>39</v>
      </c>
      <c r="D845" t="b">
        <f>IF('Initial Spreadsheet'!$F844="failed", "failed")</f>
        <v>0</v>
      </c>
      <c r="E845" t="str">
        <f>IF('Initial Spreadsheet'!F844="failed", 'Initial Spreadsheet'!$L844, "M")</f>
        <v>M</v>
      </c>
    </row>
    <row r="846" spans="1:5" x14ac:dyDescent="0.25">
      <c r="A846" t="str">
        <f>IF('Initial Spreadsheet'!$F845="successful", "successful")</f>
        <v>successful</v>
      </c>
      <c r="B846">
        <f>IF('Initial Spreadsheet'!F845="successful", 'Initial Spreadsheet'!$L845, "M")</f>
        <v>127</v>
      </c>
      <c r="D846" t="b">
        <f>IF('Initial Spreadsheet'!$F845="failed", "failed")</f>
        <v>0</v>
      </c>
      <c r="E846" t="str">
        <f>IF('Initial Spreadsheet'!F845="failed", 'Initial Spreadsheet'!$L845, "M")</f>
        <v>M</v>
      </c>
    </row>
    <row r="847" spans="1:5" x14ac:dyDescent="0.25">
      <c r="A847" t="str">
        <f>IF('Initial Spreadsheet'!$F846="successful", "successful")</f>
        <v>successful</v>
      </c>
      <c r="B847">
        <f>IF('Initial Spreadsheet'!F846="successful", 'Initial Spreadsheet'!$L846, "M")</f>
        <v>159</v>
      </c>
      <c r="D847" t="b">
        <f>IF('Initial Spreadsheet'!$F846="failed", "failed")</f>
        <v>0</v>
      </c>
      <c r="E847" t="str">
        <f>IF('Initial Spreadsheet'!F846="failed", 'Initial Spreadsheet'!$L846, "M")</f>
        <v>M</v>
      </c>
    </row>
    <row r="848" spans="1:5" x14ac:dyDescent="0.25">
      <c r="A848" t="str">
        <f>IF('Initial Spreadsheet'!$F847="successful", "successful")</f>
        <v>successful</v>
      </c>
      <c r="B848">
        <f>IF('Initial Spreadsheet'!F847="successful", 'Initial Spreadsheet'!$L847, "M")</f>
        <v>177</v>
      </c>
      <c r="D848" t="b">
        <f>IF('Initial Spreadsheet'!$F847="failed", "failed")</f>
        <v>0</v>
      </c>
      <c r="E848" t="str">
        <f>IF('Initial Spreadsheet'!F847="failed", 'Initial Spreadsheet'!$L847, "M")</f>
        <v>M</v>
      </c>
    </row>
    <row r="849" spans="1:5" x14ac:dyDescent="0.25">
      <c r="A849" t="str">
        <f>IF('Initial Spreadsheet'!$F848="successful", "successful")</f>
        <v>successful</v>
      </c>
      <c r="B849">
        <f>IF('Initial Spreadsheet'!F848="successful", 'Initial Spreadsheet'!$L848, "M")</f>
        <v>47</v>
      </c>
      <c r="D849" t="b">
        <f>IF('Initial Spreadsheet'!$F848="failed", "failed")</f>
        <v>0</v>
      </c>
      <c r="E849" t="str">
        <f>IF('Initial Spreadsheet'!F848="failed", 'Initial Spreadsheet'!$L848, "M")</f>
        <v>M</v>
      </c>
    </row>
    <row r="850" spans="1:5" x14ac:dyDescent="0.25">
      <c r="A850" t="str">
        <f>IF('Initial Spreadsheet'!$F849="successful", "successful")</f>
        <v>successful</v>
      </c>
      <c r="B850">
        <f>IF('Initial Spreadsheet'!F849="successful", 'Initial Spreadsheet'!$L849, "M")</f>
        <v>1</v>
      </c>
      <c r="D850" t="b">
        <f>IF('Initial Spreadsheet'!$F849="failed", "failed")</f>
        <v>0</v>
      </c>
      <c r="E850" t="str">
        <f>IF('Initial Spreadsheet'!F849="failed", 'Initial Spreadsheet'!$L849, "M")</f>
        <v>M</v>
      </c>
    </row>
    <row r="851" spans="1:5" x14ac:dyDescent="0.25">
      <c r="A851" t="str">
        <f>IF('Initial Spreadsheet'!$F850="successful", "successful")</f>
        <v>successful</v>
      </c>
      <c r="B851">
        <f>IF('Initial Spreadsheet'!F850="successful", 'Initial Spreadsheet'!$L850, "M")</f>
        <v>16</v>
      </c>
      <c r="D851" t="b">
        <f>IF('Initial Spreadsheet'!$F850="failed", "failed")</f>
        <v>0</v>
      </c>
      <c r="E851" t="str">
        <f>IF('Initial Spreadsheet'!F850="failed", 'Initial Spreadsheet'!$L850, "M")</f>
        <v>M</v>
      </c>
    </row>
    <row r="852" spans="1:5" x14ac:dyDescent="0.25">
      <c r="A852" t="str">
        <f>IF('Initial Spreadsheet'!$F851="successful", "successful")</f>
        <v>successful</v>
      </c>
      <c r="B852">
        <f>IF('Initial Spreadsheet'!F851="successful", 'Initial Spreadsheet'!$L851, "M")</f>
        <v>115</v>
      </c>
      <c r="D852" t="b">
        <f>IF('Initial Spreadsheet'!$F851="failed", "failed")</f>
        <v>0</v>
      </c>
      <c r="E852" t="str">
        <f>IF('Initial Spreadsheet'!F851="failed", 'Initial Spreadsheet'!$L851, "M")</f>
        <v>M</v>
      </c>
    </row>
    <row r="853" spans="1:5" x14ac:dyDescent="0.25">
      <c r="A853" t="str">
        <f>IF('Initial Spreadsheet'!$F852="successful", "successful")</f>
        <v>successful</v>
      </c>
      <c r="B853">
        <f>IF('Initial Spreadsheet'!F852="successful", 'Initial Spreadsheet'!$L852, "M")</f>
        <v>133</v>
      </c>
      <c r="D853" t="b">
        <f>IF('Initial Spreadsheet'!$F852="failed", "failed")</f>
        <v>0</v>
      </c>
      <c r="E853" t="str">
        <f>IF('Initial Spreadsheet'!F852="failed", 'Initial Spreadsheet'!$L852, "M")</f>
        <v>M</v>
      </c>
    </row>
    <row r="854" spans="1:5" x14ac:dyDescent="0.25">
      <c r="A854" t="str">
        <f>IF('Initial Spreadsheet'!$F853="successful", "successful")</f>
        <v>successful</v>
      </c>
      <c r="B854">
        <f>IF('Initial Spreadsheet'!F853="successful", 'Initial Spreadsheet'!$L853, "M")</f>
        <v>70</v>
      </c>
      <c r="D854" t="b">
        <f>IF('Initial Spreadsheet'!$F853="failed", "failed")</f>
        <v>0</v>
      </c>
      <c r="E854" t="str">
        <f>IF('Initial Spreadsheet'!F853="failed", 'Initial Spreadsheet'!$L853, "M")</f>
        <v>M</v>
      </c>
    </row>
    <row r="855" spans="1:5" x14ac:dyDescent="0.25">
      <c r="A855" t="str">
        <f>IF('Initial Spreadsheet'!$F854="successful", "successful")</f>
        <v>successful</v>
      </c>
      <c r="B855">
        <f>IF('Initial Spreadsheet'!F854="successful", 'Initial Spreadsheet'!$L854, "M")</f>
        <v>62</v>
      </c>
      <c r="D855" t="b">
        <f>IF('Initial Spreadsheet'!$F854="failed", "failed")</f>
        <v>0</v>
      </c>
      <c r="E855" t="str">
        <f>IF('Initial Spreadsheet'!F854="failed", 'Initial Spreadsheet'!$L854, "M")</f>
        <v>M</v>
      </c>
    </row>
    <row r="856" spans="1:5" x14ac:dyDescent="0.25">
      <c r="A856" t="str">
        <f>IF('Initial Spreadsheet'!$F855="successful", "successful")</f>
        <v>successful</v>
      </c>
      <c r="B856">
        <f>IF('Initial Spreadsheet'!F855="successful", 'Initial Spreadsheet'!$L855, "M")</f>
        <v>10</v>
      </c>
      <c r="D856" t="b">
        <f>IF('Initial Spreadsheet'!$F855="failed", "failed")</f>
        <v>0</v>
      </c>
      <c r="E856" t="str">
        <f>IF('Initial Spreadsheet'!F855="failed", 'Initial Spreadsheet'!$L855, "M")</f>
        <v>M</v>
      </c>
    </row>
    <row r="857" spans="1:5" x14ac:dyDescent="0.25">
      <c r="A857" t="str">
        <f>IF('Initial Spreadsheet'!$F856="successful", "successful")</f>
        <v>successful</v>
      </c>
      <c r="B857">
        <f>IF('Initial Spreadsheet'!F856="successful", 'Initial Spreadsheet'!$L856, "M")</f>
        <v>499</v>
      </c>
      <c r="D857" t="b">
        <f>IF('Initial Spreadsheet'!$F856="failed", "failed")</f>
        <v>0</v>
      </c>
      <c r="E857" t="str">
        <f>IF('Initial Spreadsheet'!F856="failed", 'Initial Spreadsheet'!$L856, "M")</f>
        <v>M</v>
      </c>
    </row>
    <row r="858" spans="1:5" x14ac:dyDescent="0.25">
      <c r="A858" t="str">
        <f>IF('Initial Spreadsheet'!$F857="successful", "successful")</f>
        <v>successful</v>
      </c>
      <c r="B858">
        <f>IF('Initial Spreadsheet'!F857="successful", 'Initial Spreadsheet'!$L857, "M")</f>
        <v>47</v>
      </c>
      <c r="D858" t="b">
        <f>IF('Initial Spreadsheet'!$F857="failed", "failed")</f>
        <v>0</v>
      </c>
      <c r="E858" t="str">
        <f>IF('Initial Spreadsheet'!F857="failed", 'Initial Spreadsheet'!$L857, "M")</f>
        <v>M</v>
      </c>
    </row>
    <row r="859" spans="1:5" x14ac:dyDescent="0.25">
      <c r="A859" t="str">
        <f>IF('Initial Spreadsheet'!$F858="successful", "successful")</f>
        <v>successful</v>
      </c>
      <c r="B859">
        <f>IF('Initial Spreadsheet'!F858="successful", 'Initial Spreadsheet'!$L858, "M")</f>
        <v>28</v>
      </c>
      <c r="D859" t="b">
        <f>IF('Initial Spreadsheet'!$F858="failed", "failed")</f>
        <v>0</v>
      </c>
      <c r="E859" t="str">
        <f>IF('Initial Spreadsheet'!F858="failed", 'Initial Spreadsheet'!$L858, "M")</f>
        <v>M</v>
      </c>
    </row>
    <row r="860" spans="1:5" x14ac:dyDescent="0.25">
      <c r="A860" t="str">
        <f>IF('Initial Spreadsheet'!$F859="successful", "successful")</f>
        <v>successful</v>
      </c>
      <c r="B860">
        <f>IF('Initial Spreadsheet'!F859="successful", 'Initial Spreadsheet'!$L859, "M")</f>
        <v>24</v>
      </c>
      <c r="D860" t="b">
        <f>IF('Initial Spreadsheet'!$F859="failed", "failed")</f>
        <v>0</v>
      </c>
      <c r="E860" t="str">
        <f>IF('Initial Spreadsheet'!F859="failed", 'Initial Spreadsheet'!$L859, "M")</f>
        <v>M</v>
      </c>
    </row>
    <row r="861" spans="1:5" x14ac:dyDescent="0.25">
      <c r="A861" t="str">
        <f>IF('Initial Spreadsheet'!$F860="successful", "successful")</f>
        <v>successful</v>
      </c>
      <c r="B861">
        <f>IF('Initial Spreadsheet'!F860="successful", 'Initial Spreadsheet'!$L860, "M")</f>
        <v>76</v>
      </c>
      <c r="D861" t="b">
        <f>IF('Initial Spreadsheet'!$F860="failed", "failed")</f>
        <v>0</v>
      </c>
      <c r="E861" t="str">
        <f>IF('Initial Spreadsheet'!F860="failed", 'Initial Spreadsheet'!$L860, "M")</f>
        <v>M</v>
      </c>
    </row>
    <row r="862" spans="1:5" x14ac:dyDescent="0.25">
      <c r="A862" t="str">
        <f>IF('Initial Spreadsheet'!$F861="successful", "successful")</f>
        <v>successful</v>
      </c>
      <c r="B862">
        <f>IF('Initial Spreadsheet'!F861="successful", 'Initial Spreadsheet'!$L861, "M")</f>
        <v>98</v>
      </c>
      <c r="D862" t="b">
        <f>IF('Initial Spreadsheet'!$F861="failed", "failed")</f>
        <v>0</v>
      </c>
      <c r="E862" t="str">
        <f>IF('Initial Spreadsheet'!F861="failed", 'Initial Spreadsheet'!$L861, "M")</f>
        <v>M</v>
      </c>
    </row>
    <row r="863" spans="1:5" x14ac:dyDescent="0.25">
      <c r="A863" t="b">
        <f>IF('Initial Spreadsheet'!$F862="successful", "successful")</f>
        <v>0</v>
      </c>
      <c r="B863" t="str">
        <f>IF('Initial Spreadsheet'!F862="successful", 'Initial Spreadsheet'!$L862, "M")</f>
        <v>M</v>
      </c>
      <c r="D863" t="str">
        <f>IF('Initial Spreadsheet'!$F862="failed", "failed")</f>
        <v>failed</v>
      </c>
      <c r="E863">
        <f>IF('Initial Spreadsheet'!F862="failed", 'Initial Spreadsheet'!$L862, "M")</f>
        <v>48</v>
      </c>
    </row>
    <row r="864" spans="1:5" x14ac:dyDescent="0.25">
      <c r="A864" t="b">
        <f>IF('Initial Spreadsheet'!$F863="successful", "successful")</f>
        <v>0</v>
      </c>
      <c r="B864" t="str">
        <f>IF('Initial Spreadsheet'!F863="successful", 'Initial Spreadsheet'!$L863, "M")</f>
        <v>M</v>
      </c>
      <c r="D864" t="str">
        <f>IF('Initial Spreadsheet'!$F863="failed", "failed")</f>
        <v>failed</v>
      </c>
      <c r="E864">
        <f>IF('Initial Spreadsheet'!F863="failed", 'Initial Spreadsheet'!$L863, "M")</f>
        <v>2</v>
      </c>
    </row>
    <row r="865" spans="1:5" x14ac:dyDescent="0.25">
      <c r="A865" t="b">
        <f>IF('Initial Spreadsheet'!$F864="successful", "successful")</f>
        <v>0</v>
      </c>
      <c r="B865" t="str">
        <f>IF('Initial Spreadsheet'!F864="successful", 'Initial Spreadsheet'!$L864, "M")</f>
        <v>M</v>
      </c>
      <c r="D865" t="str">
        <f>IF('Initial Spreadsheet'!$F864="failed", "failed")</f>
        <v>failed</v>
      </c>
      <c r="E865">
        <f>IF('Initial Spreadsheet'!F864="failed", 'Initial Spreadsheet'!$L864, "M")</f>
        <v>4</v>
      </c>
    </row>
    <row r="866" spans="1:5" x14ac:dyDescent="0.25">
      <c r="A866" t="b">
        <f>IF('Initial Spreadsheet'!$F865="successful", "successful")</f>
        <v>0</v>
      </c>
      <c r="B866" t="str">
        <f>IF('Initial Spreadsheet'!F865="successful", 'Initial Spreadsheet'!$L865, "M")</f>
        <v>M</v>
      </c>
      <c r="D866" t="str">
        <f>IF('Initial Spreadsheet'!$F865="failed", "failed")</f>
        <v>failed</v>
      </c>
      <c r="E866">
        <f>IF('Initial Spreadsheet'!F865="failed", 'Initial Spreadsheet'!$L865, "M")</f>
        <v>5</v>
      </c>
    </row>
    <row r="867" spans="1:5" x14ac:dyDescent="0.25">
      <c r="A867" t="b">
        <f>IF('Initial Spreadsheet'!$F866="successful", "successful")</f>
        <v>0</v>
      </c>
      <c r="B867" t="str">
        <f>IF('Initial Spreadsheet'!F866="successful", 'Initial Spreadsheet'!$L866, "M")</f>
        <v>M</v>
      </c>
      <c r="D867" t="str">
        <f>IF('Initial Spreadsheet'!$F866="failed", "failed")</f>
        <v>failed</v>
      </c>
      <c r="E867">
        <f>IF('Initial Spreadsheet'!F866="failed", 'Initial Spreadsheet'!$L866, "M")</f>
        <v>79</v>
      </c>
    </row>
    <row r="868" spans="1:5" x14ac:dyDescent="0.25">
      <c r="A868" t="b">
        <f>IF('Initial Spreadsheet'!$F867="successful", "successful")</f>
        <v>0</v>
      </c>
      <c r="B868" t="str">
        <f>IF('Initial Spreadsheet'!F867="successful", 'Initial Spreadsheet'!$L867, "M")</f>
        <v>M</v>
      </c>
      <c r="D868" t="str">
        <f>IF('Initial Spreadsheet'!$F867="failed", "failed")</f>
        <v>failed</v>
      </c>
      <c r="E868">
        <f>IF('Initial Spreadsheet'!F867="failed", 'Initial Spreadsheet'!$L867, "M")</f>
        <v>2</v>
      </c>
    </row>
    <row r="869" spans="1:5" x14ac:dyDescent="0.25">
      <c r="A869" t="b">
        <f>IF('Initial Spreadsheet'!$F868="successful", "successful")</f>
        <v>0</v>
      </c>
      <c r="B869" t="str">
        <f>IF('Initial Spreadsheet'!F868="successful", 'Initial Spreadsheet'!$L868, "M")</f>
        <v>M</v>
      </c>
      <c r="D869" t="str">
        <f>IF('Initial Spreadsheet'!$F868="failed", "failed")</f>
        <v>failed</v>
      </c>
      <c r="E869">
        <f>IF('Initial Spreadsheet'!F868="failed", 'Initial Spreadsheet'!$L868, "M")</f>
        <v>11</v>
      </c>
    </row>
    <row r="870" spans="1:5" x14ac:dyDescent="0.25">
      <c r="A870" t="b">
        <f>IF('Initial Spreadsheet'!$F869="successful", "successful")</f>
        <v>0</v>
      </c>
      <c r="B870" t="str">
        <f>IF('Initial Spreadsheet'!F869="successful", 'Initial Spreadsheet'!$L869, "M")</f>
        <v>M</v>
      </c>
      <c r="D870" t="str">
        <f>IF('Initial Spreadsheet'!$F869="failed", "failed")</f>
        <v>failed</v>
      </c>
      <c r="E870">
        <f>IF('Initial Spreadsheet'!F869="failed", 'Initial Spreadsheet'!$L869, "M")</f>
        <v>11</v>
      </c>
    </row>
    <row r="871" spans="1:5" x14ac:dyDescent="0.25">
      <c r="A871" t="b">
        <f>IF('Initial Spreadsheet'!$F870="successful", "successful")</f>
        <v>0</v>
      </c>
      <c r="B871" t="str">
        <f>IF('Initial Spreadsheet'!F870="successful", 'Initial Spreadsheet'!$L870, "M")</f>
        <v>M</v>
      </c>
      <c r="D871" t="str">
        <f>IF('Initial Spreadsheet'!$F870="failed", "failed")</f>
        <v>failed</v>
      </c>
      <c r="E871">
        <f>IF('Initial Spreadsheet'!F870="failed", 'Initial Spreadsheet'!$L870, "M")</f>
        <v>1</v>
      </c>
    </row>
    <row r="872" spans="1:5" x14ac:dyDescent="0.25">
      <c r="A872" t="b">
        <f>IF('Initial Spreadsheet'!$F871="successful", "successful")</f>
        <v>0</v>
      </c>
      <c r="B872" t="str">
        <f>IF('Initial Spreadsheet'!F871="successful", 'Initial Spreadsheet'!$L871, "M")</f>
        <v>M</v>
      </c>
      <c r="D872" t="str">
        <f>IF('Initial Spreadsheet'!$F871="failed", "failed")</f>
        <v>failed</v>
      </c>
      <c r="E872">
        <f>IF('Initial Spreadsheet'!F871="failed", 'Initial Spreadsheet'!$L871, "M")</f>
        <v>3</v>
      </c>
    </row>
    <row r="873" spans="1:5" x14ac:dyDescent="0.25">
      <c r="A873" t="b">
        <f>IF('Initial Spreadsheet'!$F872="successful", "successful")</f>
        <v>0</v>
      </c>
      <c r="B873" t="str">
        <f>IF('Initial Spreadsheet'!F872="successful", 'Initial Spreadsheet'!$L872, "M")</f>
        <v>M</v>
      </c>
      <c r="D873" t="str">
        <f>IF('Initial Spreadsheet'!$F872="failed", "failed")</f>
        <v>failed</v>
      </c>
      <c r="E873">
        <f>IF('Initial Spreadsheet'!F872="failed", 'Initial Spreadsheet'!$L872, "M")</f>
        <v>5</v>
      </c>
    </row>
    <row r="874" spans="1:5" x14ac:dyDescent="0.25">
      <c r="A874" t="b">
        <f>IF('Initial Spreadsheet'!$F873="successful", "successful")</f>
        <v>0</v>
      </c>
      <c r="B874" t="str">
        <f>IF('Initial Spreadsheet'!F873="successful", 'Initial Spreadsheet'!$L873, "M")</f>
        <v>M</v>
      </c>
      <c r="D874" t="str">
        <f>IF('Initial Spreadsheet'!$F873="failed", "failed")</f>
        <v>failed</v>
      </c>
      <c r="E874">
        <f>IF('Initial Spreadsheet'!F873="failed", 'Initial Spreadsheet'!$L873, "M")</f>
        <v>12</v>
      </c>
    </row>
    <row r="875" spans="1:5" x14ac:dyDescent="0.25">
      <c r="A875" t="b">
        <f>IF('Initial Spreadsheet'!$F874="successful", "successful")</f>
        <v>0</v>
      </c>
      <c r="B875" t="str">
        <f>IF('Initial Spreadsheet'!F874="successful", 'Initial Spreadsheet'!$L874, "M")</f>
        <v>M</v>
      </c>
      <c r="D875" t="str">
        <f>IF('Initial Spreadsheet'!$F874="failed", "failed")</f>
        <v>failed</v>
      </c>
      <c r="E875">
        <f>IF('Initial Spreadsheet'!F874="failed", 'Initial Spreadsheet'!$L874, "M")</f>
        <v>2</v>
      </c>
    </row>
    <row r="876" spans="1:5" x14ac:dyDescent="0.25">
      <c r="A876" t="b">
        <f>IF('Initial Spreadsheet'!$F875="successful", "successful")</f>
        <v>0</v>
      </c>
      <c r="B876" t="str">
        <f>IF('Initial Spreadsheet'!F875="successful", 'Initial Spreadsheet'!$L875, "M")</f>
        <v>M</v>
      </c>
      <c r="D876" t="str">
        <f>IF('Initial Spreadsheet'!$F875="failed", "failed")</f>
        <v>failed</v>
      </c>
      <c r="E876">
        <f>IF('Initial Spreadsheet'!F875="failed", 'Initial Spreadsheet'!$L875, "M")</f>
        <v>5</v>
      </c>
    </row>
    <row r="877" spans="1:5" x14ac:dyDescent="0.25">
      <c r="A877" t="b">
        <f>IF('Initial Spreadsheet'!$F876="successful", "successful")</f>
        <v>0</v>
      </c>
      <c r="B877" t="str">
        <f>IF('Initial Spreadsheet'!F876="successful", 'Initial Spreadsheet'!$L876, "M")</f>
        <v>M</v>
      </c>
      <c r="D877" t="str">
        <f>IF('Initial Spreadsheet'!$F876="failed", "failed")</f>
        <v>failed</v>
      </c>
      <c r="E877">
        <f>IF('Initial Spreadsheet'!F876="failed", 'Initial Spreadsheet'!$L876, "M")</f>
        <v>21</v>
      </c>
    </row>
    <row r="878" spans="1:5" x14ac:dyDescent="0.25">
      <c r="A878" t="b">
        <f>IF('Initial Spreadsheet'!$F877="successful", "successful")</f>
        <v>0</v>
      </c>
      <c r="B878" t="str">
        <f>IF('Initial Spreadsheet'!F877="successful", 'Initial Spreadsheet'!$L877, "M")</f>
        <v>M</v>
      </c>
      <c r="D878" t="str">
        <f>IF('Initial Spreadsheet'!$F877="failed", "failed")</f>
        <v>failed</v>
      </c>
      <c r="E878">
        <f>IF('Initial Spreadsheet'!F877="failed", 'Initial Spreadsheet'!$L877, "M")</f>
        <v>0</v>
      </c>
    </row>
    <row r="879" spans="1:5" x14ac:dyDescent="0.25">
      <c r="A879" t="b">
        <f>IF('Initial Spreadsheet'!$F878="successful", "successful")</f>
        <v>0</v>
      </c>
      <c r="B879" t="str">
        <f>IF('Initial Spreadsheet'!F878="successful", 'Initial Spreadsheet'!$L878, "M")</f>
        <v>M</v>
      </c>
      <c r="D879" t="str">
        <f>IF('Initial Spreadsheet'!$F878="failed", "failed")</f>
        <v>failed</v>
      </c>
      <c r="E879">
        <f>IF('Initial Spreadsheet'!F878="failed", 'Initial Spreadsheet'!$L878, "M")</f>
        <v>45</v>
      </c>
    </row>
    <row r="880" spans="1:5" x14ac:dyDescent="0.25">
      <c r="A880" t="b">
        <f>IF('Initial Spreadsheet'!$F879="successful", "successful")</f>
        <v>0</v>
      </c>
      <c r="B880" t="str">
        <f>IF('Initial Spreadsheet'!F879="successful", 'Initial Spreadsheet'!$L879, "M")</f>
        <v>M</v>
      </c>
      <c r="D880" t="str">
        <f>IF('Initial Spreadsheet'!$F879="failed", "failed")</f>
        <v>failed</v>
      </c>
      <c r="E880">
        <f>IF('Initial Spreadsheet'!F879="failed", 'Initial Spreadsheet'!$L879, "M")</f>
        <v>29</v>
      </c>
    </row>
    <row r="881" spans="1:5" x14ac:dyDescent="0.25">
      <c r="A881" t="b">
        <f>IF('Initial Spreadsheet'!$F880="successful", "successful")</f>
        <v>0</v>
      </c>
      <c r="B881" t="str">
        <f>IF('Initial Spreadsheet'!F880="successful", 'Initial Spreadsheet'!$L880, "M")</f>
        <v>M</v>
      </c>
      <c r="D881" t="str">
        <f>IF('Initial Spreadsheet'!$F880="failed", "failed")</f>
        <v>failed</v>
      </c>
      <c r="E881">
        <f>IF('Initial Spreadsheet'!F880="failed", 'Initial Spreadsheet'!$L880, "M")</f>
        <v>2</v>
      </c>
    </row>
    <row r="882" spans="1:5" x14ac:dyDescent="0.25">
      <c r="A882" t="b">
        <f>IF('Initial Spreadsheet'!$F881="successful", "successful")</f>
        <v>0</v>
      </c>
      <c r="B882" t="str">
        <f>IF('Initial Spreadsheet'!F881="successful", 'Initial Spreadsheet'!$L881, "M")</f>
        <v>M</v>
      </c>
      <c r="D882" t="str">
        <f>IF('Initial Spreadsheet'!$F881="failed", "failed")</f>
        <v>failed</v>
      </c>
      <c r="E882">
        <f>IF('Initial Spreadsheet'!F881="failed", 'Initial Spreadsheet'!$L881, "M")</f>
        <v>30</v>
      </c>
    </row>
    <row r="883" spans="1:5" x14ac:dyDescent="0.25">
      <c r="A883" t="b">
        <f>IF('Initial Spreadsheet'!$F882="successful", "successful")</f>
        <v>0</v>
      </c>
      <c r="B883" t="str">
        <f>IF('Initial Spreadsheet'!F882="successful", 'Initial Spreadsheet'!$L882, "M")</f>
        <v>M</v>
      </c>
      <c r="D883" t="str">
        <f>IF('Initial Spreadsheet'!$F882="failed", "failed")</f>
        <v>failed</v>
      </c>
      <c r="E883">
        <f>IF('Initial Spreadsheet'!F882="failed", 'Initial Spreadsheet'!$L882, "M")</f>
        <v>8</v>
      </c>
    </row>
    <row r="884" spans="1:5" x14ac:dyDescent="0.25">
      <c r="A884" t="b">
        <f>IF('Initial Spreadsheet'!$F883="successful", "successful")</f>
        <v>0</v>
      </c>
      <c r="B884" t="str">
        <f>IF('Initial Spreadsheet'!F883="successful", 'Initial Spreadsheet'!$L883, "M")</f>
        <v>M</v>
      </c>
      <c r="D884" t="str">
        <f>IF('Initial Spreadsheet'!$F883="failed", "failed")</f>
        <v>failed</v>
      </c>
      <c r="E884">
        <f>IF('Initial Spreadsheet'!F883="failed", 'Initial Spreadsheet'!$L883, "M")</f>
        <v>1</v>
      </c>
    </row>
    <row r="885" spans="1:5" x14ac:dyDescent="0.25">
      <c r="A885" t="b">
        <f>IF('Initial Spreadsheet'!$F884="successful", "successful")</f>
        <v>0</v>
      </c>
      <c r="B885" t="str">
        <f>IF('Initial Spreadsheet'!F884="successful", 'Initial Spreadsheet'!$L884, "M")</f>
        <v>M</v>
      </c>
      <c r="D885" t="str">
        <f>IF('Initial Spreadsheet'!$F884="failed", "failed")</f>
        <v>failed</v>
      </c>
      <c r="E885">
        <f>IF('Initial Spreadsheet'!F884="failed", 'Initial Spreadsheet'!$L884, "M")</f>
        <v>14</v>
      </c>
    </row>
    <row r="886" spans="1:5" x14ac:dyDescent="0.25">
      <c r="A886" t="b">
        <f>IF('Initial Spreadsheet'!$F885="successful", "successful")</f>
        <v>0</v>
      </c>
      <c r="B886" t="str">
        <f>IF('Initial Spreadsheet'!F885="successful", 'Initial Spreadsheet'!$L885, "M")</f>
        <v>M</v>
      </c>
      <c r="D886" t="str">
        <f>IF('Initial Spreadsheet'!$F885="failed", "failed")</f>
        <v>failed</v>
      </c>
      <c r="E886">
        <f>IF('Initial Spreadsheet'!F885="failed", 'Initial Spreadsheet'!$L885, "M")</f>
        <v>24</v>
      </c>
    </row>
    <row r="887" spans="1:5" x14ac:dyDescent="0.25">
      <c r="A887" t="b">
        <f>IF('Initial Spreadsheet'!$F886="successful", "successful")</f>
        <v>0</v>
      </c>
      <c r="B887" t="str">
        <f>IF('Initial Spreadsheet'!F886="successful", 'Initial Spreadsheet'!$L886, "M")</f>
        <v>M</v>
      </c>
      <c r="D887" t="str">
        <f>IF('Initial Spreadsheet'!$F886="failed", "failed")</f>
        <v>failed</v>
      </c>
      <c r="E887">
        <f>IF('Initial Spreadsheet'!F886="failed", 'Initial Spreadsheet'!$L886, "M")</f>
        <v>2</v>
      </c>
    </row>
    <row r="888" spans="1:5" x14ac:dyDescent="0.25">
      <c r="A888" t="b">
        <f>IF('Initial Spreadsheet'!$F887="successful", "successful")</f>
        <v>0</v>
      </c>
      <c r="B888" t="str">
        <f>IF('Initial Spreadsheet'!F887="successful", 'Initial Spreadsheet'!$L887, "M")</f>
        <v>M</v>
      </c>
      <c r="D888" t="str">
        <f>IF('Initial Spreadsheet'!$F887="failed", "failed")</f>
        <v>failed</v>
      </c>
      <c r="E888">
        <f>IF('Initial Spreadsheet'!F887="failed", 'Initial Spreadsheet'!$L887, "M")</f>
        <v>21</v>
      </c>
    </row>
    <row r="889" spans="1:5" x14ac:dyDescent="0.25">
      <c r="A889" t="b">
        <f>IF('Initial Spreadsheet'!$F888="successful", "successful")</f>
        <v>0</v>
      </c>
      <c r="B889" t="str">
        <f>IF('Initial Spreadsheet'!F888="successful", 'Initial Spreadsheet'!$L888, "M")</f>
        <v>M</v>
      </c>
      <c r="D889" t="str">
        <f>IF('Initial Spreadsheet'!$F888="failed", "failed")</f>
        <v>failed</v>
      </c>
      <c r="E889">
        <f>IF('Initial Spreadsheet'!F888="failed", 'Initial Spreadsheet'!$L888, "M")</f>
        <v>7</v>
      </c>
    </row>
    <row r="890" spans="1:5" x14ac:dyDescent="0.25">
      <c r="A890" t="b">
        <f>IF('Initial Spreadsheet'!$F889="successful", "successful")</f>
        <v>0</v>
      </c>
      <c r="B890" t="str">
        <f>IF('Initial Spreadsheet'!F889="successful", 'Initial Spreadsheet'!$L889, "M")</f>
        <v>M</v>
      </c>
      <c r="D890" t="str">
        <f>IF('Initial Spreadsheet'!$F889="failed", "failed")</f>
        <v>failed</v>
      </c>
      <c r="E890">
        <f>IF('Initial Spreadsheet'!F889="failed", 'Initial Spreadsheet'!$L889, "M")</f>
        <v>0</v>
      </c>
    </row>
    <row r="891" spans="1:5" x14ac:dyDescent="0.25">
      <c r="A891" t="b">
        <f>IF('Initial Spreadsheet'!$F890="successful", "successful")</f>
        <v>0</v>
      </c>
      <c r="B891" t="str">
        <f>IF('Initial Spreadsheet'!F890="successful", 'Initial Spreadsheet'!$L890, "M")</f>
        <v>M</v>
      </c>
      <c r="D891" t="str">
        <f>IF('Initial Spreadsheet'!$F890="failed", "failed")</f>
        <v>failed</v>
      </c>
      <c r="E891">
        <f>IF('Initial Spreadsheet'!F890="failed", 'Initial Spreadsheet'!$L890, "M")</f>
        <v>4</v>
      </c>
    </row>
    <row r="892" spans="1:5" x14ac:dyDescent="0.25">
      <c r="A892" t="b">
        <f>IF('Initial Spreadsheet'!$F891="successful", "successful")</f>
        <v>0</v>
      </c>
      <c r="B892" t="str">
        <f>IF('Initial Spreadsheet'!F891="successful", 'Initial Spreadsheet'!$L891, "M")</f>
        <v>M</v>
      </c>
      <c r="D892" t="str">
        <f>IF('Initial Spreadsheet'!$F891="failed", "failed")</f>
        <v>failed</v>
      </c>
      <c r="E892">
        <f>IF('Initial Spreadsheet'!F891="failed", 'Initial Spreadsheet'!$L891, "M")</f>
        <v>32</v>
      </c>
    </row>
    <row r="893" spans="1:5" x14ac:dyDescent="0.25">
      <c r="A893" t="b">
        <f>IF('Initial Spreadsheet'!$F892="successful", "successful")</f>
        <v>0</v>
      </c>
      <c r="B893" t="str">
        <f>IF('Initial Spreadsheet'!F892="successful", 'Initial Spreadsheet'!$L892, "M")</f>
        <v>M</v>
      </c>
      <c r="D893" t="str">
        <f>IF('Initial Spreadsheet'!$F892="failed", "failed")</f>
        <v>failed</v>
      </c>
      <c r="E893">
        <f>IF('Initial Spreadsheet'!F892="failed", 'Initial Spreadsheet'!$L892, "M")</f>
        <v>4</v>
      </c>
    </row>
    <row r="894" spans="1:5" x14ac:dyDescent="0.25">
      <c r="A894" t="b">
        <f>IF('Initial Spreadsheet'!$F893="successful", "successful")</f>
        <v>0</v>
      </c>
      <c r="B894" t="str">
        <f>IF('Initial Spreadsheet'!F893="successful", 'Initial Spreadsheet'!$L893, "M")</f>
        <v>M</v>
      </c>
      <c r="D894" t="str">
        <f>IF('Initial Spreadsheet'!$F893="failed", "failed")</f>
        <v>failed</v>
      </c>
      <c r="E894">
        <f>IF('Initial Spreadsheet'!F893="failed", 'Initial Spreadsheet'!$L893, "M")</f>
        <v>9</v>
      </c>
    </row>
    <row r="895" spans="1:5" x14ac:dyDescent="0.25">
      <c r="A895" t="b">
        <f>IF('Initial Spreadsheet'!$F894="successful", "successful")</f>
        <v>0</v>
      </c>
      <c r="B895" t="str">
        <f>IF('Initial Spreadsheet'!F894="successful", 'Initial Spreadsheet'!$L894, "M")</f>
        <v>M</v>
      </c>
      <c r="D895" t="str">
        <f>IF('Initial Spreadsheet'!$F894="failed", "failed")</f>
        <v>failed</v>
      </c>
      <c r="E895">
        <f>IF('Initial Spreadsheet'!F894="failed", 'Initial Spreadsheet'!$L894, "M")</f>
        <v>17</v>
      </c>
    </row>
    <row r="896" spans="1:5" x14ac:dyDescent="0.25">
      <c r="A896" t="b">
        <f>IF('Initial Spreadsheet'!$F895="successful", "successful")</f>
        <v>0</v>
      </c>
      <c r="B896" t="str">
        <f>IF('Initial Spreadsheet'!F895="successful", 'Initial Spreadsheet'!$L895, "M")</f>
        <v>M</v>
      </c>
      <c r="D896" t="str">
        <f>IF('Initial Spreadsheet'!$F895="failed", "failed")</f>
        <v>failed</v>
      </c>
      <c r="E896">
        <f>IF('Initial Spreadsheet'!F895="failed", 'Initial Spreadsheet'!$L895, "M")</f>
        <v>5</v>
      </c>
    </row>
    <row r="897" spans="1:5" x14ac:dyDescent="0.25">
      <c r="A897" t="b">
        <f>IF('Initial Spreadsheet'!$F896="successful", "successful")</f>
        <v>0</v>
      </c>
      <c r="B897" t="str">
        <f>IF('Initial Spreadsheet'!F896="successful", 'Initial Spreadsheet'!$L896, "M")</f>
        <v>M</v>
      </c>
      <c r="D897" t="str">
        <f>IF('Initial Spreadsheet'!$F896="failed", "failed")</f>
        <v>failed</v>
      </c>
      <c r="E897">
        <f>IF('Initial Spreadsheet'!F896="failed", 'Initial Spreadsheet'!$L896, "M")</f>
        <v>53</v>
      </c>
    </row>
    <row r="898" spans="1:5" x14ac:dyDescent="0.25">
      <c r="A898" t="b">
        <f>IF('Initial Spreadsheet'!$F897="successful", "successful")</f>
        <v>0</v>
      </c>
      <c r="B898" t="str">
        <f>IF('Initial Spreadsheet'!F897="successful", 'Initial Spreadsheet'!$L897, "M")</f>
        <v>M</v>
      </c>
      <c r="D898" t="str">
        <f>IF('Initial Spreadsheet'!$F897="failed", "failed")</f>
        <v>failed</v>
      </c>
      <c r="E898">
        <f>IF('Initial Spreadsheet'!F897="failed", 'Initial Spreadsheet'!$L897, "M")</f>
        <v>7</v>
      </c>
    </row>
    <row r="899" spans="1:5" x14ac:dyDescent="0.25">
      <c r="A899" t="b">
        <f>IF('Initial Spreadsheet'!$F898="successful", "successful")</f>
        <v>0</v>
      </c>
      <c r="B899" t="str">
        <f>IF('Initial Spreadsheet'!F898="successful", 'Initial Spreadsheet'!$L898, "M")</f>
        <v>M</v>
      </c>
      <c r="D899" t="str">
        <f>IF('Initial Spreadsheet'!$F898="failed", "failed")</f>
        <v>failed</v>
      </c>
      <c r="E899">
        <f>IF('Initial Spreadsheet'!F898="failed", 'Initial Spreadsheet'!$L898, "M")</f>
        <v>72</v>
      </c>
    </row>
    <row r="900" spans="1:5" x14ac:dyDescent="0.25">
      <c r="A900" t="b">
        <f>IF('Initial Spreadsheet'!$F899="successful", "successful")</f>
        <v>0</v>
      </c>
      <c r="B900" t="str">
        <f>IF('Initial Spreadsheet'!F899="successful", 'Initial Spreadsheet'!$L899, "M")</f>
        <v>M</v>
      </c>
      <c r="D900" t="str">
        <f>IF('Initial Spreadsheet'!$F899="failed", "failed")</f>
        <v>failed</v>
      </c>
      <c r="E900">
        <f>IF('Initial Spreadsheet'!F899="failed", 'Initial Spreadsheet'!$L899, "M")</f>
        <v>0</v>
      </c>
    </row>
    <row r="901" spans="1:5" x14ac:dyDescent="0.25">
      <c r="A901" t="b">
        <f>IF('Initial Spreadsheet'!$F900="successful", "successful")</f>
        <v>0</v>
      </c>
      <c r="B901" t="str">
        <f>IF('Initial Spreadsheet'!F900="successful", 'Initial Spreadsheet'!$L900, "M")</f>
        <v>M</v>
      </c>
      <c r="D901" t="str">
        <f>IF('Initial Spreadsheet'!$F900="failed", "failed")</f>
        <v>failed</v>
      </c>
      <c r="E901">
        <f>IF('Initial Spreadsheet'!F900="failed", 'Initial Spreadsheet'!$L900, "M")</f>
        <v>2</v>
      </c>
    </row>
    <row r="902" spans="1:5" x14ac:dyDescent="0.25">
      <c r="A902" t="b">
        <f>IF('Initial Spreadsheet'!$F901="successful", "successful")</f>
        <v>0</v>
      </c>
      <c r="B902" t="str">
        <f>IF('Initial Spreadsheet'!F901="successful", 'Initial Spreadsheet'!$L901, "M")</f>
        <v>M</v>
      </c>
      <c r="D902" t="str">
        <f>IF('Initial Spreadsheet'!$F901="failed", "failed")</f>
        <v>failed</v>
      </c>
      <c r="E902">
        <f>IF('Initial Spreadsheet'!F901="failed", 'Initial Spreadsheet'!$L901, "M")</f>
        <v>8</v>
      </c>
    </row>
    <row r="903" spans="1:5" x14ac:dyDescent="0.25">
      <c r="A903" t="b">
        <f>IF('Initial Spreadsheet'!$F902="successful", "successful")</f>
        <v>0</v>
      </c>
      <c r="B903" t="str">
        <f>IF('Initial Spreadsheet'!F902="successful", 'Initial Spreadsheet'!$L902, "M")</f>
        <v>M</v>
      </c>
      <c r="D903" t="str">
        <f>IF('Initial Spreadsheet'!$F902="failed", "failed")</f>
        <v>failed</v>
      </c>
      <c r="E903">
        <f>IF('Initial Spreadsheet'!F902="failed", 'Initial Spreadsheet'!$L902, "M")</f>
        <v>2</v>
      </c>
    </row>
    <row r="904" spans="1:5" x14ac:dyDescent="0.25">
      <c r="A904" t="b">
        <f>IF('Initial Spreadsheet'!$F903="successful", "successful")</f>
        <v>0</v>
      </c>
      <c r="B904" t="str">
        <f>IF('Initial Spreadsheet'!F903="successful", 'Initial Spreadsheet'!$L903, "M")</f>
        <v>M</v>
      </c>
      <c r="D904" t="str">
        <f>IF('Initial Spreadsheet'!$F903="failed", "failed")</f>
        <v>failed</v>
      </c>
      <c r="E904">
        <f>IF('Initial Spreadsheet'!F903="failed", 'Initial Spreadsheet'!$L903, "M")</f>
        <v>0</v>
      </c>
    </row>
    <row r="905" spans="1:5" x14ac:dyDescent="0.25">
      <c r="A905" t="b">
        <f>IF('Initial Spreadsheet'!$F904="successful", "successful")</f>
        <v>0</v>
      </c>
      <c r="B905" t="str">
        <f>IF('Initial Spreadsheet'!F904="successful", 'Initial Spreadsheet'!$L904, "M")</f>
        <v>M</v>
      </c>
      <c r="D905" t="str">
        <f>IF('Initial Spreadsheet'!$F904="failed", "failed")</f>
        <v>failed</v>
      </c>
      <c r="E905">
        <f>IF('Initial Spreadsheet'!F904="failed", 'Initial Spreadsheet'!$L904, "M")</f>
        <v>3</v>
      </c>
    </row>
    <row r="906" spans="1:5" x14ac:dyDescent="0.25">
      <c r="A906" t="b">
        <f>IF('Initial Spreadsheet'!$F905="successful", "successful")</f>
        <v>0</v>
      </c>
      <c r="B906" t="str">
        <f>IF('Initial Spreadsheet'!F905="successful", 'Initial Spreadsheet'!$L905, "M")</f>
        <v>M</v>
      </c>
      <c r="D906" t="str">
        <f>IF('Initial Spreadsheet'!$F905="failed", "failed")</f>
        <v>failed</v>
      </c>
      <c r="E906">
        <f>IF('Initial Spreadsheet'!F905="failed", 'Initial Spreadsheet'!$L905, "M")</f>
        <v>4</v>
      </c>
    </row>
    <row r="907" spans="1:5" x14ac:dyDescent="0.25">
      <c r="A907" t="b">
        <f>IF('Initial Spreadsheet'!$F906="successful", "successful")</f>
        <v>0</v>
      </c>
      <c r="B907" t="str">
        <f>IF('Initial Spreadsheet'!F906="successful", 'Initial Spreadsheet'!$L906, "M")</f>
        <v>M</v>
      </c>
      <c r="D907" t="str">
        <f>IF('Initial Spreadsheet'!$F906="failed", "failed")</f>
        <v>failed</v>
      </c>
      <c r="E907">
        <f>IF('Initial Spreadsheet'!F906="failed", 'Initial Spreadsheet'!$L906, "M")</f>
        <v>3</v>
      </c>
    </row>
    <row r="908" spans="1:5" x14ac:dyDescent="0.25">
      <c r="A908" t="b">
        <f>IF('Initial Spreadsheet'!$F907="successful", "successful")</f>
        <v>0</v>
      </c>
      <c r="B908" t="str">
        <f>IF('Initial Spreadsheet'!F907="successful", 'Initial Spreadsheet'!$L907, "M")</f>
        <v>M</v>
      </c>
      <c r="D908" t="str">
        <f>IF('Initial Spreadsheet'!$F907="failed", "failed")</f>
        <v>failed</v>
      </c>
      <c r="E908">
        <f>IF('Initial Spreadsheet'!F907="failed", 'Initial Spreadsheet'!$L907, "M")</f>
        <v>6</v>
      </c>
    </row>
    <row r="909" spans="1:5" x14ac:dyDescent="0.25">
      <c r="A909" t="b">
        <f>IF('Initial Spreadsheet'!$F908="successful", "successful")</f>
        <v>0</v>
      </c>
      <c r="B909" t="str">
        <f>IF('Initial Spreadsheet'!F908="successful", 'Initial Spreadsheet'!$L908, "M")</f>
        <v>M</v>
      </c>
      <c r="D909" t="str">
        <f>IF('Initial Spreadsheet'!$F908="failed", "failed")</f>
        <v>failed</v>
      </c>
      <c r="E909">
        <f>IF('Initial Spreadsheet'!F908="failed", 'Initial Spreadsheet'!$L908, "M")</f>
        <v>0</v>
      </c>
    </row>
    <row r="910" spans="1:5" x14ac:dyDescent="0.25">
      <c r="A910" t="b">
        <f>IF('Initial Spreadsheet'!$F909="successful", "successful")</f>
        <v>0</v>
      </c>
      <c r="B910" t="str">
        <f>IF('Initial Spreadsheet'!F909="successful", 'Initial Spreadsheet'!$L909, "M")</f>
        <v>M</v>
      </c>
      <c r="D910" t="str">
        <f>IF('Initial Spreadsheet'!$F909="failed", "failed")</f>
        <v>failed</v>
      </c>
      <c r="E910">
        <f>IF('Initial Spreadsheet'!F909="failed", 'Initial Spreadsheet'!$L909, "M")</f>
        <v>0</v>
      </c>
    </row>
    <row r="911" spans="1:5" x14ac:dyDescent="0.25">
      <c r="A911" t="b">
        <f>IF('Initial Spreadsheet'!$F910="successful", "successful")</f>
        <v>0</v>
      </c>
      <c r="B911" t="str">
        <f>IF('Initial Spreadsheet'!F910="successful", 'Initial Spreadsheet'!$L910, "M")</f>
        <v>M</v>
      </c>
      <c r="D911" t="str">
        <f>IF('Initial Spreadsheet'!$F910="failed", "failed")</f>
        <v>failed</v>
      </c>
      <c r="E911">
        <f>IF('Initial Spreadsheet'!F910="failed", 'Initial Spreadsheet'!$L910, "M")</f>
        <v>0</v>
      </c>
    </row>
    <row r="912" spans="1:5" x14ac:dyDescent="0.25">
      <c r="A912" t="b">
        <f>IF('Initial Spreadsheet'!$F911="successful", "successful")</f>
        <v>0</v>
      </c>
      <c r="B912" t="str">
        <f>IF('Initial Spreadsheet'!F911="successful", 'Initial Spreadsheet'!$L911, "M")</f>
        <v>M</v>
      </c>
      <c r="D912" t="str">
        <f>IF('Initial Spreadsheet'!$F911="failed", "failed")</f>
        <v>failed</v>
      </c>
      <c r="E912">
        <f>IF('Initial Spreadsheet'!F911="failed", 'Initial Spreadsheet'!$L911, "M")</f>
        <v>8</v>
      </c>
    </row>
    <row r="913" spans="1:5" x14ac:dyDescent="0.25">
      <c r="A913" t="b">
        <f>IF('Initial Spreadsheet'!$F912="successful", "successful")</f>
        <v>0</v>
      </c>
      <c r="B913" t="str">
        <f>IF('Initial Spreadsheet'!F912="successful", 'Initial Spreadsheet'!$L912, "M")</f>
        <v>M</v>
      </c>
      <c r="D913" t="str">
        <f>IF('Initial Spreadsheet'!$F912="failed", "failed")</f>
        <v>failed</v>
      </c>
      <c r="E913">
        <f>IF('Initial Spreadsheet'!F912="failed", 'Initial Spreadsheet'!$L912, "M")</f>
        <v>5</v>
      </c>
    </row>
    <row r="914" spans="1:5" x14ac:dyDescent="0.25">
      <c r="A914" t="b">
        <f>IF('Initial Spreadsheet'!$F913="successful", "successful")</f>
        <v>0</v>
      </c>
      <c r="B914" t="str">
        <f>IF('Initial Spreadsheet'!F913="successful", 'Initial Spreadsheet'!$L913, "M")</f>
        <v>M</v>
      </c>
      <c r="D914" t="str">
        <f>IF('Initial Spreadsheet'!$F913="failed", "failed")</f>
        <v>failed</v>
      </c>
      <c r="E914">
        <f>IF('Initial Spreadsheet'!F913="failed", 'Initial Spreadsheet'!$L913, "M")</f>
        <v>0</v>
      </c>
    </row>
    <row r="915" spans="1:5" x14ac:dyDescent="0.25">
      <c r="A915" t="b">
        <f>IF('Initial Spreadsheet'!$F914="successful", "successful")</f>
        <v>0</v>
      </c>
      <c r="B915" t="str">
        <f>IF('Initial Spreadsheet'!F914="successful", 'Initial Spreadsheet'!$L914, "M")</f>
        <v>M</v>
      </c>
      <c r="D915" t="str">
        <f>IF('Initial Spreadsheet'!$F914="failed", "failed")</f>
        <v>failed</v>
      </c>
      <c r="E915">
        <f>IF('Initial Spreadsheet'!F914="failed", 'Initial Spreadsheet'!$L914, "M")</f>
        <v>2</v>
      </c>
    </row>
    <row r="916" spans="1:5" x14ac:dyDescent="0.25">
      <c r="A916" t="b">
        <f>IF('Initial Spreadsheet'!$F915="successful", "successful")</f>
        <v>0</v>
      </c>
      <c r="B916" t="str">
        <f>IF('Initial Spreadsheet'!F915="successful", 'Initial Spreadsheet'!$L915, "M")</f>
        <v>M</v>
      </c>
      <c r="D916" t="str">
        <f>IF('Initial Spreadsheet'!$F915="failed", "failed")</f>
        <v>failed</v>
      </c>
      <c r="E916">
        <f>IF('Initial Spreadsheet'!F915="failed", 'Initial Spreadsheet'!$L915, "M")</f>
        <v>24</v>
      </c>
    </row>
    <row r="917" spans="1:5" x14ac:dyDescent="0.25">
      <c r="A917" t="b">
        <f>IF('Initial Spreadsheet'!$F916="successful", "successful")</f>
        <v>0</v>
      </c>
      <c r="B917" t="str">
        <f>IF('Initial Spreadsheet'!F916="successful", 'Initial Spreadsheet'!$L916, "M")</f>
        <v>M</v>
      </c>
      <c r="D917" t="str">
        <f>IF('Initial Spreadsheet'!$F916="failed", "failed")</f>
        <v>failed</v>
      </c>
      <c r="E917">
        <f>IF('Initial Spreadsheet'!F916="failed", 'Initial Spreadsheet'!$L916, "M")</f>
        <v>0</v>
      </c>
    </row>
    <row r="918" spans="1:5" x14ac:dyDescent="0.25">
      <c r="A918" t="b">
        <f>IF('Initial Spreadsheet'!$F917="successful", "successful")</f>
        <v>0</v>
      </c>
      <c r="B918" t="str">
        <f>IF('Initial Spreadsheet'!F917="successful", 'Initial Spreadsheet'!$L917, "M")</f>
        <v>M</v>
      </c>
      <c r="D918" t="str">
        <f>IF('Initial Spreadsheet'!$F917="failed", "failed")</f>
        <v>failed</v>
      </c>
      <c r="E918">
        <f>IF('Initial Spreadsheet'!F917="failed", 'Initial Spreadsheet'!$L917, "M")</f>
        <v>9</v>
      </c>
    </row>
    <row r="919" spans="1:5" x14ac:dyDescent="0.25">
      <c r="A919" t="b">
        <f>IF('Initial Spreadsheet'!$F918="successful", "successful")</f>
        <v>0</v>
      </c>
      <c r="B919" t="str">
        <f>IF('Initial Spreadsheet'!F918="successful", 'Initial Spreadsheet'!$L918, "M")</f>
        <v>M</v>
      </c>
      <c r="D919" t="str">
        <f>IF('Initial Spreadsheet'!$F918="failed", "failed")</f>
        <v>failed</v>
      </c>
      <c r="E919">
        <f>IF('Initial Spreadsheet'!F918="failed", 'Initial Spreadsheet'!$L918, "M")</f>
        <v>0</v>
      </c>
    </row>
    <row r="920" spans="1:5" x14ac:dyDescent="0.25">
      <c r="A920" t="b">
        <f>IF('Initial Spreadsheet'!$F919="successful", "successful")</f>
        <v>0</v>
      </c>
      <c r="B920" t="str">
        <f>IF('Initial Spreadsheet'!F919="successful", 'Initial Spreadsheet'!$L919, "M")</f>
        <v>M</v>
      </c>
      <c r="D920" t="str">
        <f>IF('Initial Spreadsheet'!$F919="failed", "failed")</f>
        <v>failed</v>
      </c>
      <c r="E920">
        <f>IF('Initial Spreadsheet'!F919="failed", 'Initial Spreadsheet'!$L919, "M")</f>
        <v>1</v>
      </c>
    </row>
    <row r="921" spans="1:5" x14ac:dyDescent="0.25">
      <c r="A921" t="b">
        <f>IF('Initial Spreadsheet'!$F920="successful", "successful")</f>
        <v>0</v>
      </c>
      <c r="B921" t="str">
        <f>IF('Initial Spreadsheet'!F920="successful", 'Initial Spreadsheet'!$L920, "M")</f>
        <v>M</v>
      </c>
      <c r="D921" t="str">
        <f>IF('Initial Spreadsheet'!$F920="failed", "failed")</f>
        <v>failed</v>
      </c>
      <c r="E921">
        <f>IF('Initial Spreadsheet'!F920="failed", 'Initial Spreadsheet'!$L920, "M")</f>
        <v>10</v>
      </c>
    </row>
    <row r="922" spans="1:5" x14ac:dyDescent="0.25">
      <c r="A922" t="b">
        <f>IF('Initial Spreadsheet'!$F921="successful", "successful")</f>
        <v>0</v>
      </c>
      <c r="B922" t="str">
        <f>IF('Initial Spreadsheet'!F921="successful", 'Initial Spreadsheet'!$L921, "M")</f>
        <v>M</v>
      </c>
      <c r="D922" t="str">
        <f>IF('Initial Spreadsheet'!$F921="failed", "failed")</f>
        <v>failed</v>
      </c>
      <c r="E922">
        <f>IF('Initial Spreadsheet'!F921="failed", 'Initial Spreadsheet'!$L921, "M")</f>
        <v>1</v>
      </c>
    </row>
    <row r="923" spans="1:5" x14ac:dyDescent="0.25">
      <c r="A923" t="b">
        <f>IF('Initial Spreadsheet'!$F922="successful", "successful")</f>
        <v>0</v>
      </c>
      <c r="B923" t="str">
        <f>IF('Initial Spreadsheet'!F922="successful", 'Initial Spreadsheet'!$L922, "M")</f>
        <v>M</v>
      </c>
      <c r="D923" t="str">
        <f>IF('Initial Spreadsheet'!$F922="failed", "failed")</f>
        <v>failed</v>
      </c>
      <c r="E923">
        <f>IF('Initial Spreadsheet'!F922="failed", 'Initial Spreadsheet'!$L922, "M")</f>
        <v>0</v>
      </c>
    </row>
    <row r="924" spans="1:5" x14ac:dyDescent="0.25">
      <c r="A924" t="b">
        <f>IF('Initial Spreadsheet'!$F923="successful", "successful")</f>
        <v>0</v>
      </c>
      <c r="B924" t="str">
        <f>IF('Initial Spreadsheet'!F923="successful", 'Initial Spreadsheet'!$L923, "M")</f>
        <v>M</v>
      </c>
      <c r="D924" t="str">
        <f>IF('Initial Spreadsheet'!$F923="failed", "failed")</f>
        <v>failed</v>
      </c>
      <c r="E924">
        <f>IF('Initial Spreadsheet'!F923="failed", 'Initial Spreadsheet'!$L923, "M")</f>
        <v>20</v>
      </c>
    </row>
    <row r="925" spans="1:5" x14ac:dyDescent="0.25">
      <c r="A925" t="b">
        <f>IF('Initial Spreadsheet'!$F924="successful", "successful")</f>
        <v>0</v>
      </c>
      <c r="B925" t="str">
        <f>IF('Initial Spreadsheet'!F924="successful", 'Initial Spreadsheet'!$L924, "M")</f>
        <v>M</v>
      </c>
      <c r="D925" t="str">
        <f>IF('Initial Spreadsheet'!$F924="failed", "failed")</f>
        <v>failed</v>
      </c>
      <c r="E925">
        <f>IF('Initial Spreadsheet'!F924="failed", 'Initial Spreadsheet'!$L924, "M")</f>
        <v>30</v>
      </c>
    </row>
    <row r="926" spans="1:5" x14ac:dyDescent="0.25">
      <c r="A926" t="b">
        <f>IF('Initial Spreadsheet'!$F925="successful", "successful")</f>
        <v>0</v>
      </c>
      <c r="B926" t="str">
        <f>IF('Initial Spreadsheet'!F925="successful", 'Initial Spreadsheet'!$L925, "M")</f>
        <v>M</v>
      </c>
      <c r="D926" t="str">
        <f>IF('Initial Spreadsheet'!$F925="failed", "failed")</f>
        <v>failed</v>
      </c>
      <c r="E926">
        <f>IF('Initial Spreadsheet'!F925="failed", 'Initial Spreadsheet'!$L925, "M")</f>
        <v>6</v>
      </c>
    </row>
    <row r="927" spans="1:5" x14ac:dyDescent="0.25">
      <c r="A927" t="b">
        <f>IF('Initial Spreadsheet'!$F926="successful", "successful")</f>
        <v>0</v>
      </c>
      <c r="B927" t="str">
        <f>IF('Initial Spreadsheet'!F926="successful", 'Initial Spreadsheet'!$L926, "M")</f>
        <v>M</v>
      </c>
      <c r="D927" t="str">
        <f>IF('Initial Spreadsheet'!$F926="failed", "failed")</f>
        <v>failed</v>
      </c>
      <c r="E927">
        <f>IF('Initial Spreadsheet'!F926="failed", 'Initial Spreadsheet'!$L926, "M")</f>
        <v>15</v>
      </c>
    </row>
    <row r="928" spans="1:5" x14ac:dyDescent="0.25">
      <c r="A928" t="b">
        <f>IF('Initial Spreadsheet'!$F927="successful", "successful")</f>
        <v>0</v>
      </c>
      <c r="B928" t="str">
        <f>IF('Initial Spreadsheet'!F927="successful", 'Initial Spreadsheet'!$L927, "M")</f>
        <v>M</v>
      </c>
      <c r="D928" t="str">
        <f>IF('Initial Spreadsheet'!$F927="failed", "failed")</f>
        <v>failed</v>
      </c>
      <c r="E928">
        <f>IF('Initial Spreadsheet'!F927="failed", 'Initial Spreadsheet'!$L927, "M")</f>
        <v>5</v>
      </c>
    </row>
    <row r="929" spans="1:5" x14ac:dyDescent="0.25">
      <c r="A929" t="b">
        <f>IF('Initial Spreadsheet'!$F928="successful", "successful")</f>
        <v>0</v>
      </c>
      <c r="B929" t="str">
        <f>IF('Initial Spreadsheet'!F928="successful", 'Initial Spreadsheet'!$L928, "M")</f>
        <v>M</v>
      </c>
      <c r="D929" t="str">
        <f>IF('Initial Spreadsheet'!$F928="failed", "failed")</f>
        <v>failed</v>
      </c>
      <c r="E929">
        <f>IF('Initial Spreadsheet'!F928="failed", 'Initial Spreadsheet'!$L928, "M")</f>
        <v>0</v>
      </c>
    </row>
    <row r="930" spans="1:5" x14ac:dyDescent="0.25">
      <c r="A930" t="b">
        <f>IF('Initial Spreadsheet'!$F929="successful", "successful")</f>
        <v>0</v>
      </c>
      <c r="B930" t="str">
        <f>IF('Initial Spreadsheet'!F929="successful", 'Initial Spreadsheet'!$L929, "M")</f>
        <v>M</v>
      </c>
      <c r="D930" t="str">
        <f>IF('Initial Spreadsheet'!$F929="failed", "failed")</f>
        <v>failed</v>
      </c>
      <c r="E930">
        <f>IF('Initial Spreadsheet'!F929="failed", 'Initial Spreadsheet'!$L929, "M")</f>
        <v>0</v>
      </c>
    </row>
    <row r="931" spans="1:5" x14ac:dyDescent="0.25">
      <c r="A931" t="b">
        <f>IF('Initial Spreadsheet'!$F930="successful", "successful")</f>
        <v>0</v>
      </c>
      <c r="B931" t="str">
        <f>IF('Initial Spreadsheet'!F930="successful", 'Initial Spreadsheet'!$L930, "M")</f>
        <v>M</v>
      </c>
      <c r="D931" t="str">
        <f>IF('Initial Spreadsheet'!$F930="failed", "failed")</f>
        <v>failed</v>
      </c>
      <c r="E931">
        <f>IF('Initial Spreadsheet'!F930="failed", 'Initial Spreadsheet'!$L930, "M")</f>
        <v>28</v>
      </c>
    </row>
    <row r="932" spans="1:5" x14ac:dyDescent="0.25">
      <c r="A932" t="b">
        <f>IF('Initial Spreadsheet'!$F931="successful", "successful")</f>
        <v>0</v>
      </c>
      <c r="B932" t="str">
        <f>IF('Initial Spreadsheet'!F931="successful", 'Initial Spreadsheet'!$L931, "M")</f>
        <v>M</v>
      </c>
      <c r="D932" t="str">
        <f>IF('Initial Spreadsheet'!$F931="failed", "failed")</f>
        <v>failed</v>
      </c>
      <c r="E932">
        <f>IF('Initial Spreadsheet'!F931="failed", 'Initial Spreadsheet'!$L931, "M")</f>
        <v>0</v>
      </c>
    </row>
    <row r="933" spans="1:5" x14ac:dyDescent="0.25">
      <c r="A933" t="b">
        <f>IF('Initial Spreadsheet'!$F932="successful", "successful")</f>
        <v>0</v>
      </c>
      <c r="B933" t="str">
        <f>IF('Initial Spreadsheet'!F932="successful", 'Initial Spreadsheet'!$L932, "M")</f>
        <v>M</v>
      </c>
      <c r="D933" t="str">
        <f>IF('Initial Spreadsheet'!$F932="failed", "failed")</f>
        <v>failed</v>
      </c>
      <c r="E933">
        <f>IF('Initial Spreadsheet'!F932="failed", 'Initial Spreadsheet'!$L932, "M")</f>
        <v>5</v>
      </c>
    </row>
    <row r="934" spans="1:5" x14ac:dyDescent="0.25">
      <c r="A934" t="b">
        <f>IF('Initial Spreadsheet'!$F933="successful", "successful")</f>
        <v>0</v>
      </c>
      <c r="B934" t="str">
        <f>IF('Initial Spreadsheet'!F933="successful", 'Initial Spreadsheet'!$L933, "M")</f>
        <v>M</v>
      </c>
      <c r="D934" t="str">
        <f>IF('Initial Spreadsheet'!$F933="failed", "failed")</f>
        <v>failed</v>
      </c>
      <c r="E934">
        <f>IF('Initial Spreadsheet'!F933="failed", 'Initial Spreadsheet'!$L933, "M")</f>
        <v>7</v>
      </c>
    </row>
    <row r="935" spans="1:5" x14ac:dyDescent="0.25">
      <c r="A935" t="b">
        <f>IF('Initial Spreadsheet'!$F934="successful", "successful")</f>
        <v>0</v>
      </c>
      <c r="B935" t="str">
        <f>IF('Initial Spreadsheet'!F934="successful", 'Initial Spreadsheet'!$L934, "M")</f>
        <v>M</v>
      </c>
      <c r="D935" t="str">
        <f>IF('Initial Spreadsheet'!$F934="failed", "failed")</f>
        <v>failed</v>
      </c>
      <c r="E935">
        <f>IF('Initial Spreadsheet'!F934="failed", 'Initial Spreadsheet'!$L934, "M")</f>
        <v>30</v>
      </c>
    </row>
    <row r="936" spans="1:5" x14ac:dyDescent="0.25">
      <c r="A936" t="b">
        <f>IF('Initial Spreadsheet'!$F935="successful", "successful")</f>
        <v>0</v>
      </c>
      <c r="B936" t="str">
        <f>IF('Initial Spreadsheet'!F935="successful", 'Initial Spreadsheet'!$L935, "M")</f>
        <v>M</v>
      </c>
      <c r="D936" t="str">
        <f>IF('Initial Spreadsheet'!$F935="failed", "failed")</f>
        <v>failed</v>
      </c>
      <c r="E936">
        <f>IF('Initial Spreadsheet'!F935="failed", 'Initial Spreadsheet'!$L935, "M")</f>
        <v>2</v>
      </c>
    </row>
    <row r="937" spans="1:5" x14ac:dyDescent="0.25">
      <c r="A937" t="b">
        <f>IF('Initial Spreadsheet'!$F936="successful", "successful")</f>
        <v>0</v>
      </c>
      <c r="B937" t="str">
        <f>IF('Initial Spreadsheet'!F936="successful", 'Initial Spreadsheet'!$L936, "M")</f>
        <v>M</v>
      </c>
      <c r="D937" t="str">
        <f>IF('Initial Spreadsheet'!$F936="failed", "failed")</f>
        <v>failed</v>
      </c>
      <c r="E937">
        <f>IF('Initial Spreadsheet'!F936="failed", 'Initial Spreadsheet'!$L936, "M")</f>
        <v>30</v>
      </c>
    </row>
    <row r="938" spans="1:5" x14ac:dyDescent="0.25">
      <c r="A938" t="b">
        <f>IF('Initial Spreadsheet'!$F937="successful", "successful")</f>
        <v>0</v>
      </c>
      <c r="B938" t="str">
        <f>IF('Initial Spreadsheet'!F937="successful", 'Initial Spreadsheet'!$L937, "M")</f>
        <v>M</v>
      </c>
      <c r="D938" t="str">
        <f>IF('Initial Spreadsheet'!$F937="failed", "failed")</f>
        <v>failed</v>
      </c>
      <c r="E938">
        <f>IF('Initial Spreadsheet'!F937="failed", 'Initial Spreadsheet'!$L937, "M")</f>
        <v>2</v>
      </c>
    </row>
    <row r="939" spans="1:5" x14ac:dyDescent="0.25">
      <c r="A939" t="b">
        <f>IF('Initial Spreadsheet'!$F938="successful", "successful")</f>
        <v>0</v>
      </c>
      <c r="B939" t="str">
        <f>IF('Initial Spreadsheet'!F938="successful", 'Initial Spreadsheet'!$L938, "M")</f>
        <v>M</v>
      </c>
      <c r="D939" t="str">
        <f>IF('Initial Spreadsheet'!$F938="failed", "failed")</f>
        <v>failed</v>
      </c>
      <c r="E939">
        <f>IF('Initial Spreadsheet'!F938="failed", 'Initial Spreadsheet'!$L938, "M")</f>
        <v>0</v>
      </c>
    </row>
    <row r="940" spans="1:5" x14ac:dyDescent="0.25">
      <c r="A940" t="b">
        <f>IF('Initial Spreadsheet'!$F939="successful", "successful")</f>
        <v>0</v>
      </c>
      <c r="B940" t="str">
        <f>IF('Initial Spreadsheet'!F939="successful", 'Initial Spreadsheet'!$L939, "M")</f>
        <v>M</v>
      </c>
      <c r="D940" t="str">
        <f>IF('Initial Spreadsheet'!$F939="failed", "failed")</f>
        <v>failed</v>
      </c>
      <c r="E940">
        <f>IF('Initial Spreadsheet'!F939="failed", 'Initial Spreadsheet'!$L939, "M")</f>
        <v>2</v>
      </c>
    </row>
    <row r="941" spans="1:5" x14ac:dyDescent="0.25">
      <c r="A941" t="b">
        <f>IF('Initial Spreadsheet'!$F940="successful", "successful")</f>
        <v>0</v>
      </c>
      <c r="B941" t="str">
        <f>IF('Initial Spreadsheet'!F940="successful", 'Initial Spreadsheet'!$L940, "M")</f>
        <v>M</v>
      </c>
      <c r="D941" t="str">
        <f>IF('Initial Spreadsheet'!$F940="failed", "failed")</f>
        <v>failed</v>
      </c>
      <c r="E941">
        <f>IF('Initial Spreadsheet'!F940="failed", 'Initial Spreadsheet'!$L940, "M")</f>
        <v>1</v>
      </c>
    </row>
    <row r="942" spans="1:5" x14ac:dyDescent="0.25">
      <c r="A942" t="b">
        <f>IF('Initial Spreadsheet'!$F941="successful", "successful")</f>
        <v>0</v>
      </c>
      <c r="B942" t="str">
        <f>IF('Initial Spreadsheet'!F941="successful", 'Initial Spreadsheet'!$L941, "M")</f>
        <v>M</v>
      </c>
      <c r="D942" t="str">
        <f>IF('Initial Spreadsheet'!$F941="failed", "failed")</f>
        <v>failed</v>
      </c>
      <c r="E942">
        <f>IF('Initial Spreadsheet'!F941="failed", 'Initial Spreadsheet'!$L941, "M")</f>
        <v>2</v>
      </c>
    </row>
    <row r="943" spans="1:5" x14ac:dyDescent="0.25">
      <c r="A943" t="b">
        <f>IF('Initial Spreadsheet'!$F942="successful", "successful")</f>
        <v>0</v>
      </c>
      <c r="B943" t="str">
        <f>IF('Initial Spreadsheet'!F942="successful", 'Initial Spreadsheet'!$L942, "M")</f>
        <v>M</v>
      </c>
      <c r="D943" t="str">
        <f>IF('Initial Spreadsheet'!$F942="failed", "failed")</f>
        <v>failed</v>
      </c>
      <c r="E943">
        <f>IF('Initial Spreadsheet'!F942="failed", 'Initial Spreadsheet'!$L942, "M")</f>
        <v>14</v>
      </c>
    </row>
    <row r="944" spans="1:5" x14ac:dyDescent="0.25">
      <c r="A944" t="b">
        <f>IF('Initial Spreadsheet'!$F943="successful", "successful")</f>
        <v>0</v>
      </c>
      <c r="B944" t="str">
        <f>IF('Initial Spreadsheet'!F943="successful", 'Initial Spreadsheet'!$L943, "M")</f>
        <v>M</v>
      </c>
      <c r="D944" t="str">
        <f>IF('Initial Spreadsheet'!$F943="failed", "failed")</f>
        <v>failed</v>
      </c>
      <c r="E944">
        <f>IF('Initial Spreadsheet'!F943="failed", 'Initial Spreadsheet'!$L943, "M")</f>
        <v>31</v>
      </c>
    </row>
    <row r="945" spans="1:5" x14ac:dyDescent="0.25">
      <c r="A945" t="b">
        <f>IF('Initial Spreadsheet'!$F944="successful", "successful")</f>
        <v>0</v>
      </c>
      <c r="B945" t="str">
        <f>IF('Initial Spreadsheet'!F944="successful", 'Initial Spreadsheet'!$L944, "M")</f>
        <v>M</v>
      </c>
      <c r="D945" t="str">
        <f>IF('Initial Spreadsheet'!$F944="failed", "failed")</f>
        <v>failed</v>
      </c>
      <c r="E945">
        <f>IF('Initial Spreadsheet'!F944="failed", 'Initial Spreadsheet'!$L944, "M")</f>
        <v>16</v>
      </c>
    </row>
    <row r="946" spans="1:5" x14ac:dyDescent="0.25">
      <c r="A946" t="b">
        <f>IF('Initial Spreadsheet'!$F945="successful", "successful")</f>
        <v>0</v>
      </c>
      <c r="B946" t="str">
        <f>IF('Initial Spreadsheet'!F945="successful", 'Initial Spreadsheet'!$L945, "M")</f>
        <v>M</v>
      </c>
      <c r="D946" t="str">
        <f>IF('Initial Spreadsheet'!$F945="failed", "failed")</f>
        <v>failed</v>
      </c>
      <c r="E946">
        <f>IF('Initial Spreadsheet'!F945="failed", 'Initial Spreadsheet'!$L945, "M")</f>
        <v>12</v>
      </c>
    </row>
    <row r="947" spans="1:5" x14ac:dyDescent="0.25">
      <c r="A947" t="b">
        <f>IF('Initial Spreadsheet'!$F946="successful", "successful")</f>
        <v>0</v>
      </c>
      <c r="B947" t="str">
        <f>IF('Initial Spreadsheet'!F946="successful", 'Initial Spreadsheet'!$L946, "M")</f>
        <v>M</v>
      </c>
      <c r="D947" t="str">
        <f>IF('Initial Spreadsheet'!$F946="failed", "failed")</f>
        <v>failed</v>
      </c>
      <c r="E947">
        <f>IF('Initial Spreadsheet'!F946="failed", 'Initial Spreadsheet'!$L946, "M")</f>
        <v>96</v>
      </c>
    </row>
    <row r="948" spans="1:5" x14ac:dyDescent="0.25">
      <c r="A948" t="b">
        <f>IF('Initial Spreadsheet'!$F947="successful", "successful")</f>
        <v>0</v>
      </c>
      <c r="B948" t="str">
        <f>IF('Initial Spreadsheet'!F947="successful", 'Initial Spreadsheet'!$L947, "M")</f>
        <v>M</v>
      </c>
      <c r="D948" t="str">
        <f>IF('Initial Spreadsheet'!$F947="failed", "failed")</f>
        <v>failed</v>
      </c>
      <c r="E948">
        <f>IF('Initial Spreadsheet'!F947="failed", 'Initial Spreadsheet'!$L947, "M")</f>
        <v>16</v>
      </c>
    </row>
    <row r="949" spans="1:5" x14ac:dyDescent="0.25">
      <c r="A949" t="b">
        <f>IF('Initial Spreadsheet'!$F948="successful", "successful")</f>
        <v>0</v>
      </c>
      <c r="B949" t="str">
        <f>IF('Initial Spreadsheet'!F948="successful", 'Initial Spreadsheet'!$L948, "M")</f>
        <v>M</v>
      </c>
      <c r="D949" t="str">
        <f>IF('Initial Spreadsheet'!$F948="failed", "failed")</f>
        <v>failed</v>
      </c>
      <c r="E949">
        <f>IF('Initial Spreadsheet'!F948="failed", 'Initial Spreadsheet'!$L948, "M")</f>
        <v>5</v>
      </c>
    </row>
    <row r="950" spans="1:5" x14ac:dyDescent="0.25">
      <c r="A950" t="b">
        <f>IF('Initial Spreadsheet'!$F949="successful", "successful")</f>
        <v>0</v>
      </c>
      <c r="B950" t="str">
        <f>IF('Initial Spreadsheet'!F949="successful", 'Initial Spreadsheet'!$L949, "M")</f>
        <v>M</v>
      </c>
      <c r="D950" t="str">
        <f>IF('Initial Spreadsheet'!$F949="failed", "failed")</f>
        <v>failed</v>
      </c>
      <c r="E950">
        <f>IF('Initial Spreadsheet'!F949="failed", 'Initial Spreadsheet'!$L949, "M")</f>
        <v>0</v>
      </c>
    </row>
    <row r="951" spans="1:5" x14ac:dyDescent="0.25">
      <c r="A951" t="b">
        <f>IF('Initial Spreadsheet'!$F950="successful", "successful")</f>
        <v>0</v>
      </c>
      <c r="B951" t="str">
        <f>IF('Initial Spreadsheet'!F950="successful", 'Initial Spreadsheet'!$L950, "M")</f>
        <v>M</v>
      </c>
      <c r="D951" t="str">
        <f>IF('Initial Spreadsheet'!$F950="failed", "failed")</f>
        <v>failed</v>
      </c>
      <c r="E951">
        <f>IF('Initial Spreadsheet'!F950="failed", 'Initial Spreadsheet'!$L950, "M")</f>
        <v>8</v>
      </c>
    </row>
    <row r="952" spans="1:5" x14ac:dyDescent="0.25">
      <c r="A952" t="b">
        <f>IF('Initial Spreadsheet'!$F951="successful", "successful")</f>
        <v>0</v>
      </c>
      <c r="B952" t="str">
        <f>IF('Initial Spreadsheet'!F951="successful", 'Initial Spreadsheet'!$L951, "M")</f>
        <v>M</v>
      </c>
      <c r="D952" t="str">
        <f>IF('Initial Spreadsheet'!$F951="failed", "failed")</f>
        <v>failed</v>
      </c>
      <c r="E952">
        <f>IF('Initial Spreadsheet'!F951="failed", 'Initial Spreadsheet'!$L951, "M")</f>
        <v>7</v>
      </c>
    </row>
    <row r="953" spans="1:5" x14ac:dyDescent="0.25">
      <c r="A953" t="b">
        <f>IF('Initial Spreadsheet'!$F952="successful", "successful")</f>
        <v>0</v>
      </c>
      <c r="B953" t="str">
        <f>IF('Initial Spreadsheet'!F952="successful", 'Initial Spreadsheet'!$L952, "M")</f>
        <v>M</v>
      </c>
      <c r="D953" t="str">
        <f>IF('Initial Spreadsheet'!$F952="failed", "failed")</f>
        <v>failed</v>
      </c>
      <c r="E953">
        <f>IF('Initial Spreadsheet'!F952="failed", 'Initial Spreadsheet'!$L952, "M")</f>
        <v>24</v>
      </c>
    </row>
    <row r="954" spans="1:5" x14ac:dyDescent="0.25">
      <c r="A954" t="b">
        <f>IF('Initial Spreadsheet'!$F953="successful", "successful")</f>
        <v>0</v>
      </c>
      <c r="B954" t="str">
        <f>IF('Initial Spreadsheet'!F953="successful", 'Initial Spreadsheet'!$L953, "M")</f>
        <v>M</v>
      </c>
      <c r="D954" t="str">
        <f>IF('Initial Spreadsheet'!$F953="failed", "failed")</f>
        <v>failed</v>
      </c>
      <c r="E954">
        <f>IF('Initial Spreadsheet'!F953="failed", 'Initial Spreadsheet'!$L953, "M")</f>
        <v>121</v>
      </c>
    </row>
    <row r="955" spans="1:5" x14ac:dyDescent="0.25">
      <c r="A955" t="b">
        <f>IF('Initial Spreadsheet'!$F954="successful", "successful")</f>
        <v>0</v>
      </c>
      <c r="B955" t="str">
        <f>IF('Initial Spreadsheet'!F954="successful", 'Initial Spreadsheet'!$L954, "M")</f>
        <v>M</v>
      </c>
      <c r="D955" t="str">
        <f>IF('Initial Spreadsheet'!$F954="failed", "failed")</f>
        <v>failed</v>
      </c>
      <c r="E955">
        <f>IF('Initial Spreadsheet'!F954="failed", 'Initial Spreadsheet'!$L954, "M")</f>
        <v>196</v>
      </c>
    </row>
    <row r="956" spans="1:5" x14ac:dyDescent="0.25">
      <c r="A956" t="b">
        <f>IF('Initial Spreadsheet'!$F955="successful", "successful")</f>
        <v>0</v>
      </c>
      <c r="B956" t="str">
        <f>IF('Initial Spreadsheet'!F955="successful", 'Initial Spreadsheet'!$L955, "M")</f>
        <v>M</v>
      </c>
      <c r="D956" t="str">
        <f>IF('Initial Spreadsheet'!$F955="failed", "failed")</f>
        <v>failed</v>
      </c>
      <c r="E956">
        <f>IF('Initial Spreadsheet'!F955="failed", 'Initial Spreadsheet'!$L955, "M")</f>
        <v>5</v>
      </c>
    </row>
    <row r="957" spans="1:5" x14ac:dyDescent="0.25">
      <c r="A957" t="b">
        <f>IF('Initial Spreadsheet'!$F956="successful", "successful")</f>
        <v>0</v>
      </c>
      <c r="B957" t="str">
        <f>IF('Initial Spreadsheet'!F956="successful", 'Initial Spreadsheet'!$L956, "M")</f>
        <v>M</v>
      </c>
      <c r="D957" t="str">
        <f>IF('Initial Spreadsheet'!$F956="failed", "failed")</f>
        <v>failed</v>
      </c>
      <c r="E957">
        <f>IF('Initial Spreadsheet'!F956="failed", 'Initial Spreadsheet'!$L956, "M")</f>
        <v>73</v>
      </c>
    </row>
    <row r="958" spans="1:5" x14ac:dyDescent="0.25">
      <c r="A958" t="b">
        <f>IF('Initial Spreadsheet'!$F957="successful", "successful")</f>
        <v>0</v>
      </c>
      <c r="B958" t="str">
        <f>IF('Initial Spreadsheet'!F957="successful", 'Initial Spreadsheet'!$L957, "M")</f>
        <v>M</v>
      </c>
      <c r="D958" t="str">
        <f>IF('Initial Spreadsheet'!$F957="failed", "failed")</f>
        <v>failed</v>
      </c>
      <c r="E958">
        <f>IF('Initial Spreadsheet'!F957="failed", 'Initial Spreadsheet'!$L957, "M")</f>
        <v>93</v>
      </c>
    </row>
    <row r="959" spans="1:5" x14ac:dyDescent="0.25">
      <c r="A959" t="b">
        <f>IF('Initial Spreadsheet'!$F958="successful", "successful")</f>
        <v>0</v>
      </c>
      <c r="B959" t="str">
        <f>IF('Initial Spreadsheet'!F958="successful", 'Initial Spreadsheet'!$L958, "M")</f>
        <v>M</v>
      </c>
      <c r="D959" t="str">
        <f>IF('Initial Spreadsheet'!$F958="failed", "failed")</f>
        <v>failed</v>
      </c>
      <c r="E959">
        <f>IF('Initial Spreadsheet'!F958="failed", 'Initial Spreadsheet'!$L958, "M")</f>
        <v>17</v>
      </c>
    </row>
    <row r="960" spans="1:5" x14ac:dyDescent="0.25">
      <c r="A960" t="b">
        <f>IF('Initial Spreadsheet'!$F959="successful", "successful")</f>
        <v>0</v>
      </c>
      <c r="B960" t="str">
        <f>IF('Initial Spreadsheet'!F959="successful", 'Initial Spreadsheet'!$L959, "M")</f>
        <v>M</v>
      </c>
      <c r="D960" t="str">
        <f>IF('Initial Spreadsheet'!$F959="failed", "failed")</f>
        <v>failed</v>
      </c>
      <c r="E960">
        <f>IF('Initial Spreadsheet'!F959="failed", 'Initial Spreadsheet'!$L959, "M")</f>
        <v>7</v>
      </c>
    </row>
    <row r="961" spans="1:5" x14ac:dyDescent="0.25">
      <c r="A961" t="b">
        <f>IF('Initial Spreadsheet'!$F960="successful", "successful")</f>
        <v>0</v>
      </c>
      <c r="B961" t="str">
        <f>IF('Initial Spreadsheet'!F960="successful", 'Initial Spreadsheet'!$L960, "M")</f>
        <v>M</v>
      </c>
      <c r="D961" t="str">
        <f>IF('Initial Spreadsheet'!$F960="failed", "failed")</f>
        <v>failed</v>
      </c>
      <c r="E961">
        <f>IF('Initial Spreadsheet'!F960="failed", 'Initial Spreadsheet'!$L960, "M")</f>
        <v>17</v>
      </c>
    </row>
    <row r="962" spans="1:5" x14ac:dyDescent="0.25">
      <c r="A962" t="b">
        <f>IF('Initial Spreadsheet'!$F961="successful", "successful")</f>
        <v>0</v>
      </c>
      <c r="B962" t="str">
        <f>IF('Initial Spreadsheet'!F961="successful", 'Initial Spreadsheet'!$L961, "M")</f>
        <v>M</v>
      </c>
      <c r="D962" t="str">
        <f>IF('Initial Spreadsheet'!$F961="failed", "failed")</f>
        <v>failed</v>
      </c>
      <c r="E962">
        <f>IF('Initial Spreadsheet'!F961="failed", 'Initial Spreadsheet'!$L961, "M")</f>
        <v>171</v>
      </c>
    </row>
    <row r="963" spans="1:5" x14ac:dyDescent="0.25">
      <c r="A963" t="b">
        <f>IF('Initial Spreadsheet'!$F962="successful", "successful")</f>
        <v>0</v>
      </c>
      <c r="B963" t="str">
        <f>IF('Initial Spreadsheet'!F962="successful", 'Initial Spreadsheet'!$L962, "M")</f>
        <v>M</v>
      </c>
      <c r="D963" t="str">
        <f>IF('Initial Spreadsheet'!$F962="failed", "failed")</f>
        <v>failed</v>
      </c>
      <c r="E963">
        <f>IF('Initial Spreadsheet'!F962="failed", 'Initial Spreadsheet'!$L962, "M")</f>
        <v>188</v>
      </c>
    </row>
    <row r="964" spans="1:5" x14ac:dyDescent="0.25">
      <c r="A964" t="b">
        <f>IF('Initial Spreadsheet'!$F963="successful", "successful")</f>
        <v>0</v>
      </c>
      <c r="B964" t="str">
        <f>IF('Initial Spreadsheet'!F963="successful", 'Initial Spreadsheet'!$L963, "M")</f>
        <v>M</v>
      </c>
      <c r="D964" t="str">
        <f>IF('Initial Spreadsheet'!$F963="failed", "failed")</f>
        <v>failed</v>
      </c>
      <c r="E964">
        <f>IF('Initial Spreadsheet'!F963="failed", 'Initial Spreadsheet'!$L963, "M")</f>
        <v>110</v>
      </c>
    </row>
    <row r="965" spans="1:5" x14ac:dyDescent="0.25">
      <c r="A965" t="b">
        <f>IF('Initial Spreadsheet'!$F964="successful", "successful")</f>
        <v>0</v>
      </c>
      <c r="B965" t="str">
        <f>IF('Initial Spreadsheet'!F964="successful", 'Initial Spreadsheet'!$L964, "M")</f>
        <v>M</v>
      </c>
      <c r="D965" t="str">
        <f>IF('Initial Spreadsheet'!$F964="failed", "failed")</f>
        <v>failed</v>
      </c>
      <c r="E965">
        <f>IF('Initial Spreadsheet'!F964="failed", 'Initial Spreadsheet'!$L964, "M")</f>
        <v>37</v>
      </c>
    </row>
    <row r="966" spans="1:5" x14ac:dyDescent="0.25">
      <c r="A966" t="b">
        <f>IF('Initial Spreadsheet'!$F965="successful", "successful")</f>
        <v>0</v>
      </c>
      <c r="B966" t="str">
        <f>IF('Initial Spreadsheet'!F965="successful", 'Initial Spreadsheet'!$L965, "M")</f>
        <v>M</v>
      </c>
      <c r="D966" t="str">
        <f>IF('Initial Spreadsheet'!$F965="failed", "failed")</f>
        <v>failed</v>
      </c>
      <c r="E966">
        <f>IF('Initial Spreadsheet'!F965="failed", 'Initial Spreadsheet'!$L965, "M")</f>
        <v>9</v>
      </c>
    </row>
    <row r="967" spans="1:5" x14ac:dyDescent="0.25">
      <c r="A967" t="b">
        <f>IF('Initial Spreadsheet'!$F966="successful", "successful")</f>
        <v>0</v>
      </c>
      <c r="B967" t="str">
        <f>IF('Initial Spreadsheet'!F966="successful", 'Initial Spreadsheet'!$L966, "M")</f>
        <v>M</v>
      </c>
      <c r="D967" t="str">
        <f>IF('Initial Spreadsheet'!$F966="failed", "failed")</f>
        <v>failed</v>
      </c>
      <c r="E967">
        <f>IF('Initial Spreadsheet'!F966="failed", 'Initial Spreadsheet'!$L966, "M")</f>
        <v>29</v>
      </c>
    </row>
    <row r="968" spans="1:5" x14ac:dyDescent="0.25">
      <c r="A968" t="b">
        <f>IF('Initial Spreadsheet'!$F967="successful", "successful")</f>
        <v>0</v>
      </c>
      <c r="B968" t="str">
        <f>IF('Initial Spreadsheet'!F967="successful", 'Initial Spreadsheet'!$L967, "M")</f>
        <v>M</v>
      </c>
      <c r="D968" t="str">
        <f>IF('Initial Spreadsheet'!$F967="failed", "failed")</f>
        <v>failed</v>
      </c>
      <c r="E968">
        <f>IF('Initial Spreadsheet'!F967="failed", 'Initial Spreadsheet'!$L967, "M")</f>
        <v>6</v>
      </c>
    </row>
    <row r="969" spans="1:5" x14ac:dyDescent="0.25">
      <c r="A969" t="b">
        <f>IF('Initial Spreadsheet'!$F968="successful", "successful")</f>
        <v>0</v>
      </c>
      <c r="B969" t="str">
        <f>IF('Initial Spreadsheet'!F968="successful", 'Initial Spreadsheet'!$L968, "M")</f>
        <v>M</v>
      </c>
      <c r="D969" t="str">
        <f>IF('Initial Spreadsheet'!$F968="failed", "failed")</f>
        <v>failed</v>
      </c>
      <c r="E969">
        <f>IF('Initial Spreadsheet'!F968="failed", 'Initial Spreadsheet'!$L968, "M")</f>
        <v>30</v>
      </c>
    </row>
    <row r="970" spans="1:5" x14ac:dyDescent="0.25">
      <c r="A970" t="b">
        <f>IF('Initial Spreadsheet'!$F969="successful", "successful")</f>
        <v>0</v>
      </c>
      <c r="B970" t="str">
        <f>IF('Initial Spreadsheet'!F969="successful", 'Initial Spreadsheet'!$L969, "M")</f>
        <v>M</v>
      </c>
      <c r="D970" t="str">
        <f>IF('Initial Spreadsheet'!$F969="failed", "failed")</f>
        <v>failed</v>
      </c>
      <c r="E970">
        <f>IF('Initial Spreadsheet'!F969="failed", 'Initial Spreadsheet'!$L969, "M")</f>
        <v>81</v>
      </c>
    </row>
    <row r="971" spans="1:5" x14ac:dyDescent="0.25">
      <c r="A971" t="b">
        <f>IF('Initial Spreadsheet'!$F970="successful", "successful")</f>
        <v>0</v>
      </c>
      <c r="B971" t="str">
        <f>IF('Initial Spreadsheet'!F970="successful", 'Initial Spreadsheet'!$L970, "M")</f>
        <v>M</v>
      </c>
      <c r="D971" t="str">
        <f>IF('Initial Spreadsheet'!$F970="failed", "failed")</f>
        <v>failed</v>
      </c>
      <c r="E971">
        <f>IF('Initial Spreadsheet'!F970="failed", 'Initial Spreadsheet'!$L970, "M")</f>
        <v>4</v>
      </c>
    </row>
    <row r="972" spans="1:5" x14ac:dyDescent="0.25">
      <c r="A972" t="b">
        <f>IF('Initial Spreadsheet'!$F971="successful", "successful")</f>
        <v>0</v>
      </c>
      <c r="B972" t="str">
        <f>IF('Initial Spreadsheet'!F971="successful", 'Initial Spreadsheet'!$L971, "M")</f>
        <v>M</v>
      </c>
      <c r="D972" t="str">
        <f>IF('Initial Spreadsheet'!$F971="failed", "failed")</f>
        <v>failed</v>
      </c>
      <c r="E972">
        <f>IF('Initial Spreadsheet'!F971="failed", 'Initial Spreadsheet'!$L971, "M")</f>
        <v>11</v>
      </c>
    </row>
    <row r="973" spans="1:5" x14ac:dyDescent="0.25">
      <c r="A973" t="b">
        <f>IF('Initial Spreadsheet'!$F972="successful", "successful")</f>
        <v>0</v>
      </c>
      <c r="B973" t="str">
        <f>IF('Initial Spreadsheet'!F972="successful", 'Initial Spreadsheet'!$L972, "M")</f>
        <v>M</v>
      </c>
      <c r="D973" t="str">
        <f>IF('Initial Spreadsheet'!$F972="failed", "failed")</f>
        <v>failed</v>
      </c>
      <c r="E973">
        <f>IF('Initial Spreadsheet'!F972="failed", 'Initial Spreadsheet'!$L972, "M")</f>
        <v>14</v>
      </c>
    </row>
    <row r="974" spans="1:5" x14ac:dyDescent="0.25">
      <c r="A974" t="b">
        <f>IF('Initial Spreadsheet'!$F973="successful", "successful")</f>
        <v>0</v>
      </c>
      <c r="B974" t="str">
        <f>IF('Initial Spreadsheet'!F973="successful", 'Initial Spreadsheet'!$L973, "M")</f>
        <v>M</v>
      </c>
      <c r="D974" t="str">
        <f>IF('Initial Spreadsheet'!$F973="failed", "failed")</f>
        <v>failed</v>
      </c>
      <c r="E974">
        <f>IF('Initial Spreadsheet'!F973="failed", 'Initial Spreadsheet'!$L973, "M")</f>
        <v>5</v>
      </c>
    </row>
    <row r="975" spans="1:5" x14ac:dyDescent="0.25">
      <c r="A975" t="b">
        <f>IF('Initial Spreadsheet'!$F974="successful", "successful")</f>
        <v>0</v>
      </c>
      <c r="B975" t="str">
        <f>IF('Initial Spreadsheet'!F974="successful", 'Initial Spreadsheet'!$L974, "M")</f>
        <v>M</v>
      </c>
      <c r="D975" t="str">
        <f>IF('Initial Spreadsheet'!$F974="failed", "failed")</f>
        <v>failed</v>
      </c>
      <c r="E975">
        <f>IF('Initial Spreadsheet'!F974="failed", 'Initial Spreadsheet'!$L974, "M")</f>
        <v>45</v>
      </c>
    </row>
    <row r="976" spans="1:5" x14ac:dyDescent="0.25">
      <c r="A976" t="b">
        <f>IF('Initial Spreadsheet'!$F975="successful", "successful")</f>
        <v>0</v>
      </c>
      <c r="B976" t="str">
        <f>IF('Initial Spreadsheet'!F975="successful", 'Initial Spreadsheet'!$L975, "M")</f>
        <v>M</v>
      </c>
      <c r="D976" t="str">
        <f>IF('Initial Spreadsheet'!$F975="failed", "failed")</f>
        <v>failed</v>
      </c>
      <c r="E976">
        <f>IF('Initial Spreadsheet'!F975="failed", 'Initial Spreadsheet'!$L975, "M")</f>
        <v>8</v>
      </c>
    </row>
    <row r="977" spans="1:5" x14ac:dyDescent="0.25">
      <c r="A977" t="b">
        <f>IF('Initial Spreadsheet'!$F976="successful", "successful")</f>
        <v>0</v>
      </c>
      <c r="B977" t="str">
        <f>IF('Initial Spreadsheet'!F976="successful", 'Initial Spreadsheet'!$L976, "M")</f>
        <v>M</v>
      </c>
      <c r="D977" t="str">
        <f>IF('Initial Spreadsheet'!$F976="failed", "failed")</f>
        <v>failed</v>
      </c>
      <c r="E977">
        <f>IF('Initial Spreadsheet'!F976="failed", 'Initial Spreadsheet'!$L976, "M")</f>
        <v>3</v>
      </c>
    </row>
    <row r="978" spans="1:5" x14ac:dyDescent="0.25">
      <c r="A978" t="b">
        <f>IF('Initial Spreadsheet'!$F977="successful", "successful")</f>
        <v>0</v>
      </c>
      <c r="B978" t="str">
        <f>IF('Initial Spreadsheet'!F977="successful", 'Initial Spreadsheet'!$L977, "M")</f>
        <v>M</v>
      </c>
      <c r="D978" t="str">
        <f>IF('Initial Spreadsheet'!$F977="failed", "failed")</f>
        <v>failed</v>
      </c>
      <c r="E978">
        <f>IF('Initial Spreadsheet'!F977="failed", 'Initial Spreadsheet'!$L977, "M")</f>
        <v>24</v>
      </c>
    </row>
    <row r="979" spans="1:5" x14ac:dyDescent="0.25">
      <c r="A979" t="b">
        <f>IF('Initial Spreadsheet'!$F978="successful", "successful")</f>
        <v>0</v>
      </c>
      <c r="B979" t="str">
        <f>IF('Initial Spreadsheet'!F978="successful", 'Initial Spreadsheet'!$L978, "M")</f>
        <v>M</v>
      </c>
      <c r="D979" t="str">
        <f>IF('Initial Spreadsheet'!$F978="failed", "failed")</f>
        <v>failed</v>
      </c>
      <c r="E979">
        <f>IF('Initial Spreadsheet'!F978="failed", 'Initial Spreadsheet'!$L978, "M")</f>
        <v>18</v>
      </c>
    </row>
    <row r="980" spans="1:5" x14ac:dyDescent="0.25">
      <c r="A980" t="b">
        <f>IF('Initial Spreadsheet'!$F979="successful", "successful")</f>
        <v>0</v>
      </c>
      <c r="B980" t="str">
        <f>IF('Initial Spreadsheet'!F979="successful", 'Initial Spreadsheet'!$L979, "M")</f>
        <v>M</v>
      </c>
      <c r="D980" t="str">
        <f>IF('Initial Spreadsheet'!$F979="failed", "failed")</f>
        <v>failed</v>
      </c>
      <c r="E980">
        <f>IF('Initial Spreadsheet'!F979="failed", 'Initial Spreadsheet'!$L979, "M")</f>
        <v>12</v>
      </c>
    </row>
    <row r="981" spans="1:5" x14ac:dyDescent="0.25">
      <c r="A981" t="b">
        <f>IF('Initial Spreadsheet'!$F980="successful", "successful")</f>
        <v>0</v>
      </c>
      <c r="B981" t="str">
        <f>IF('Initial Spreadsheet'!F980="successful", 'Initial Spreadsheet'!$L980, "M")</f>
        <v>M</v>
      </c>
      <c r="D981" t="str">
        <f>IF('Initial Spreadsheet'!$F980="failed", "failed")</f>
        <v>failed</v>
      </c>
      <c r="E981">
        <f>IF('Initial Spreadsheet'!F980="failed", 'Initial Spreadsheet'!$L980, "M")</f>
        <v>123</v>
      </c>
    </row>
    <row r="982" spans="1:5" x14ac:dyDescent="0.25">
      <c r="A982" t="b">
        <f>IF('Initial Spreadsheet'!$F981="successful", "successful")</f>
        <v>0</v>
      </c>
      <c r="B982" t="str">
        <f>IF('Initial Spreadsheet'!F981="successful", 'Initial Spreadsheet'!$L981, "M")</f>
        <v>M</v>
      </c>
      <c r="D982" t="str">
        <f>IF('Initial Spreadsheet'!$F981="failed", "failed")</f>
        <v>failed</v>
      </c>
      <c r="E982">
        <f>IF('Initial Spreadsheet'!F981="failed", 'Initial Spreadsheet'!$L981, "M")</f>
        <v>96</v>
      </c>
    </row>
    <row r="983" spans="1:5" x14ac:dyDescent="0.25">
      <c r="A983" t="b">
        <f>IF('Initial Spreadsheet'!$F982="successful", "successful")</f>
        <v>0</v>
      </c>
      <c r="B983" t="str">
        <f>IF('Initial Spreadsheet'!F982="successful", 'Initial Spreadsheet'!$L982, "M")</f>
        <v>M</v>
      </c>
      <c r="D983" t="str">
        <f>IF('Initial Spreadsheet'!$F982="failed", "failed")</f>
        <v>failed</v>
      </c>
      <c r="E983">
        <f>IF('Initial Spreadsheet'!F982="failed", 'Initial Spreadsheet'!$L982, "M")</f>
        <v>31</v>
      </c>
    </row>
    <row r="984" spans="1:5" x14ac:dyDescent="0.25">
      <c r="A984" t="b">
        <f>IF('Initial Spreadsheet'!$F983="successful", "successful")</f>
        <v>0</v>
      </c>
      <c r="B984" t="str">
        <f>IF('Initial Spreadsheet'!F983="successful", 'Initial Spreadsheet'!$L983, "M")</f>
        <v>M</v>
      </c>
      <c r="D984" t="str">
        <f>IF('Initial Spreadsheet'!$F983="failed", "failed")</f>
        <v>failed</v>
      </c>
      <c r="E984">
        <f>IF('Initial Spreadsheet'!F983="failed", 'Initial Spreadsheet'!$L983, "M")</f>
        <v>4</v>
      </c>
    </row>
    <row r="985" spans="1:5" x14ac:dyDescent="0.25">
      <c r="A985" t="b">
        <f>IF('Initial Spreadsheet'!$F984="successful", "successful")</f>
        <v>0</v>
      </c>
      <c r="B985" t="str">
        <f>IF('Initial Spreadsheet'!F984="successful", 'Initial Spreadsheet'!$L984, "M")</f>
        <v>M</v>
      </c>
      <c r="D985" t="str">
        <f>IF('Initial Spreadsheet'!$F984="failed", "failed")</f>
        <v>failed</v>
      </c>
      <c r="E985">
        <f>IF('Initial Spreadsheet'!F984="failed", 'Initial Spreadsheet'!$L984, "M")</f>
        <v>3</v>
      </c>
    </row>
    <row r="986" spans="1:5" x14ac:dyDescent="0.25">
      <c r="A986" t="b">
        <f>IF('Initial Spreadsheet'!$F985="successful", "successful")</f>
        <v>0</v>
      </c>
      <c r="B986" t="str">
        <f>IF('Initial Spreadsheet'!F985="successful", 'Initial Spreadsheet'!$L985, "M")</f>
        <v>M</v>
      </c>
      <c r="D986" t="str">
        <f>IF('Initial Spreadsheet'!$F985="failed", "failed")</f>
        <v>failed</v>
      </c>
      <c r="E986">
        <f>IF('Initial Spreadsheet'!F985="failed", 'Initial Spreadsheet'!$L985, "M")</f>
        <v>179</v>
      </c>
    </row>
    <row r="987" spans="1:5" x14ac:dyDescent="0.25">
      <c r="A987" t="b">
        <f>IF('Initial Spreadsheet'!$F986="successful", "successful")</f>
        <v>0</v>
      </c>
      <c r="B987" t="str">
        <f>IF('Initial Spreadsheet'!F986="successful", 'Initial Spreadsheet'!$L986, "M")</f>
        <v>M</v>
      </c>
      <c r="D987" t="str">
        <f>IF('Initial Spreadsheet'!$F986="failed", "failed")</f>
        <v>failed</v>
      </c>
      <c r="E987">
        <f>IF('Initial Spreadsheet'!F986="failed", 'Initial Spreadsheet'!$L986, "M")</f>
        <v>3</v>
      </c>
    </row>
    <row r="988" spans="1:5" x14ac:dyDescent="0.25">
      <c r="A988" t="b">
        <f>IF('Initial Spreadsheet'!$F987="successful", "successful")</f>
        <v>0</v>
      </c>
      <c r="B988" t="str">
        <f>IF('Initial Spreadsheet'!F987="successful", 'Initial Spreadsheet'!$L987, "M")</f>
        <v>M</v>
      </c>
      <c r="D988" t="str">
        <f>IF('Initial Spreadsheet'!$F987="failed", "failed")</f>
        <v>failed</v>
      </c>
      <c r="E988">
        <f>IF('Initial Spreadsheet'!F987="failed", 'Initial Spreadsheet'!$L987, "M")</f>
        <v>23</v>
      </c>
    </row>
    <row r="989" spans="1:5" x14ac:dyDescent="0.25">
      <c r="A989" t="b">
        <f>IF('Initial Spreadsheet'!$F988="successful", "successful")</f>
        <v>0</v>
      </c>
      <c r="B989" t="str">
        <f>IF('Initial Spreadsheet'!F988="successful", 'Initial Spreadsheet'!$L988, "M")</f>
        <v>M</v>
      </c>
      <c r="D989" t="str">
        <f>IF('Initial Spreadsheet'!$F988="failed", "failed")</f>
        <v>failed</v>
      </c>
      <c r="E989">
        <f>IF('Initial Spreadsheet'!F988="failed", 'Initial Spreadsheet'!$L988, "M")</f>
        <v>23</v>
      </c>
    </row>
    <row r="990" spans="1:5" x14ac:dyDescent="0.25">
      <c r="A990" t="b">
        <f>IF('Initial Spreadsheet'!$F989="successful", "successful")</f>
        <v>0</v>
      </c>
      <c r="B990" t="str">
        <f>IF('Initial Spreadsheet'!F989="successful", 'Initial Spreadsheet'!$L989, "M")</f>
        <v>M</v>
      </c>
      <c r="D990" t="str">
        <f>IF('Initial Spreadsheet'!$F989="failed", "failed")</f>
        <v>failed</v>
      </c>
      <c r="E990">
        <f>IF('Initial Spreadsheet'!F989="failed", 'Initial Spreadsheet'!$L989, "M")</f>
        <v>41</v>
      </c>
    </row>
    <row r="991" spans="1:5" x14ac:dyDescent="0.25">
      <c r="A991" t="b">
        <f>IF('Initial Spreadsheet'!$F990="successful", "successful")</f>
        <v>0</v>
      </c>
      <c r="B991" t="str">
        <f>IF('Initial Spreadsheet'!F990="successful", 'Initial Spreadsheet'!$L990, "M")</f>
        <v>M</v>
      </c>
      <c r="D991" t="str">
        <f>IF('Initial Spreadsheet'!$F990="failed", "failed")</f>
        <v>failed</v>
      </c>
      <c r="E991">
        <f>IF('Initial Spreadsheet'!F990="failed", 'Initial Spreadsheet'!$L990, "M")</f>
        <v>0</v>
      </c>
    </row>
    <row r="992" spans="1:5" x14ac:dyDescent="0.25">
      <c r="A992" t="b">
        <f>IF('Initial Spreadsheet'!$F991="successful", "successful")</f>
        <v>0</v>
      </c>
      <c r="B992" t="str">
        <f>IF('Initial Spreadsheet'!F991="successful", 'Initial Spreadsheet'!$L991, "M")</f>
        <v>M</v>
      </c>
      <c r="D992" t="str">
        <f>IF('Initial Spreadsheet'!$F991="failed", "failed")</f>
        <v>failed</v>
      </c>
      <c r="E992">
        <f>IF('Initial Spreadsheet'!F991="failed", 'Initial Spreadsheet'!$L991, "M")</f>
        <v>32</v>
      </c>
    </row>
    <row r="993" spans="1:5" x14ac:dyDescent="0.25">
      <c r="A993" t="b">
        <f>IF('Initial Spreadsheet'!$F992="successful", "successful")</f>
        <v>0</v>
      </c>
      <c r="B993" t="str">
        <f>IF('Initial Spreadsheet'!F992="successful", 'Initial Spreadsheet'!$L992, "M")</f>
        <v>M</v>
      </c>
      <c r="D993" t="str">
        <f>IF('Initial Spreadsheet'!$F992="failed", "failed")</f>
        <v>failed</v>
      </c>
      <c r="E993">
        <f>IF('Initial Spreadsheet'!F992="failed", 'Initial Spreadsheet'!$L992, "M")</f>
        <v>2</v>
      </c>
    </row>
    <row r="994" spans="1:5" x14ac:dyDescent="0.25">
      <c r="A994" t="b">
        <f>IF('Initial Spreadsheet'!$F993="successful", "successful")</f>
        <v>0</v>
      </c>
      <c r="B994" t="str">
        <f>IF('Initial Spreadsheet'!F993="successful", 'Initial Spreadsheet'!$L993, "M")</f>
        <v>M</v>
      </c>
      <c r="D994" t="str">
        <f>IF('Initial Spreadsheet'!$F993="failed", "failed")</f>
        <v>failed</v>
      </c>
      <c r="E994">
        <f>IF('Initial Spreadsheet'!F993="failed", 'Initial Spreadsheet'!$L993, "M")</f>
        <v>7</v>
      </c>
    </row>
    <row r="995" spans="1:5" x14ac:dyDescent="0.25">
      <c r="A995" t="b">
        <f>IF('Initial Spreadsheet'!$F994="successful", "successful")</f>
        <v>0</v>
      </c>
      <c r="B995" t="str">
        <f>IF('Initial Spreadsheet'!F994="successful", 'Initial Spreadsheet'!$L994, "M")</f>
        <v>M</v>
      </c>
      <c r="D995" t="str">
        <f>IF('Initial Spreadsheet'!$F994="failed", "failed")</f>
        <v>failed</v>
      </c>
      <c r="E995">
        <f>IF('Initial Spreadsheet'!F994="failed", 'Initial Spreadsheet'!$L994, "M")</f>
        <v>4</v>
      </c>
    </row>
    <row r="996" spans="1:5" x14ac:dyDescent="0.25">
      <c r="A996" t="b">
        <f>IF('Initial Spreadsheet'!$F995="successful", "successful")</f>
        <v>0</v>
      </c>
      <c r="B996" t="str">
        <f>IF('Initial Spreadsheet'!F995="successful", 'Initial Spreadsheet'!$L995, "M")</f>
        <v>M</v>
      </c>
      <c r="D996" t="str">
        <f>IF('Initial Spreadsheet'!$F995="failed", "failed")</f>
        <v>failed</v>
      </c>
      <c r="E996">
        <f>IF('Initial Spreadsheet'!F995="failed", 'Initial Spreadsheet'!$L995, "M")</f>
        <v>196</v>
      </c>
    </row>
    <row r="997" spans="1:5" x14ac:dyDescent="0.25">
      <c r="A997" t="b">
        <f>IF('Initial Spreadsheet'!$F996="successful", "successful")</f>
        <v>0</v>
      </c>
      <c r="B997" t="str">
        <f>IF('Initial Spreadsheet'!F996="successful", 'Initial Spreadsheet'!$L996, "M")</f>
        <v>M</v>
      </c>
      <c r="D997" t="str">
        <f>IF('Initial Spreadsheet'!$F996="failed", "failed")</f>
        <v>failed</v>
      </c>
      <c r="E997">
        <f>IF('Initial Spreadsheet'!F996="failed", 'Initial Spreadsheet'!$L996, "M")</f>
        <v>11</v>
      </c>
    </row>
    <row r="998" spans="1:5" x14ac:dyDescent="0.25">
      <c r="A998" t="b">
        <f>IF('Initial Spreadsheet'!$F997="successful", "successful")</f>
        <v>0</v>
      </c>
      <c r="B998" t="str">
        <f>IF('Initial Spreadsheet'!F997="successful", 'Initial Spreadsheet'!$L997, "M")</f>
        <v>M</v>
      </c>
      <c r="D998" t="str">
        <f>IF('Initial Spreadsheet'!$F997="failed", "failed")</f>
        <v>failed</v>
      </c>
      <c r="E998">
        <f>IF('Initial Spreadsheet'!F997="failed", 'Initial Spreadsheet'!$L997, "M")</f>
        <v>9</v>
      </c>
    </row>
    <row r="999" spans="1:5" x14ac:dyDescent="0.25">
      <c r="A999" t="b">
        <f>IF('Initial Spreadsheet'!$F998="successful", "successful")</f>
        <v>0</v>
      </c>
      <c r="B999" t="str">
        <f>IF('Initial Spreadsheet'!F998="successful", 'Initial Spreadsheet'!$L998, "M")</f>
        <v>M</v>
      </c>
      <c r="D999" t="str">
        <f>IF('Initial Spreadsheet'!$F998="failed", "failed")</f>
        <v>failed</v>
      </c>
      <c r="E999">
        <f>IF('Initial Spreadsheet'!F998="failed", 'Initial Spreadsheet'!$L998, "M")</f>
        <v>5</v>
      </c>
    </row>
    <row r="1000" spans="1:5" x14ac:dyDescent="0.25">
      <c r="A1000" t="b">
        <f>IF('Initial Spreadsheet'!$F999="successful", "successful")</f>
        <v>0</v>
      </c>
      <c r="B1000" t="str">
        <f>IF('Initial Spreadsheet'!F999="successful", 'Initial Spreadsheet'!$L999, "M")</f>
        <v>M</v>
      </c>
      <c r="D1000" t="str">
        <f>IF('Initial Spreadsheet'!$F999="failed", "failed")</f>
        <v>failed</v>
      </c>
      <c r="E1000">
        <f>IF('Initial Spreadsheet'!F999="failed", 'Initial Spreadsheet'!$L999, "M")</f>
        <v>8</v>
      </c>
    </row>
    <row r="1001" spans="1:5" x14ac:dyDescent="0.25">
      <c r="A1001" t="b">
        <f>IF('Initial Spreadsheet'!$F1000="successful", "successful")</f>
        <v>0</v>
      </c>
      <c r="B1001" t="str">
        <f>IF('Initial Spreadsheet'!F1000="successful", 'Initial Spreadsheet'!$L1000, "M")</f>
        <v>M</v>
      </c>
      <c r="D1001" t="str">
        <f>IF('Initial Spreadsheet'!$F1000="failed", "failed")</f>
        <v>failed</v>
      </c>
      <c r="E1001">
        <f>IF('Initial Spreadsheet'!F1000="failed", 'Initial Spreadsheet'!$L1000, "M")</f>
        <v>229</v>
      </c>
    </row>
    <row r="1002" spans="1:5" x14ac:dyDescent="0.25">
      <c r="A1002" t="b">
        <f>IF('Initial Spreadsheet'!$F1001="successful", "successful")</f>
        <v>0</v>
      </c>
      <c r="B1002" t="str">
        <f>IF('Initial Spreadsheet'!F1001="successful", 'Initial Spreadsheet'!$L1001, "M")</f>
        <v>M</v>
      </c>
      <c r="D1002" t="str">
        <f>IF('Initial Spreadsheet'!$F1001="failed", "failed")</f>
        <v>failed</v>
      </c>
      <c r="E1002">
        <f>IF('Initial Spreadsheet'!F1001="failed", 'Initial Spreadsheet'!$L1001, "M")</f>
        <v>40</v>
      </c>
    </row>
    <row r="1003" spans="1:5" x14ac:dyDescent="0.25">
      <c r="A1003" t="b">
        <f>IF('Initial Spreadsheet'!$F1002="successful", "successful")</f>
        <v>0</v>
      </c>
      <c r="B1003" t="str">
        <f>IF('Initial Spreadsheet'!F1002="successful", 'Initial Spreadsheet'!$L1002, "M")</f>
        <v>M</v>
      </c>
      <c r="D1003" t="b">
        <f>IF('Initial Spreadsheet'!$F1002="failed", "failed")</f>
        <v>0</v>
      </c>
      <c r="E1003" t="str">
        <f>IF('Initial Spreadsheet'!F1002="failed", 'Initial Spreadsheet'!$L1002, "M")</f>
        <v>M</v>
      </c>
    </row>
    <row r="1004" spans="1:5" x14ac:dyDescent="0.25">
      <c r="A1004" t="b">
        <f>IF('Initial Spreadsheet'!$F1003="successful", "successful")</f>
        <v>0</v>
      </c>
      <c r="B1004" t="str">
        <f>IF('Initial Spreadsheet'!F1003="successful", 'Initial Spreadsheet'!$L1003, "M")</f>
        <v>M</v>
      </c>
      <c r="D1004" t="b">
        <f>IF('Initial Spreadsheet'!$F1003="failed", "failed")</f>
        <v>0</v>
      </c>
      <c r="E1004" t="str">
        <f>IF('Initial Spreadsheet'!F1003="failed", 'Initial Spreadsheet'!$L1003, "M")</f>
        <v>M</v>
      </c>
    </row>
    <row r="1005" spans="1:5" x14ac:dyDescent="0.25">
      <c r="A1005" t="b">
        <f>IF('Initial Spreadsheet'!$F1004="successful", "successful")</f>
        <v>0</v>
      </c>
      <c r="B1005" t="str">
        <f>IF('Initial Spreadsheet'!F1004="successful", 'Initial Spreadsheet'!$L1004, "M")</f>
        <v>M</v>
      </c>
      <c r="D1005" t="b">
        <f>IF('Initial Spreadsheet'!$F1004="failed", "failed")</f>
        <v>0</v>
      </c>
      <c r="E1005" t="str">
        <f>IF('Initial Spreadsheet'!F1004="failed", 'Initial Spreadsheet'!$L1004, "M")</f>
        <v>M</v>
      </c>
    </row>
    <row r="1006" spans="1:5" x14ac:dyDescent="0.25">
      <c r="A1006" t="b">
        <f>IF('Initial Spreadsheet'!$F1005="successful", "successful")</f>
        <v>0</v>
      </c>
      <c r="B1006" t="str">
        <f>IF('Initial Spreadsheet'!F1005="successful", 'Initial Spreadsheet'!$L1005, "M")</f>
        <v>M</v>
      </c>
      <c r="D1006" t="b">
        <f>IF('Initial Spreadsheet'!$F1005="failed", "failed")</f>
        <v>0</v>
      </c>
      <c r="E1006" t="str">
        <f>IF('Initial Spreadsheet'!F1005="failed", 'Initial Spreadsheet'!$L1005, "M")</f>
        <v>M</v>
      </c>
    </row>
    <row r="1007" spans="1:5" x14ac:dyDescent="0.25">
      <c r="A1007" t="b">
        <f>IF('Initial Spreadsheet'!$F1006="successful", "successful")</f>
        <v>0</v>
      </c>
      <c r="B1007" t="str">
        <f>IF('Initial Spreadsheet'!F1006="successful", 'Initial Spreadsheet'!$L1006, "M")</f>
        <v>M</v>
      </c>
      <c r="D1007" t="b">
        <f>IF('Initial Spreadsheet'!$F1006="failed", "failed")</f>
        <v>0</v>
      </c>
      <c r="E1007" t="str">
        <f>IF('Initial Spreadsheet'!F1006="failed", 'Initial Spreadsheet'!$L1006, "M")</f>
        <v>M</v>
      </c>
    </row>
    <row r="1008" spans="1:5" x14ac:dyDescent="0.25">
      <c r="A1008" t="b">
        <f>IF('Initial Spreadsheet'!$F1007="successful", "successful")</f>
        <v>0</v>
      </c>
      <c r="B1008" t="str">
        <f>IF('Initial Spreadsheet'!F1007="successful", 'Initial Spreadsheet'!$L1007, "M")</f>
        <v>M</v>
      </c>
      <c r="D1008" t="b">
        <f>IF('Initial Spreadsheet'!$F1007="failed", "failed")</f>
        <v>0</v>
      </c>
      <c r="E1008" t="str">
        <f>IF('Initial Spreadsheet'!F1007="failed", 'Initial Spreadsheet'!$L1007, "M")</f>
        <v>M</v>
      </c>
    </row>
    <row r="1009" spans="1:5" x14ac:dyDescent="0.25">
      <c r="A1009" t="b">
        <f>IF('Initial Spreadsheet'!$F1008="successful", "successful")</f>
        <v>0</v>
      </c>
      <c r="B1009" t="str">
        <f>IF('Initial Spreadsheet'!F1008="successful", 'Initial Spreadsheet'!$L1008, "M")</f>
        <v>M</v>
      </c>
      <c r="D1009" t="b">
        <f>IF('Initial Spreadsheet'!$F1008="failed", "failed")</f>
        <v>0</v>
      </c>
      <c r="E1009" t="str">
        <f>IF('Initial Spreadsheet'!F1008="failed", 'Initial Spreadsheet'!$L1008, "M")</f>
        <v>M</v>
      </c>
    </row>
    <row r="1010" spans="1:5" x14ac:dyDescent="0.25">
      <c r="A1010" t="b">
        <f>IF('Initial Spreadsheet'!$F1009="successful", "successful")</f>
        <v>0</v>
      </c>
      <c r="B1010" t="str">
        <f>IF('Initial Spreadsheet'!F1009="successful", 'Initial Spreadsheet'!$L1009, "M")</f>
        <v>M</v>
      </c>
      <c r="D1010" t="b">
        <f>IF('Initial Spreadsheet'!$F1009="failed", "failed")</f>
        <v>0</v>
      </c>
      <c r="E1010" t="str">
        <f>IF('Initial Spreadsheet'!F1009="failed", 'Initial Spreadsheet'!$L1009, "M")</f>
        <v>M</v>
      </c>
    </row>
    <row r="1011" spans="1:5" x14ac:dyDescent="0.25">
      <c r="A1011" t="b">
        <f>IF('Initial Spreadsheet'!$F1010="successful", "successful")</f>
        <v>0</v>
      </c>
      <c r="B1011" t="str">
        <f>IF('Initial Spreadsheet'!F1010="successful", 'Initial Spreadsheet'!$L1010, "M")</f>
        <v>M</v>
      </c>
      <c r="D1011" t="b">
        <f>IF('Initial Spreadsheet'!$F1010="failed", "failed")</f>
        <v>0</v>
      </c>
      <c r="E1011" t="str">
        <f>IF('Initial Spreadsheet'!F1010="failed", 'Initial Spreadsheet'!$L1010, "M")</f>
        <v>M</v>
      </c>
    </row>
    <row r="1012" spans="1:5" x14ac:dyDescent="0.25">
      <c r="A1012" t="b">
        <f>IF('Initial Spreadsheet'!$F1011="successful", "successful")</f>
        <v>0</v>
      </c>
      <c r="B1012" t="str">
        <f>IF('Initial Spreadsheet'!F1011="successful", 'Initial Spreadsheet'!$L1011, "M")</f>
        <v>M</v>
      </c>
      <c r="D1012" t="b">
        <f>IF('Initial Spreadsheet'!$F1011="failed", "failed")</f>
        <v>0</v>
      </c>
      <c r="E1012" t="str">
        <f>IF('Initial Spreadsheet'!F1011="failed", 'Initial Spreadsheet'!$L1011, "M")</f>
        <v>M</v>
      </c>
    </row>
    <row r="1013" spans="1:5" x14ac:dyDescent="0.25">
      <c r="A1013" t="b">
        <f>IF('Initial Spreadsheet'!$F1012="successful", "successful")</f>
        <v>0</v>
      </c>
      <c r="B1013" t="str">
        <f>IF('Initial Spreadsheet'!F1012="successful", 'Initial Spreadsheet'!$L1012, "M")</f>
        <v>M</v>
      </c>
      <c r="D1013" t="b">
        <f>IF('Initial Spreadsheet'!$F1012="failed", "failed")</f>
        <v>0</v>
      </c>
      <c r="E1013" t="str">
        <f>IF('Initial Spreadsheet'!F1012="failed", 'Initial Spreadsheet'!$L1012, "M")</f>
        <v>M</v>
      </c>
    </row>
    <row r="1014" spans="1:5" x14ac:dyDescent="0.25">
      <c r="A1014" t="b">
        <f>IF('Initial Spreadsheet'!$F1013="successful", "successful")</f>
        <v>0</v>
      </c>
      <c r="B1014" t="str">
        <f>IF('Initial Spreadsheet'!F1013="successful", 'Initial Spreadsheet'!$L1013, "M")</f>
        <v>M</v>
      </c>
      <c r="D1014" t="b">
        <f>IF('Initial Spreadsheet'!$F1013="failed", "failed")</f>
        <v>0</v>
      </c>
      <c r="E1014" t="str">
        <f>IF('Initial Spreadsheet'!F1013="failed", 'Initial Spreadsheet'!$L1013, "M")</f>
        <v>M</v>
      </c>
    </row>
    <row r="1015" spans="1:5" x14ac:dyDescent="0.25">
      <c r="A1015" t="b">
        <f>IF('Initial Spreadsheet'!$F1014="successful", "successful")</f>
        <v>0</v>
      </c>
      <c r="B1015" t="str">
        <f>IF('Initial Spreadsheet'!F1014="successful", 'Initial Spreadsheet'!$L1014, "M")</f>
        <v>M</v>
      </c>
      <c r="D1015" t="b">
        <f>IF('Initial Spreadsheet'!$F1014="failed", "failed")</f>
        <v>0</v>
      </c>
      <c r="E1015" t="str">
        <f>IF('Initial Spreadsheet'!F1014="failed", 'Initial Spreadsheet'!$L1014, "M")</f>
        <v>M</v>
      </c>
    </row>
    <row r="1016" spans="1:5" x14ac:dyDescent="0.25">
      <c r="A1016" t="b">
        <f>IF('Initial Spreadsheet'!$F1015="successful", "successful")</f>
        <v>0</v>
      </c>
      <c r="B1016" t="str">
        <f>IF('Initial Spreadsheet'!F1015="successful", 'Initial Spreadsheet'!$L1015, "M")</f>
        <v>M</v>
      </c>
      <c r="D1016" t="b">
        <f>IF('Initial Spreadsheet'!$F1015="failed", "failed")</f>
        <v>0</v>
      </c>
      <c r="E1016" t="str">
        <f>IF('Initial Spreadsheet'!F1015="failed", 'Initial Spreadsheet'!$L1015, "M")</f>
        <v>M</v>
      </c>
    </row>
    <row r="1017" spans="1:5" x14ac:dyDescent="0.25">
      <c r="A1017" t="b">
        <f>IF('Initial Spreadsheet'!$F1016="successful", "successful")</f>
        <v>0</v>
      </c>
      <c r="B1017" t="str">
        <f>IF('Initial Spreadsheet'!F1016="successful", 'Initial Spreadsheet'!$L1016, "M")</f>
        <v>M</v>
      </c>
      <c r="D1017" t="b">
        <f>IF('Initial Spreadsheet'!$F1016="failed", "failed")</f>
        <v>0</v>
      </c>
      <c r="E1017" t="str">
        <f>IF('Initial Spreadsheet'!F1016="failed", 'Initial Spreadsheet'!$L1016, "M")</f>
        <v>M</v>
      </c>
    </row>
    <row r="1018" spans="1:5" x14ac:dyDescent="0.25">
      <c r="A1018" t="b">
        <f>IF('Initial Spreadsheet'!$F1017="successful", "successful")</f>
        <v>0</v>
      </c>
      <c r="B1018" t="str">
        <f>IF('Initial Spreadsheet'!F1017="successful", 'Initial Spreadsheet'!$L1017, "M")</f>
        <v>M</v>
      </c>
      <c r="D1018" t="b">
        <f>IF('Initial Spreadsheet'!$F1017="failed", "failed")</f>
        <v>0</v>
      </c>
      <c r="E1018" t="str">
        <f>IF('Initial Spreadsheet'!F1017="failed", 'Initial Spreadsheet'!$L1017, "M")</f>
        <v>M</v>
      </c>
    </row>
    <row r="1019" spans="1:5" x14ac:dyDescent="0.25">
      <c r="A1019" t="b">
        <f>IF('Initial Spreadsheet'!$F1018="successful", "successful")</f>
        <v>0</v>
      </c>
      <c r="B1019" t="str">
        <f>IF('Initial Spreadsheet'!F1018="successful", 'Initial Spreadsheet'!$L1018, "M")</f>
        <v>M</v>
      </c>
      <c r="D1019" t="b">
        <f>IF('Initial Spreadsheet'!$F1018="failed", "failed")</f>
        <v>0</v>
      </c>
      <c r="E1019" t="str">
        <f>IF('Initial Spreadsheet'!F1018="failed", 'Initial Spreadsheet'!$L1018, "M")</f>
        <v>M</v>
      </c>
    </row>
    <row r="1020" spans="1:5" x14ac:dyDescent="0.25">
      <c r="A1020" t="b">
        <f>IF('Initial Spreadsheet'!$F1019="successful", "successful")</f>
        <v>0</v>
      </c>
      <c r="B1020" t="str">
        <f>IF('Initial Spreadsheet'!F1019="successful", 'Initial Spreadsheet'!$L1019, "M")</f>
        <v>M</v>
      </c>
      <c r="D1020" t="b">
        <f>IF('Initial Spreadsheet'!$F1019="failed", "failed")</f>
        <v>0</v>
      </c>
      <c r="E1020" t="str">
        <f>IF('Initial Spreadsheet'!F1019="failed", 'Initial Spreadsheet'!$L1019, "M")</f>
        <v>M</v>
      </c>
    </row>
    <row r="1021" spans="1:5" x14ac:dyDescent="0.25">
      <c r="A1021" t="b">
        <f>IF('Initial Spreadsheet'!$F1020="successful", "successful")</f>
        <v>0</v>
      </c>
      <c r="B1021" t="str">
        <f>IF('Initial Spreadsheet'!F1020="successful", 'Initial Spreadsheet'!$L1020, "M")</f>
        <v>M</v>
      </c>
      <c r="D1021" t="b">
        <f>IF('Initial Spreadsheet'!$F1020="failed", "failed")</f>
        <v>0</v>
      </c>
      <c r="E1021" t="str">
        <f>IF('Initial Spreadsheet'!F1020="failed", 'Initial Spreadsheet'!$L1020, "M")</f>
        <v>M</v>
      </c>
    </row>
    <row r="1022" spans="1:5" x14ac:dyDescent="0.25">
      <c r="A1022" t="b">
        <f>IF('Initial Spreadsheet'!$F1021="successful", "successful")</f>
        <v>0</v>
      </c>
      <c r="B1022" t="str">
        <f>IF('Initial Spreadsheet'!F1021="successful", 'Initial Spreadsheet'!$L1021, "M")</f>
        <v>M</v>
      </c>
      <c r="D1022" t="b">
        <f>IF('Initial Spreadsheet'!$F1021="failed", "failed")</f>
        <v>0</v>
      </c>
      <c r="E1022" t="str">
        <f>IF('Initial Spreadsheet'!F1021="failed", 'Initial Spreadsheet'!$L1021, "M")</f>
        <v>M</v>
      </c>
    </row>
    <row r="1023" spans="1:5" x14ac:dyDescent="0.25">
      <c r="A1023" t="str">
        <f>IF('Initial Spreadsheet'!$F1022="successful", "successful")</f>
        <v>successful</v>
      </c>
      <c r="B1023">
        <f>IF('Initial Spreadsheet'!F1022="successful", 'Initial Spreadsheet'!$L1022, "M")</f>
        <v>30</v>
      </c>
      <c r="D1023" t="b">
        <f>IF('Initial Spreadsheet'!$F1022="failed", "failed")</f>
        <v>0</v>
      </c>
      <c r="E1023" t="str">
        <f>IF('Initial Spreadsheet'!F1022="failed", 'Initial Spreadsheet'!$L1022, "M")</f>
        <v>M</v>
      </c>
    </row>
    <row r="1024" spans="1:5" x14ac:dyDescent="0.25">
      <c r="A1024" t="str">
        <f>IF('Initial Spreadsheet'!$F1023="successful", "successful")</f>
        <v>successful</v>
      </c>
      <c r="B1024">
        <f>IF('Initial Spreadsheet'!F1023="successful", 'Initial Spreadsheet'!$L1023, "M")</f>
        <v>478</v>
      </c>
      <c r="D1024" t="b">
        <f>IF('Initial Spreadsheet'!$F1023="failed", "failed")</f>
        <v>0</v>
      </c>
      <c r="E1024" t="str">
        <f>IF('Initial Spreadsheet'!F1023="failed", 'Initial Spreadsheet'!$L1023, "M")</f>
        <v>M</v>
      </c>
    </row>
    <row r="1025" spans="1:5" x14ac:dyDescent="0.25">
      <c r="A1025" t="str">
        <f>IF('Initial Spreadsheet'!$F1024="successful", "successful")</f>
        <v>successful</v>
      </c>
      <c r="B1025">
        <f>IF('Initial Spreadsheet'!F1024="successful", 'Initial Spreadsheet'!$L1024, "M")</f>
        <v>74</v>
      </c>
      <c r="D1025" t="b">
        <f>IF('Initial Spreadsheet'!$F1024="failed", "failed")</f>
        <v>0</v>
      </c>
      <c r="E1025" t="str">
        <f>IF('Initial Spreadsheet'!F1024="failed", 'Initial Spreadsheet'!$L1024, "M")</f>
        <v>M</v>
      </c>
    </row>
    <row r="1026" spans="1:5" x14ac:dyDescent="0.25">
      <c r="A1026" t="str">
        <f>IF('Initial Spreadsheet'!$F1025="successful", "successful")</f>
        <v>successful</v>
      </c>
      <c r="B1026">
        <f>IF('Initial Spreadsheet'!F1025="successful", 'Initial Spreadsheet'!$L1025, "M")</f>
        <v>131</v>
      </c>
      <c r="D1026" t="b">
        <f>IF('Initial Spreadsheet'!$F1025="failed", "failed")</f>
        <v>0</v>
      </c>
      <c r="E1026" t="str">
        <f>IF('Initial Spreadsheet'!F1025="failed", 'Initial Spreadsheet'!$L1025, "M")</f>
        <v>M</v>
      </c>
    </row>
    <row r="1027" spans="1:5" x14ac:dyDescent="0.25">
      <c r="A1027" t="str">
        <f>IF('Initial Spreadsheet'!$F1026="successful", "successful")</f>
        <v>successful</v>
      </c>
      <c r="B1027">
        <f>IF('Initial Spreadsheet'!F1026="successful", 'Initial Spreadsheet'!$L1026, "M")</f>
        <v>61</v>
      </c>
      <c r="D1027" t="b">
        <f>IF('Initial Spreadsheet'!$F1026="failed", "failed")</f>
        <v>0</v>
      </c>
      <c r="E1027" t="str">
        <f>IF('Initial Spreadsheet'!F1026="failed", 'Initial Spreadsheet'!$L1026, "M")</f>
        <v>M</v>
      </c>
    </row>
    <row r="1028" spans="1:5" x14ac:dyDescent="0.25">
      <c r="A1028" t="str">
        <f>IF('Initial Spreadsheet'!$F1027="successful", "successful")</f>
        <v>successful</v>
      </c>
      <c r="B1028">
        <f>IF('Initial Spreadsheet'!F1027="successful", 'Initial Spreadsheet'!$L1027, "M")</f>
        <v>1071</v>
      </c>
      <c r="D1028" t="b">
        <f>IF('Initial Spreadsheet'!$F1027="failed", "failed")</f>
        <v>0</v>
      </c>
      <c r="E1028" t="str">
        <f>IF('Initial Spreadsheet'!F1027="failed", 'Initial Spreadsheet'!$L1027, "M")</f>
        <v>M</v>
      </c>
    </row>
    <row r="1029" spans="1:5" x14ac:dyDescent="0.25">
      <c r="A1029" t="str">
        <f>IF('Initial Spreadsheet'!$F1028="successful", "successful")</f>
        <v>successful</v>
      </c>
      <c r="B1029">
        <f>IF('Initial Spreadsheet'!F1028="successful", 'Initial Spreadsheet'!$L1028, "M")</f>
        <v>122</v>
      </c>
      <c r="D1029" t="b">
        <f>IF('Initial Spreadsheet'!$F1028="failed", "failed")</f>
        <v>0</v>
      </c>
      <c r="E1029" t="str">
        <f>IF('Initial Spreadsheet'!F1028="failed", 'Initial Spreadsheet'!$L1028, "M")</f>
        <v>M</v>
      </c>
    </row>
    <row r="1030" spans="1:5" x14ac:dyDescent="0.25">
      <c r="A1030" t="str">
        <f>IF('Initial Spreadsheet'!$F1029="successful", "successful")</f>
        <v>successful</v>
      </c>
      <c r="B1030">
        <f>IF('Initial Spreadsheet'!F1029="successful", 'Initial Spreadsheet'!$L1029, "M")</f>
        <v>111</v>
      </c>
      <c r="D1030" t="b">
        <f>IF('Initial Spreadsheet'!$F1029="failed", "failed")</f>
        <v>0</v>
      </c>
      <c r="E1030" t="str">
        <f>IF('Initial Spreadsheet'!F1029="failed", 'Initial Spreadsheet'!$L1029, "M")</f>
        <v>M</v>
      </c>
    </row>
    <row r="1031" spans="1:5" x14ac:dyDescent="0.25">
      <c r="A1031" t="str">
        <f>IF('Initial Spreadsheet'!$F1030="successful", "successful")</f>
        <v>successful</v>
      </c>
      <c r="B1031">
        <f>IF('Initial Spreadsheet'!F1030="successful", 'Initial Spreadsheet'!$L1030, "M")</f>
        <v>255</v>
      </c>
      <c r="D1031" t="b">
        <f>IF('Initial Spreadsheet'!$F1030="failed", "failed")</f>
        <v>0</v>
      </c>
      <c r="E1031" t="str">
        <f>IF('Initial Spreadsheet'!F1030="failed", 'Initial Spreadsheet'!$L1030, "M")</f>
        <v>M</v>
      </c>
    </row>
    <row r="1032" spans="1:5" x14ac:dyDescent="0.25">
      <c r="A1032" t="str">
        <f>IF('Initial Spreadsheet'!$F1031="successful", "successful")</f>
        <v>successful</v>
      </c>
      <c r="B1032">
        <f>IF('Initial Spreadsheet'!F1031="successful", 'Initial Spreadsheet'!$L1031, "M")</f>
        <v>141</v>
      </c>
      <c r="D1032" t="b">
        <f>IF('Initial Spreadsheet'!$F1031="failed", "failed")</f>
        <v>0</v>
      </c>
      <c r="E1032" t="str">
        <f>IF('Initial Spreadsheet'!F1031="failed", 'Initial Spreadsheet'!$L1031, "M")</f>
        <v>M</v>
      </c>
    </row>
    <row r="1033" spans="1:5" x14ac:dyDescent="0.25">
      <c r="A1033" t="str">
        <f>IF('Initial Spreadsheet'!$F1032="successful", "successful")</f>
        <v>successful</v>
      </c>
      <c r="B1033">
        <f>IF('Initial Spreadsheet'!F1032="successful", 'Initial Spreadsheet'!$L1032, "M")</f>
        <v>159</v>
      </c>
      <c r="D1033" t="b">
        <f>IF('Initial Spreadsheet'!$F1032="failed", "failed")</f>
        <v>0</v>
      </c>
      <c r="E1033" t="str">
        <f>IF('Initial Spreadsheet'!F1032="failed", 'Initial Spreadsheet'!$L1032, "M")</f>
        <v>M</v>
      </c>
    </row>
    <row r="1034" spans="1:5" x14ac:dyDescent="0.25">
      <c r="A1034" t="str">
        <f>IF('Initial Spreadsheet'!$F1033="successful", "successful")</f>
        <v>successful</v>
      </c>
      <c r="B1034">
        <f>IF('Initial Spreadsheet'!F1033="successful", 'Initial Spreadsheet'!$L1033, "M")</f>
        <v>99</v>
      </c>
      <c r="D1034" t="b">
        <f>IF('Initial Spreadsheet'!$F1033="failed", "failed")</f>
        <v>0</v>
      </c>
      <c r="E1034" t="str">
        <f>IF('Initial Spreadsheet'!F1033="failed", 'Initial Spreadsheet'!$L1033, "M")</f>
        <v>M</v>
      </c>
    </row>
    <row r="1035" spans="1:5" x14ac:dyDescent="0.25">
      <c r="A1035" t="str">
        <f>IF('Initial Spreadsheet'!$F1034="successful", "successful")</f>
        <v>successful</v>
      </c>
      <c r="B1035">
        <f>IF('Initial Spreadsheet'!F1034="successful", 'Initial Spreadsheet'!$L1034, "M")</f>
        <v>96</v>
      </c>
      <c r="D1035" t="b">
        <f>IF('Initial Spreadsheet'!$F1034="failed", "failed")</f>
        <v>0</v>
      </c>
      <c r="E1035" t="str">
        <f>IF('Initial Spreadsheet'!F1034="failed", 'Initial Spreadsheet'!$L1034, "M")</f>
        <v>M</v>
      </c>
    </row>
    <row r="1036" spans="1:5" x14ac:dyDescent="0.25">
      <c r="A1036" t="str">
        <f>IF('Initial Spreadsheet'!$F1035="successful", "successful")</f>
        <v>successful</v>
      </c>
      <c r="B1036">
        <f>IF('Initial Spreadsheet'!F1035="successful", 'Initial Spreadsheet'!$L1035, "M")</f>
        <v>27</v>
      </c>
      <c r="D1036" t="b">
        <f>IF('Initial Spreadsheet'!$F1035="failed", "failed")</f>
        <v>0</v>
      </c>
      <c r="E1036" t="str">
        <f>IF('Initial Spreadsheet'!F1035="failed", 'Initial Spreadsheet'!$L1035, "M")</f>
        <v>M</v>
      </c>
    </row>
    <row r="1037" spans="1:5" x14ac:dyDescent="0.25">
      <c r="A1037" t="str">
        <f>IF('Initial Spreadsheet'!$F1036="successful", "successful")</f>
        <v>successful</v>
      </c>
      <c r="B1037">
        <f>IF('Initial Spreadsheet'!F1036="successful", 'Initial Spreadsheet'!$L1036, "M")</f>
        <v>166</v>
      </c>
      <c r="D1037" t="b">
        <f>IF('Initial Spreadsheet'!$F1036="failed", "failed")</f>
        <v>0</v>
      </c>
      <c r="E1037" t="str">
        <f>IF('Initial Spreadsheet'!F1036="failed", 'Initial Spreadsheet'!$L1036, "M")</f>
        <v>M</v>
      </c>
    </row>
    <row r="1038" spans="1:5" x14ac:dyDescent="0.25">
      <c r="A1038" t="str">
        <f>IF('Initial Spreadsheet'!$F1037="successful", "successful")</f>
        <v>successful</v>
      </c>
      <c r="B1038">
        <f>IF('Initial Spreadsheet'!F1037="successful", 'Initial Spreadsheet'!$L1037, "M")</f>
        <v>76</v>
      </c>
      <c r="D1038" t="b">
        <f>IF('Initial Spreadsheet'!$F1037="failed", "failed")</f>
        <v>0</v>
      </c>
      <c r="E1038" t="str">
        <f>IF('Initial Spreadsheet'!F1037="failed", 'Initial Spreadsheet'!$L1037, "M")</f>
        <v>M</v>
      </c>
    </row>
    <row r="1039" spans="1:5" x14ac:dyDescent="0.25">
      <c r="A1039" t="str">
        <f>IF('Initial Spreadsheet'!$F1038="successful", "successful")</f>
        <v>successful</v>
      </c>
      <c r="B1039">
        <f>IF('Initial Spreadsheet'!F1038="successful", 'Initial Spreadsheet'!$L1038, "M")</f>
        <v>211</v>
      </c>
      <c r="D1039" t="b">
        <f>IF('Initial Spreadsheet'!$F1038="failed", "failed")</f>
        <v>0</v>
      </c>
      <c r="E1039" t="str">
        <f>IF('Initial Spreadsheet'!F1038="failed", 'Initial Spreadsheet'!$L1038, "M")</f>
        <v>M</v>
      </c>
    </row>
    <row r="1040" spans="1:5" x14ac:dyDescent="0.25">
      <c r="A1040" t="str">
        <f>IF('Initial Spreadsheet'!$F1039="successful", "successful")</f>
        <v>successful</v>
      </c>
      <c r="B1040">
        <f>IF('Initial Spreadsheet'!F1039="successful", 'Initial Spreadsheet'!$L1039, "M")</f>
        <v>21</v>
      </c>
      <c r="D1040" t="b">
        <f>IF('Initial Spreadsheet'!$F1039="failed", "failed")</f>
        <v>0</v>
      </c>
      <c r="E1040" t="str">
        <f>IF('Initial Spreadsheet'!F1039="failed", 'Initial Spreadsheet'!$L1039, "M")</f>
        <v>M</v>
      </c>
    </row>
    <row r="1041" spans="1:5" x14ac:dyDescent="0.25">
      <c r="A1041" t="str">
        <f>IF('Initial Spreadsheet'!$F1040="successful", "successful")</f>
        <v>successful</v>
      </c>
      <c r="B1041">
        <f>IF('Initial Spreadsheet'!F1040="successful", 'Initial Spreadsheet'!$L1040, "M")</f>
        <v>61</v>
      </c>
      <c r="D1041" t="b">
        <f>IF('Initial Spreadsheet'!$F1040="failed", "failed")</f>
        <v>0</v>
      </c>
      <c r="E1041" t="str">
        <f>IF('Initial Spreadsheet'!F1040="failed", 'Initial Spreadsheet'!$L1040, "M")</f>
        <v>M</v>
      </c>
    </row>
    <row r="1042" spans="1:5" x14ac:dyDescent="0.25">
      <c r="A1042" t="str">
        <f>IF('Initial Spreadsheet'!$F1041="successful", "successful")</f>
        <v>successful</v>
      </c>
      <c r="B1042">
        <f>IF('Initial Spreadsheet'!F1041="successful", 'Initial Spreadsheet'!$L1041, "M")</f>
        <v>30</v>
      </c>
      <c r="D1042" t="b">
        <f>IF('Initial Spreadsheet'!$F1041="failed", "failed")</f>
        <v>0</v>
      </c>
      <c r="E1042" t="str">
        <f>IF('Initial Spreadsheet'!F1041="failed", 'Initial Spreadsheet'!$L1041, "M")</f>
        <v>M</v>
      </c>
    </row>
    <row r="1043" spans="1:5" x14ac:dyDescent="0.25">
      <c r="A1043" t="b">
        <f>IF('Initial Spreadsheet'!$F1042="successful", "successful")</f>
        <v>0</v>
      </c>
      <c r="B1043" t="str">
        <f>IF('Initial Spreadsheet'!F1042="successful", 'Initial Spreadsheet'!$L1042, "M")</f>
        <v>M</v>
      </c>
      <c r="D1043" t="b">
        <f>IF('Initial Spreadsheet'!$F1042="failed", "failed")</f>
        <v>0</v>
      </c>
      <c r="E1043" t="str">
        <f>IF('Initial Spreadsheet'!F1042="failed", 'Initial Spreadsheet'!$L1042, "M")</f>
        <v>M</v>
      </c>
    </row>
    <row r="1044" spans="1:5" x14ac:dyDescent="0.25">
      <c r="A1044" t="b">
        <f>IF('Initial Spreadsheet'!$F1043="successful", "successful")</f>
        <v>0</v>
      </c>
      <c r="B1044" t="str">
        <f>IF('Initial Spreadsheet'!F1043="successful", 'Initial Spreadsheet'!$L1043, "M")</f>
        <v>M</v>
      </c>
      <c r="D1044" t="b">
        <f>IF('Initial Spreadsheet'!$F1043="failed", "failed")</f>
        <v>0</v>
      </c>
      <c r="E1044" t="str">
        <f>IF('Initial Spreadsheet'!F1043="failed", 'Initial Spreadsheet'!$L1043, "M")</f>
        <v>M</v>
      </c>
    </row>
    <row r="1045" spans="1:5" x14ac:dyDescent="0.25">
      <c r="A1045" t="b">
        <f>IF('Initial Spreadsheet'!$F1044="successful", "successful")</f>
        <v>0</v>
      </c>
      <c r="B1045" t="str">
        <f>IF('Initial Spreadsheet'!F1044="successful", 'Initial Spreadsheet'!$L1044, "M")</f>
        <v>M</v>
      </c>
      <c r="D1045" t="b">
        <f>IF('Initial Spreadsheet'!$F1044="failed", "failed")</f>
        <v>0</v>
      </c>
      <c r="E1045" t="str">
        <f>IF('Initial Spreadsheet'!F1044="failed", 'Initial Spreadsheet'!$L1044, "M")</f>
        <v>M</v>
      </c>
    </row>
    <row r="1046" spans="1:5" x14ac:dyDescent="0.25">
      <c r="A1046" t="b">
        <f>IF('Initial Spreadsheet'!$F1045="successful", "successful")</f>
        <v>0</v>
      </c>
      <c r="B1046" t="str">
        <f>IF('Initial Spreadsheet'!F1045="successful", 'Initial Spreadsheet'!$L1045, "M")</f>
        <v>M</v>
      </c>
      <c r="D1046" t="b">
        <f>IF('Initial Spreadsheet'!$F1045="failed", "failed")</f>
        <v>0</v>
      </c>
      <c r="E1046" t="str">
        <f>IF('Initial Spreadsheet'!F1045="failed", 'Initial Spreadsheet'!$L1045, "M")</f>
        <v>M</v>
      </c>
    </row>
    <row r="1047" spans="1:5" x14ac:dyDescent="0.25">
      <c r="A1047" t="b">
        <f>IF('Initial Spreadsheet'!$F1046="successful", "successful")</f>
        <v>0</v>
      </c>
      <c r="B1047" t="str">
        <f>IF('Initial Spreadsheet'!F1046="successful", 'Initial Spreadsheet'!$L1046, "M")</f>
        <v>M</v>
      </c>
      <c r="D1047" t="b">
        <f>IF('Initial Spreadsheet'!$F1046="failed", "failed")</f>
        <v>0</v>
      </c>
      <c r="E1047" t="str">
        <f>IF('Initial Spreadsheet'!F1046="failed", 'Initial Spreadsheet'!$L1046, "M")</f>
        <v>M</v>
      </c>
    </row>
    <row r="1048" spans="1:5" x14ac:dyDescent="0.25">
      <c r="A1048" t="b">
        <f>IF('Initial Spreadsheet'!$F1047="successful", "successful")</f>
        <v>0</v>
      </c>
      <c r="B1048" t="str">
        <f>IF('Initial Spreadsheet'!F1047="successful", 'Initial Spreadsheet'!$L1047, "M")</f>
        <v>M</v>
      </c>
      <c r="D1048" t="b">
        <f>IF('Initial Spreadsheet'!$F1047="failed", "failed")</f>
        <v>0</v>
      </c>
      <c r="E1048" t="str">
        <f>IF('Initial Spreadsheet'!F1047="failed", 'Initial Spreadsheet'!$L1047, "M")</f>
        <v>M</v>
      </c>
    </row>
    <row r="1049" spans="1:5" x14ac:dyDescent="0.25">
      <c r="A1049" t="b">
        <f>IF('Initial Spreadsheet'!$F1048="successful", "successful")</f>
        <v>0</v>
      </c>
      <c r="B1049" t="str">
        <f>IF('Initial Spreadsheet'!F1048="successful", 'Initial Spreadsheet'!$L1048, "M")</f>
        <v>M</v>
      </c>
      <c r="D1049" t="b">
        <f>IF('Initial Spreadsheet'!$F1048="failed", "failed")</f>
        <v>0</v>
      </c>
      <c r="E1049" t="str">
        <f>IF('Initial Spreadsheet'!F1048="failed", 'Initial Spreadsheet'!$L1048, "M")</f>
        <v>M</v>
      </c>
    </row>
    <row r="1050" spans="1:5" x14ac:dyDescent="0.25">
      <c r="A1050" t="b">
        <f>IF('Initial Spreadsheet'!$F1049="successful", "successful")</f>
        <v>0</v>
      </c>
      <c r="B1050" t="str">
        <f>IF('Initial Spreadsheet'!F1049="successful", 'Initial Spreadsheet'!$L1049, "M")</f>
        <v>M</v>
      </c>
      <c r="D1050" t="b">
        <f>IF('Initial Spreadsheet'!$F1049="failed", "failed")</f>
        <v>0</v>
      </c>
      <c r="E1050" t="str">
        <f>IF('Initial Spreadsheet'!F1049="failed", 'Initial Spreadsheet'!$L1049, "M")</f>
        <v>M</v>
      </c>
    </row>
    <row r="1051" spans="1:5" x14ac:dyDescent="0.25">
      <c r="A1051" t="b">
        <f>IF('Initial Spreadsheet'!$F1050="successful", "successful")</f>
        <v>0</v>
      </c>
      <c r="B1051" t="str">
        <f>IF('Initial Spreadsheet'!F1050="successful", 'Initial Spreadsheet'!$L1050, "M")</f>
        <v>M</v>
      </c>
      <c r="D1051" t="b">
        <f>IF('Initial Spreadsheet'!$F1050="failed", "failed")</f>
        <v>0</v>
      </c>
      <c r="E1051" t="str">
        <f>IF('Initial Spreadsheet'!F1050="failed", 'Initial Spreadsheet'!$L1050, "M")</f>
        <v>M</v>
      </c>
    </row>
    <row r="1052" spans="1:5" x14ac:dyDescent="0.25">
      <c r="A1052" t="b">
        <f>IF('Initial Spreadsheet'!$F1051="successful", "successful")</f>
        <v>0</v>
      </c>
      <c r="B1052" t="str">
        <f>IF('Initial Spreadsheet'!F1051="successful", 'Initial Spreadsheet'!$L1051, "M")</f>
        <v>M</v>
      </c>
      <c r="D1052" t="b">
        <f>IF('Initial Spreadsheet'!$F1051="failed", "failed")</f>
        <v>0</v>
      </c>
      <c r="E1052" t="str">
        <f>IF('Initial Spreadsheet'!F1051="failed", 'Initial Spreadsheet'!$L1051, "M")</f>
        <v>M</v>
      </c>
    </row>
    <row r="1053" spans="1:5" x14ac:dyDescent="0.25">
      <c r="A1053" t="b">
        <f>IF('Initial Spreadsheet'!$F1052="successful", "successful")</f>
        <v>0</v>
      </c>
      <c r="B1053" t="str">
        <f>IF('Initial Spreadsheet'!F1052="successful", 'Initial Spreadsheet'!$L1052, "M")</f>
        <v>M</v>
      </c>
      <c r="D1053" t="b">
        <f>IF('Initial Spreadsheet'!$F1052="failed", "failed")</f>
        <v>0</v>
      </c>
      <c r="E1053" t="str">
        <f>IF('Initial Spreadsheet'!F1052="failed", 'Initial Spreadsheet'!$L1052, "M")</f>
        <v>M</v>
      </c>
    </row>
    <row r="1054" spans="1:5" x14ac:dyDescent="0.25">
      <c r="A1054" t="b">
        <f>IF('Initial Spreadsheet'!$F1053="successful", "successful")</f>
        <v>0</v>
      </c>
      <c r="B1054" t="str">
        <f>IF('Initial Spreadsheet'!F1053="successful", 'Initial Spreadsheet'!$L1053, "M")</f>
        <v>M</v>
      </c>
      <c r="D1054" t="b">
        <f>IF('Initial Spreadsheet'!$F1053="failed", "failed")</f>
        <v>0</v>
      </c>
      <c r="E1054" t="str">
        <f>IF('Initial Spreadsheet'!F1053="failed", 'Initial Spreadsheet'!$L1053, "M")</f>
        <v>M</v>
      </c>
    </row>
    <row r="1055" spans="1:5" x14ac:dyDescent="0.25">
      <c r="A1055" t="b">
        <f>IF('Initial Spreadsheet'!$F1054="successful", "successful")</f>
        <v>0</v>
      </c>
      <c r="B1055" t="str">
        <f>IF('Initial Spreadsheet'!F1054="successful", 'Initial Spreadsheet'!$L1054, "M")</f>
        <v>M</v>
      </c>
      <c r="D1055" t="b">
        <f>IF('Initial Spreadsheet'!$F1054="failed", "failed")</f>
        <v>0</v>
      </c>
      <c r="E1055" t="str">
        <f>IF('Initial Spreadsheet'!F1054="failed", 'Initial Spreadsheet'!$L1054, "M")</f>
        <v>M</v>
      </c>
    </row>
    <row r="1056" spans="1:5" x14ac:dyDescent="0.25">
      <c r="A1056" t="b">
        <f>IF('Initial Spreadsheet'!$F1055="successful", "successful")</f>
        <v>0</v>
      </c>
      <c r="B1056" t="str">
        <f>IF('Initial Spreadsheet'!F1055="successful", 'Initial Spreadsheet'!$L1055, "M")</f>
        <v>M</v>
      </c>
      <c r="D1056" t="b">
        <f>IF('Initial Spreadsheet'!$F1055="failed", "failed")</f>
        <v>0</v>
      </c>
      <c r="E1056" t="str">
        <f>IF('Initial Spreadsheet'!F1055="failed", 'Initial Spreadsheet'!$L1055, "M")</f>
        <v>M</v>
      </c>
    </row>
    <row r="1057" spans="1:5" x14ac:dyDescent="0.25">
      <c r="A1057" t="b">
        <f>IF('Initial Spreadsheet'!$F1056="successful", "successful")</f>
        <v>0</v>
      </c>
      <c r="B1057" t="str">
        <f>IF('Initial Spreadsheet'!F1056="successful", 'Initial Spreadsheet'!$L1056, "M")</f>
        <v>M</v>
      </c>
      <c r="D1057" t="b">
        <f>IF('Initial Spreadsheet'!$F1056="failed", "failed")</f>
        <v>0</v>
      </c>
      <c r="E1057" t="str">
        <f>IF('Initial Spreadsheet'!F1056="failed", 'Initial Spreadsheet'!$L1056, "M")</f>
        <v>M</v>
      </c>
    </row>
    <row r="1058" spans="1:5" x14ac:dyDescent="0.25">
      <c r="A1058" t="b">
        <f>IF('Initial Spreadsheet'!$F1057="successful", "successful")</f>
        <v>0</v>
      </c>
      <c r="B1058" t="str">
        <f>IF('Initial Spreadsheet'!F1057="successful", 'Initial Spreadsheet'!$L1057, "M")</f>
        <v>M</v>
      </c>
      <c r="D1058" t="b">
        <f>IF('Initial Spreadsheet'!$F1057="failed", "failed")</f>
        <v>0</v>
      </c>
      <c r="E1058" t="str">
        <f>IF('Initial Spreadsheet'!F1057="failed", 'Initial Spreadsheet'!$L1057, "M")</f>
        <v>M</v>
      </c>
    </row>
    <row r="1059" spans="1:5" x14ac:dyDescent="0.25">
      <c r="A1059" t="b">
        <f>IF('Initial Spreadsheet'!$F1058="successful", "successful")</f>
        <v>0</v>
      </c>
      <c r="B1059" t="str">
        <f>IF('Initial Spreadsheet'!F1058="successful", 'Initial Spreadsheet'!$L1058, "M")</f>
        <v>M</v>
      </c>
      <c r="D1059" t="b">
        <f>IF('Initial Spreadsheet'!$F1058="failed", "failed")</f>
        <v>0</v>
      </c>
      <c r="E1059" t="str">
        <f>IF('Initial Spreadsheet'!F1058="failed", 'Initial Spreadsheet'!$L1058, "M")</f>
        <v>M</v>
      </c>
    </row>
    <row r="1060" spans="1:5" x14ac:dyDescent="0.25">
      <c r="A1060" t="b">
        <f>IF('Initial Spreadsheet'!$F1059="successful", "successful")</f>
        <v>0</v>
      </c>
      <c r="B1060" t="str">
        <f>IF('Initial Spreadsheet'!F1059="successful", 'Initial Spreadsheet'!$L1059, "M")</f>
        <v>M</v>
      </c>
      <c r="D1060" t="b">
        <f>IF('Initial Spreadsheet'!$F1059="failed", "failed")</f>
        <v>0</v>
      </c>
      <c r="E1060" t="str">
        <f>IF('Initial Spreadsheet'!F1059="failed", 'Initial Spreadsheet'!$L1059, "M")</f>
        <v>M</v>
      </c>
    </row>
    <row r="1061" spans="1:5" x14ac:dyDescent="0.25">
      <c r="A1061" t="b">
        <f>IF('Initial Spreadsheet'!$F1060="successful", "successful")</f>
        <v>0</v>
      </c>
      <c r="B1061" t="str">
        <f>IF('Initial Spreadsheet'!F1060="successful", 'Initial Spreadsheet'!$L1060, "M")</f>
        <v>M</v>
      </c>
      <c r="D1061" t="b">
        <f>IF('Initial Spreadsheet'!$F1060="failed", "failed")</f>
        <v>0</v>
      </c>
      <c r="E1061" t="str">
        <f>IF('Initial Spreadsheet'!F1060="failed", 'Initial Spreadsheet'!$L1060, "M")</f>
        <v>M</v>
      </c>
    </row>
    <row r="1062" spans="1:5" x14ac:dyDescent="0.25">
      <c r="A1062" t="b">
        <f>IF('Initial Spreadsheet'!$F1061="successful", "successful")</f>
        <v>0</v>
      </c>
      <c r="B1062" t="str">
        <f>IF('Initial Spreadsheet'!F1061="successful", 'Initial Spreadsheet'!$L1061, "M")</f>
        <v>M</v>
      </c>
      <c r="D1062" t="b">
        <f>IF('Initial Spreadsheet'!$F1061="failed", "failed")</f>
        <v>0</v>
      </c>
      <c r="E1062" t="str">
        <f>IF('Initial Spreadsheet'!F1061="failed", 'Initial Spreadsheet'!$L1061, "M")</f>
        <v>M</v>
      </c>
    </row>
    <row r="1063" spans="1:5" x14ac:dyDescent="0.25">
      <c r="A1063" t="b">
        <f>IF('Initial Spreadsheet'!$F1062="successful", "successful")</f>
        <v>0</v>
      </c>
      <c r="B1063" t="str">
        <f>IF('Initial Spreadsheet'!F1062="successful", 'Initial Spreadsheet'!$L1062, "M")</f>
        <v>M</v>
      </c>
      <c r="D1063" t="b">
        <f>IF('Initial Spreadsheet'!$F1062="failed", "failed")</f>
        <v>0</v>
      </c>
      <c r="E1063" t="str">
        <f>IF('Initial Spreadsheet'!F1062="failed", 'Initial Spreadsheet'!$L1062, "M")</f>
        <v>M</v>
      </c>
    </row>
    <row r="1064" spans="1:5" x14ac:dyDescent="0.25">
      <c r="A1064" t="b">
        <f>IF('Initial Spreadsheet'!$F1063="successful", "successful")</f>
        <v>0</v>
      </c>
      <c r="B1064" t="str">
        <f>IF('Initial Spreadsheet'!F1063="successful", 'Initial Spreadsheet'!$L1063, "M")</f>
        <v>M</v>
      </c>
      <c r="D1064" t="b">
        <f>IF('Initial Spreadsheet'!$F1063="failed", "failed")</f>
        <v>0</v>
      </c>
      <c r="E1064" t="str">
        <f>IF('Initial Spreadsheet'!F1063="failed", 'Initial Spreadsheet'!$L1063, "M")</f>
        <v>M</v>
      </c>
    </row>
    <row r="1065" spans="1:5" x14ac:dyDescent="0.25">
      <c r="A1065" t="b">
        <f>IF('Initial Spreadsheet'!$F1064="successful", "successful")</f>
        <v>0</v>
      </c>
      <c r="B1065" t="str">
        <f>IF('Initial Spreadsheet'!F1064="successful", 'Initial Spreadsheet'!$L1064, "M")</f>
        <v>M</v>
      </c>
      <c r="D1065" t="b">
        <f>IF('Initial Spreadsheet'!$F1064="failed", "failed")</f>
        <v>0</v>
      </c>
      <c r="E1065" t="str">
        <f>IF('Initial Spreadsheet'!F1064="failed", 'Initial Spreadsheet'!$L1064, "M")</f>
        <v>M</v>
      </c>
    </row>
    <row r="1066" spans="1:5" x14ac:dyDescent="0.25">
      <c r="A1066" t="b">
        <f>IF('Initial Spreadsheet'!$F1065="successful", "successful")</f>
        <v>0</v>
      </c>
      <c r="B1066" t="str">
        <f>IF('Initial Spreadsheet'!F1065="successful", 'Initial Spreadsheet'!$L1065, "M")</f>
        <v>M</v>
      </c>
      <c r="D1066" t="b">
        <f>IF('Initial Spreadsheet'!$F1065="failed", "failed")</f>
        <v>0</v>
      </c>
      <c r="E1066" t="str">
        <f>IF('Initial Spreadsheet'!F1065="failed", 'Initial Spreadsheet'!$L1065, "M")</f>
        <v>M</v>
      </c>
    </row>
    <row r="1067" spans="1:5" x14ac:dyDescent="0.25">
      <c r="A1067" t="b">
        <f>IF('Initial Spreadsheet'!$F1066="successful", "successful")</f>
        <v>0</v>
      </c>
      <c r="B1067" t="str">
        <f>IF('Initial Spreadsheet'!F1066="successful", 'Initial Spreadsheet'!$L1066, "M")</f>
        <v>M</v>
      </c>
      <c r="D1067" t="str">
        <f>IF('Initial Spreadsheet'!$F1066="failed", "failed")</f>
        <v>failed</v>
      </c>
      <c r="E1067">
        <f>IF('Initial Spreadsheet'!F1066="failed", 'Initial Spreadsheet'!$L1066, "M")</f>
        <v>123</v>
      </c>
    </row>
    <row r="1068" spans="1:5" x14ac:dyDescent="0.25">
      <c r="A1068" t="b">
        <f>IF('Initial Spreadsheet'!$F1067="successful", "successful")</f>
        <v>0</v>
      </c>
      <c r="B1068" t="str">
        <f>IF('Initial Spreadsheet'!F1067="successful", 'Initial Spreadsheet'!$L1067, "M")</f>
        <v>M</v>
      </c>
      <c r="D1068" t="str">
        <f>IF('Initial Spreadsheet'!$F1067="failed", "failed")</f>
        <v>failed</v>
      </c>
      <c r="E1068">
        <f>IF('Initial Spreadsheet'!F1067="failed", 'Initial Spreadsheet'!$L1067, "M")</f>
        <v>5</v>
      </c>
    </row>
    <row r="1069" spans="1:5" x14ac:dyDescent="0.25">
      <c r="A1069" t="b">
        <f>IF('Initial Spreadsheet'!$F1068="successful", "successful")</f>
        <v>0</v>
      </c>
      <c r="B1069" t="str">
        <f>IF('Initial Spreadsheet'!F1068="successful", 'Initial Spreadsheet'!$L1068, "M")</f>
        <v>M</v>
      </c>
      <c r="D1069" t="str">
        <f>IF('Initial Spreadsheet'!$F1068="failed", "failed")</f>
        <v>failed</v>
      </c>
      <c r="E1069">
        <f>IF('Initial Spreadsheet'!F1068="failed", 'Initial Spreadsheet'!$L1068, "M")</f>
        <v>148</v>
      </c>
    </row>
    <row r="1070" spans="1:5" x14ac:dyDescent="0.25">
      <c r="A1070" t="b">
        <f>IF('Initial Spreadsheet'!$F1069="successful", "successful")</f>
        <v>0</v>
      </c>
      <c r="B1070" t="str">
        <f>IF('Initial Spreadsheet'!F1069="successful", 'Initial Spreadsheet'!$L1069, "M")</f>
        <v>M</v>
      </c>
      <c r="D1070" t="str">
        <f>IF('Initial Spreadsheet'!$F1069="failed", "failed")</f>
        <v>failed</v>
      </c>
      <c r="E1070">
        <f>IF('Initial Spreadsheet'!F1069="failed", 'Initial Spreadsheet'!$L1069, "M")</f>
        <v>10</v>
      </c>
    </row>
    <row r="1071" spans="1:5" x14ac:dyDescent="0.25">
      <c r="A1071" t="b">
        <f>IF('Initial Spreadsheet'!$F1070="successful", "successful")</f>
        <v>0</v>
      </c>
      <c r="B1071" t="str">
        <f>IF('Initial Spreadsheet'!F1070="successful", 'Initial Spreadsheet'!$L1070, "M")</f>
        <v>M</v>
      </c>
      <c r="D1071" t="str">
        <f>IF('Initial Spreadsheet'!$F1070="failed", "failed")</f>
        <v>failed</v>
      </c>
      <c r="E1071">
        <f>IF('Initial Spreadsheet'!F1070="failed", 'Initial Spreadsheet'!$L1070, "M")</f>
        <v>4</v>
      </c>
    </row>
    <row r="1072" spans="1:5" x14ac:dyDescent="0.25">
      <c r="A1072" t="b">
        <f>IF('Initial Spreadsheet'!$F1071="successful", "successful")</f>
        <v>0</v>
      </c>
      <c r="B1072" t="str">
        <f>IF('Initial Spreadsheet'!F1071="successful", 'Initial Spreadsheet'!$L1071, "M")</f>
        <v>M</v>
      </c>
      <c r="D1072" t="str">
        <f>IF('Initial Spreadsheet'!$F1071="failed", "failed")</f>
        <v>failed</v>
      </c>
      <c r="E1072">
        <f>IF('Initial Spreadsheet'!F1071="failed", 'Initial Spreadsheet'!$L1071, "M")</f>
        <v>21</v>
      </c>
    </row>
    <row r="1073" spans="1:5" x14ac:dyDescent="0.25">
      <c r="A1073" t="b">
        <f>IF('Initial Spreadsheet'!$F1072="successful", "successful")</f>
        <v>0</v>
      </c>
      <c r="B1073" t="str">
        <f>IF('Initial Spreadsheet'!F1072="successful", 'Initial Spreadsheet'!$L1072, "M")</f>
        <v>M</v>
      </c>
      <c r="D1073" t="str">
        <f>IF('Initial Spreadsheet'!$F1072="failed", "failed")</f>
        <v>failed</v>
      </c>
      <c r="E1073">
        <f>IF('Initial Spreadsheet'!F1072="failed", 'Initial Spreadsheet'!$L1072, "M")</f>
        <v>2</v>
      </c>
    </row>
    <row r="1074" spans="1:5" x14ac:dyDescent="0.25">
      <c r="A1074" t="b">
        <f>IF('Initial Spreadsheet'!$F1073="successful", "successful")</f>
        <v>0</v>
      </c>
      <c r="B1074" t="str">
        <f>IF('Initial Spreadsheet'!F1073="successful", 'Initial Spreadsheet'!$L1073, "M")</f>
        <v>M</v>
      </c>
      <c r="D1074" t="str">
        <f>IF('Initial Spreadsheet'!$F1073="failed", "failed")</f>
        <v>failed</v>
      </c>
      <c r="E1074">
        <f>IF('Initial Spreadsheet'!F1073="failed", 'Initial Spreadsheet'!$L1073, "M")</f>
        <v>0</v>
      </c>
    </row>
    <row r="1075" spans="1:5" x14ac:dyDescent="0.25">
      <c r="A1075" t="b">
        <f>IF('Initial Spreadsheet'!$F1074="successful", "successful")</f>
        <v>0</v>
      </c>
      <c r="B1075" t="str">
        <f>IF('Initial Spreadsheet'!F1074="successful", 'Initial Spreadsheet'!$L1074, "M")</f>
        <v>M</v>
      </c>
      <c r="D1075" t="str">
        <f>IF('Initial Spreadsheet'!$F1074="failed", "failed")</f>
        <v>failed</v>
      </c>
      <c r="E1075">
        <f>IF('Initial Spreadsheet'!F1074="failed", 'Initial Spreadsheet'!$L1074, "M")</f>
        <v>4</v>
      </c>
    </row>
    <row r="1076" spans="1:5" x14ac:dyDescent="0.25">
      <c r="A1076" t="b">
        <f>IF('Initial Spreadsheet'!$F1075="successful", "successful")</f>
        <v>0</v>
      </c>
      <c r="B1076" t="str">
        <f>IF('Initial Spreadsheet'!F1075="successful", 'Initial Spreadsheet'!$L1075, "M")</f>
        <v>M</v>
      </c>
      <c r="D1076" t="str">
        <f>IF('Initial Spreadsheet'!$F1075="failed", "failed")</f>
        <v>failed</v>
      </c>
      <c r="E1076">
        <f>IF('Initial Spreadsheet'!F1075="failed", 'Initial Spreadsheet'!$L1075, "M")</f>
        <v>1</v>
      </c>
    </row>
    <row r="1077" spans="1:5" x14ac:dyDescent="0.25">
      <c r="A1077" t="b">
        <f>IF('Initial Spreadsheet'!$F1076="successful", "successful")</f>
        <v>0</v>
      </c>
      <c r="B1077" t="str">
        <f>IF('Initial Spreadsheet'!F1076="successful", 'Initial Spreadsheet'!$L1076, "M")</f>
        <v>M</v>
      </c>
      <c r="D1077" t="str">
        <f>IF('Initial Spreadsheet'!$F1076="failed", "failed")</f>
        <v>failed</v>
      </c>
      <c r="E1077">
        <f>IF('Initial Spreadsheet'!F1076="failed", 'Initial Spreadsheet'!$L1076, "M")</f>
        <v>30</v>
      </c>
    </row>
    <row r="1078" spans="1:5" x14ac:dyDescent="0.25">
      <c r="A1078" t="b">
        <f>IF('Initial Spreadsheet'!$F1077="successful", "successful")</f>
        <v>0</v>
      </c>
      <c r="B1078" t="str">
        <f>IF('Initial Spreadsheet'!F1077="successful", 'Initial Spreadsheet'!$L1077, "M")</f>
        <v>M</v>
      </c>
      <c r="D1078" t="str">
        <f>IF('Initial Spreadsheet'!$F1077="failed", "failed")</f>
        <v>failed</v>
      </c>
      <c r="E1078">
        <f>IF('Initial Spreadsheet'!F1077="failed", 'Initial Spreadsheet'!$L1077, "M")</f>
        <v>3</v>
      </c>
    </row>
    <row r="1079" spans="1:5" x14ac:dyDescent="0.25">
      <c r="A1079" t="b">
        <f>IF('Initial Spreadsheet'!$F1078="successful", "successful")</f>
        <v>0</v>
      </c>
      <c r="B1079" t="str">
        <f>IF('Initial Spreadsheet'!F1078="successful", 'Initial Spreadsheet'!$L1078, "M")</f>
        <v>M</v>
      </c>
      <c r="D1079" t="str">
        <f>IF('Initial Spreadsheet'!$F1078="failed", "failed")</f>
        <v>failed</v>
      </c>
      <c r="E1079">
        <f>IF('Initial Spreadsheet'!F1078="failed", 'Initial Spreadsheet'!$L1078, "M")</f>
        <v>975</v>
      </c>
    </row>
    <row r="1080" spans="1:5" x14ac:dyDescent="0.25">
      <c r="A1080" t="b">
        <f>IF('Initial Spreadsheet'!$F1079="successful", "successful")</f>
        <v>0</v>
      </c>
      <c r="B1080" t="str">
        <f>IF('Initial Spreadsheet'!F1079="successful", 'Initial Spreadsheet'!$L1079, "M")</f>
        <v>M</v>
      </c>
      <c r="D1080" t="str">
        <f>IF('Initial Spreadsheet'!$F1079="failed", "failed")</f>
        <v>failed</v>
      </c>
      <c r="E1080">
        <f>IF('Initial Spreadsheet'!F1079="failed", 'Initial Spreadsheet'!$L1079, "M")</f>
        <v>167</v>
      </c>
    </row>
    <row r="1081" spans="1:5" x14ac:dyDescent="0.25">
      <c r="A1081" t="b">
        <f>IF('Initial Spreadsheet'!$F1080="successful", "successful")</f>
        <v>0</v>
      </c>
      <c r="B1081" t="str">
        <f>IF('Initial Spreadsheet'!F1080="successful", 'Initial Spreadsheet'!$L1080, "M")</f>
        <v>M</v>
      </c>
      <c r="D1081" t="str">
        <f>IF('Initial Spreadsheet'!$F1080="failed", "failed")</f>
        <v>failed</v>
      </c>
      <c r="E1081">
        <f>IF('Initial Spreadsheet'!F1080="failed", 'Initial Spreadsheet'!$L1080, "M")</f>
        <v>5</v>
      </c>
    </row>
    <row r="1082" spans="1:5" x14ac:dyDescent="0.25">
      <c r="A1082" t="b">
        <f>IF('Initial Spreadsheet'!$F1081="successful", "successful")</f>
        <v>0</v>
      </c>
      <c r="B1082" t="str">
        <f>IF('Initial Spreadsheet'!F1081="successful", 'Initial Spreadsheet'!$L1081, "M")</f>
        <v>M</v>
      </c>
      <c r="D1082" t="str">
        <f>IF('Initial Spreadsheet'!$F1081="failed", "failed")</f>
        <v>failed</v>
      </c>
      <c r="E1082">
        <f>IF('Initial Spreadsheet'!F1081="failed", 'Initial Spreadsheet'!$L1081, "M")</f>
        <v>18</v>
      </c>
    </row>
    <row r="1083" spans="1:5" x14ac:dyDescent="0.25">
      <c r="A1083" t="b">
        <f>IF('Initial Spreadsheet'!$F1082="successful", "successful")</f>
        <v>0</v>
      </c>
      <c r="B1083" t="str">
        <f>IF('Initial Spreadsheet'!F1082="successful", 'Initial Spreadsheet'!$L1082, "M")</f>
        <v>M</v>
      </c>
      <c r="D1083" t="str">
        <f>IF('Initial Spreadsheet'!$F1082="failed", "failed")</f>
        <v>failed</v>
      </c>
      <c r="E1083">
        <f>IF('Initial Spreadsheet'!F1082="failed", 'Initial Spreadsheet'!$L1082, "M")</f>
        <v>98</v>
      </c>
    </row>
    <row r="1084" spans="1:5" x14ac:dyDescent="0.25">
      <c r="A1084" t="b">
        <f>IF('Initial Spreadsheet'!$F1083="successful", "successful")</f>
        <v>0</v>
      </c>
      <c r="B1084" t="str">
        <f>IF('Initial Spreadsheet'!F1083="successful", 'Initial Spreadsheet'!$L1083, "M")</f>
        <v>M</v>
      </c>
      <c r="D1084" t="str">
        <f>IF('Initial Spreadsheet'!$F1083="failed", "failed")</f>
        <v>failed</v>
      </c>
      <c r="E1084">
        <f>IF('Initial Spreadsheet'!F1083="failed", 'Initial Spreadsheet'!$L1083, "M")</f>
        <v>4</v>
      </c>
    </row>
    <row r="1085" spans="1:5" x14ac:dyDescent="0.25">
      <c r="A1085" t="b">
        <f>IF('Initial Spreadsheet'!$F1084="successful", "successful")</f>
        <v>0</v>
      </c>
      <c r="B1085" t="str">
        <f>IF('Initial Spreadsheet'!F1084="successful", 'Initial Spreadsheet'!$L1084, "M")</f>
        <v>M</v>
      </c>
      <c r="D1085" t="str">
        <f>IF('Initial Spreadsheet'!$F1084="failed", "failed")</f>
        <v>failed</v>
      </c>
      <c r="E1085">
        <f>IF('Initial Spreadsheet'!F1084="failed", 'Initial Spreadsheet'!$L1084, "M")</f>
        <v>3</v>
      </c>
    </row>
    <row r="1086" spans="1:5" x14ac:dyDescent="0.25">
      <c r="A1086" t="b">
        <f>IF('Initial Spreadsheet'!$F1085="successful", "successful")</f>
        <v>0</v>
      </c>
      <c r="B1086" t="str">
        <f>IF('Initial Spreadsheet'!F1085="successful", 'Initial Spreadsheet'!$L1085, "M")</f>
        <v>M</v>
      </c>
      <c r="D1086" t="str">
        <f>IF('Initial Spreadsheet'!$F1085="failed", "failed")</f>
        <v>failed</v>
      </c>
      <c r="E1086">
        <f>IF('Initial Spreadsheet'!F1085="failed", 'Initial Spreadsheet'!$L1085, "M")</f>
        <v>1</v>
      </c>
    </row>
    <row r="1087" spans="1:5" x14ac:dyDescent="0.25">
      <c r="A1087" t="b">
        <f>IF('Initial Spreadsheet'!$F1086="successful", "successful")</f>
        <v>0</v>
      </c>
      <c r="B1087" t="str">
        <f>IF('Initial Spreadsheet'!F1086="successful", 'Initial Spreadsheet'!$L1086, "M")</f>
        <v>M</v>
      </c>
      <c r="D1087" t="str">
        <f>IF('Initial Spreadsheet'!$F1086="failed", "failed")</f>
        <v>failed</v>
      </c>
      <c r="E1087">
        <f>IF('Initial Spreadsheet'!F1086="failed", 'Initial Spreadsheet'!$L1086, "M")</f>
        <v>0</v>
      </c>
    </row>
    <row r="1088" spans="1:5" x14ac:dyDescent="0.25">
      <c r="A1088" t="b">
        <f>IF('Initial Spreadsheet'!$F1087="successful", "successful")</f>
        <v>0</v>
      </c>
      <c r="B1088" t="str">
        <f>IF('Initial Spreadsheet'!F1087="successful", 'Initial Spreadsheet'!$L1087, "M")</f>
        <v>M</v>
      </c>
      <c r="D1088" t="str">
        <f>IF('Initial Spreadsheet'!$F1087="failed", "failed")</f>
        <v>failed</v>
      </c>
      <c r="E1088">
        <f>IF('Initial Spreadsheet'!F1087="failed", 'Initial Spreadsheet'!$L1087, "M")</f>
        <v>9</v>
      </c>
    </row>
    <row r="1089" spans="1:5" x14ac:dyDescent="0.25">
      <c r="A1089" t="b">
        <f>IF('Initial Spreadsheet'!$F1088="successful", "successful")</f>
        <v>0</v>
      </c>
      <c r="B1089" t="str">
        <f>IF('Initial Spreadsheet'!F1088="successful", 'Initial Spreadsheet'!$L1088, "M")</f>
        <v>M</v>
      </c>
      <c r="D1089" t="str">
        <f>IF('Initial Spreadsheet'!$F1088="failed", "failed")</f>
        <v>failed</v>
      </c>
      <c r="E1089">
        <f>IF('Initial Spreadsheet'!F1088="failed", 'Initial Spreadsheet'!$L1088, "M")</f>
        <v>2</v>
      </c>
    </row>
    <row r="1090" spans="1:5" x14ac:dyDescent="0.25">
      <c r="A1090" t="b">
        <f>IF('Initial Spreadsheet'!$F1089="successful", "successful")</f>
        <v>0</v>
      </c>
      <c r="B1090" t="str">
        <f>IF('Initial Spreadsheet'!F1089="successful", 'Initial Spreadsheet'!$L1089, "M")</f>
        <v>M</v>
      </c>
      <c r="D1090" t="str">
        <f>IF('Initial Spreadsheet'!$F1089="failed", "failed")</f>
        <v>failed</v>
      </c>
      <c r="E1090">
        <f>IF('Initial Spreadsheet'!F1089="failed", 'Initial Spreadsheet'!$L1089, "M")</f>
        <v>0</v>
      </c>
    </row>
    <row r="1091" spans="1:5" x14ac:dyDescent="0.25">
      <c r="A1091" t="b">
        <f>IF('Initial Spreadsheet'!$F1090="successful", "successful")</f>
        <v>0</v>
      </c>
      <c r="B1091" t="str">
        <f>IF('Initial Spreadsheet'!F1090="successful", 'Initial Spreadsheet'!$L1090, "M")</f>
        <v>M</v>
      </c>
      <c r="D1091" t="str">
        <f>IF('Initial Spreadsheet'!$F1090="failed", "failed")</f>
        <v>failed</v>
      </c>
      <c r="E1091">
        <f>IF('Initial Spreadsheet'!F1090="failed", 'Initial Spreadsheet'!$L1090, "M")</f>
        <v>147</v>
      </c>
    </row>
    <row r="1092" spans="1:5" x14ac:dyDescent="0.25">
      <c r="A1092" t="b">
        <f>IF('Initial Spreadsheet'!$F1091="successful", "successful")</f>
        <v>0</v>
      </c>
      <c r="B1092" t="str">
        <f>IF('Initial Spreadsheet'!F1091="successful", 'Initial Spreadsheet'!$L1091, "M")</f>
        <v>M</v>
      </c>
      <c r="D1092" t="str">
        <f>IF('Initial Spreadsheet'!$F1091="failed", "failed")</f>
        <v>failed</v>
      </c>
      <c r="E1092">
        <f>IF('Initial Spreadsheet'!F1091="failed", 'Initial Spreadsheet'!$L1091, "M")</f>
        <v>49</v>
      </c>
    </row>
    <row r="1093" spans="1:5" x14ac:dyDescent="0.25">
      <c r="A1093" t="b">
        <f>IF('Initial Spreadsheet'!$F1092="successful", "successful")</f>
        <v>0</v>
      </c>
      <c r="B1093" t="str">
        <f>IF('Initial Spreadsheet'!F1092="successful", 'Initial Spreadsheet'!$L1092, "M")</f>
        <v>M</v>
      </c>
      <c r="D1093" t="str">
        <f>IF('Initial Spreadsheet'!$F1092="failed", "failed")</f>
        <v>failed</v>
      </c>
      <c r="E1093">
        <f>IF('Initial Spreadsheet'!F1092="failed", 'Initial Spreadsheet'!$L1092, "M")</f>
        <v>1</v>
      </c>
    </row>
    <row r="1094" spans="1:5" x14ac:dyDescent="0.25">
      <c r="A1094" t="b">
        <f>IF('Initial Spreadsheet'!$F1093="successful", "successful")</f>
        <v>0</v>
      </c>
      <c r="B1094" t="str">
        <f>IF('Initial Spreadsheet'!F1093="successful", 'Initial Spreadsheet'!$L1093, "M")</f>
        <v>M</v>
      </c>
      <c r="D1094" t="str">
        <f>IF('Initial Spreadsheet'!$F1093="failed", "failed")</f>
        <v>failed</v>
      </c>
      <c r="E1094">
        <f>IF('Initial Spreadsheet'!F1093="failed", 'Initial Spreadsheet'!$L1093, "M")</f>
        <v>2</v>
      </c>
    </row>
    <row r="1095" spans="1:5" x14ac:dyDescent="0.25">
      <c r="A1095" t="b">
        <f>IF('Initial Spreadsheet'!$F1094="successful", "successful")</f>
        <v>0</v>
      </c>
      <c r="B1095" t="str">
        <f>IF('Initial Spreadsheet'!F1094="successful", 'Initial Spreadsheet'!$L1094, "M")</f>
        <v>M</v>
      </c>
      <c r="D1095" t="str">
        <f>IF('Initial Spreadsheet'!$F1094="failed", "failed")</f>
        <v>failed</v>
      </c>
      <c r="E1095">
        <f>IF('Initial Spreadsheet'!F1094="failed", 'Initial Spreadsheet'!$L1094, "M")</f>
        <v>7</v>
      </c>
    </row>
    <row r="1096" spans="1:5" x14ac:dyDescent="0.25">
      <c r="A1096" t="b">
        <f>IF('Initial Spreadsheet'!$F1095="successful", "successful")</f>
        <v>0</v>
      </c>
      <c r="B1096" t="str">
        <f>IF('Initial Spreadsheet'!F1095="successful", 'Initial Spreadsheet'!$L1095, "M")</f>
        <v>M</v>
      </c>
      <c r="D1096" t="str">
        <f>IF('Initial Spreadsheet'!$F1095="failed", "failed")</f>
        <v>failed</v>
      </c>
      <c r="E1096">
        <f>IF('Initial Spreadsheet'!F1095="failed", 'Initial Spreadsheet'!$L1095, "M")</f>
        <v>4</v>
      </c>
    </row>
    <row r="1097" spans="1:5" x14ac:dyDescent="0.25">
      <c r="A1097" t="b">
        <f>IF('Initial Spreadsheet'!$F1096="successful", "successful")</f>
        <v>0</v>
      </c>
      <c r="B1097" t="str">
        <f>IF('Initial Spreadsheet'!F1096="successful", 'Initial Spreadsheet'!$L1096, "M")</f>
        <v>M</v>
      </c>
      <c r="D1097" t="str">
        <f>IF('Initial Spreadsheet'!$F1096="failed", "failed")</f>
        <v>failed</v>
      </c>
      <c r="E1097">
        <f>IF('Initial Spreadsheet'!F1096="failed", 'Initial Spreadsheet'!$L1096, "M")</f>
        <v>27</v>
      </c>
    </row>
    <row r="1098" spans="1:5" x14ac:dyDescent="0.25">
      <c r="A1098" t="b">
        <f>IF('Initial Spreadsheet'!$F1097="successful", "successful")</f>
        <v>0</v>
      </c>
      <c r="B1098" t="str">
        <f>IF('Initial Spreadsheet'!F1097="successful", 'Initial Spreadsheet'!$L1097, "M")</f>
        <v>M</v>
      </c>
      <c r="D1098" t="str">
        <f>IF('Initial Spreadsheet'!$F1097="failed", "failed")</f>
        <v>failed</v>
      </c>
      <c r="E1098">
        <f>IF('Initial Spreadsheet'!F1097="failed", 'Initial Spreadsheet'!$L1097, "M")</f>
        <v>94</v>
      </c>
    </row>
    <row r="1099" spans="1:5" x14ac:dyDescent="0.25">
      <c r="A1099" t="b">
        <f>IF('Initial Spreadsheet'!$F1098="successful", "successful")</f>
        <v>0</v>
      </c>
      <c r="B1099" t="str">
        <f>IF('Initial Spreadsheet'!F1098="successful", 'Initial Spreadsheet'!$L1098, "M")</f>
        <v>M</v>
      </c>
      <c r="D1099" t="str">
        <f>IF('Initial Spreadsheet'!$F1098="failed", "failed")</f>
        <v>failed</v>
      </c>
      <c r="E1099">
        <f>IF('Initial Spreadsheet'!F1098="failed", 'Initial Spreadsheet'!$L1098, "M")</f>
        <v>29</v>
      </c>
    </row>
    <row r="1100" spans="1:5" x14ac:dyDescent="0.25">
      <c r="A1100" t="b">
        <f>IF('Initial Spreadsheet'!$F1099="successful", "successful")</f>
        <v>0</v>
      </c>
      <c r="B1100" t="str">
        <f>IF('Initial Spreadsheet'!F1099="successful", 'Initial Spreadsheet'!$L1099, "M")</f>
        <v>M</v>
      </c>
      <c r="D1100" t="str">
        <f>IF('Initial Spreadsheet'!$F1099="failed", "failed")</f>
        <v>failed</v>
      </c>
      <c r="E1100">
        <f>IF('Initial Spreadsheet'!F1099="failed", 'Initial Spreadsheet'!$L1099, "M")</f>
        <v>7</v>
      </c>
    </row>
    <row r="1101" spans="1:5" x14ac:dyDescent="0.25">
      <c r="A1101" t="b">
        <f>IF('Initial Spreadsheet'!$F1100="successful", "successful")</f>
        <v>0</v>
      </c>
      <c r="B1101" t="str">
        <f>IF('Initial Spreadsheet'!F1100="successful", 'Initial Spreadsheet'!$L1100, "M")</f>
        <v>M</v>
      </c>
      <c r="D1101" t="str">
        <f>IF('Initial Spreadsheet'!$F1100="failed", "failed")</f>
        <v>failed</v>
      </c>
      <c r="E1101">
        <f>IF('Initial Spreadsheet'!F1100="failed", 'Initial Spreadsheet'!$L1100, "M")</f>
        <v>22</v>
      </c>
    </row>
    <row r="1102" spans="1:5" x14ac:dyDescent="0.25">
      <c r="A1102" t="b">
        <f>IF('Initial Spreadsheet'!$F1101="successful", "successful")</f>
        <v>0</v>
      </c>
      <c r="B1102" t="str">
        <f>IF('Initial Spreadsheet'!F1101="successful", 'Initial Spreadsheet'!$L1101, "M")</f>
        <v>M</v>
      </c>
      <c r="D1102" t="str">
        <f>IF('Initial Spreadsheet'!$F1101="failed", "failed")</f>
        <v>failed</v>
      </c>
      <c r="E1102">
        <f>IF('Initial Spreadsheet'!F1101="failed", 'Initial Spreadsheet'!$L1101, "M")</f>
        <v>1</v>
      </c>
    </row>
    <row r="1103" spans="1:5" x14ac:dyDescent="0.25">
      <c r="A1103" t="b">
        <f>IF('Initial Spreadsheet'!$F1102="successful", "successful")</f>
        <v>0</v>
      </c>
      <c r="B1103" t="str">
        <f>IF('Initial Spreadsheet'!F1102="successful", 'Initial Spreadsheet'!$L1102, "M")</f>
        <v>M</v>
      </c>
      <c r="D1103" t="str">
        <f>IF('Initial Spreadsheet'!$F1102="failed", "failed")</f>
        <v>failed</v>
      </c>
      <c r="E1103">
        <f>IF('Initial Spreadsheet'!F1102="failed", 'Initial Spreadsheet'!$L1102, "M")</f>
        <v>10</v>
      </c>
    </row>
    <row r="1104" spans="1:5" x14ac:dyDescent="0.25">
      <c r="A1104" t="b">
        <f>IF('Initial Spreadsheet'!$F1103="successful", "successful")</f>
        <v>0</v>
      </c>
      <c r="B1104" t="str">
        <f>IF('Initial Spreadsheet'!F1103="successful", 'Initial Spreadsheet'!$L1103, "M")</f>
        <v>M</v>
      </c>
      <c r="D1104" t="str">
        <f>IF('Initial Spreadsheet'!$F1103="failed", "failed")</f>
        <v>failed</v>
      </c>
      <c r="E1104">
        <f>IF('Initial Spreadsheet'!F1103="failed", 'Initial Spreadsheet'!$L1103, "M")</f>
        <v>6</v>
      </c>
    </row>
    <row r="1105" spans="1:5" x14ac:dyDescent="0.25">
      <c r="A1105" t="b">
        <f>IF('Initial Spreadsheet'!$F1104="successful", "successful")</f>
        <v>0</v>
      </c>
      <c r="B1105" t="str">
        <f>IF('Initial Spreadsheet'!F1104="successful", 'Initial Spreadsheet'!$L1104, "M")</f>
        <v>M</v>
      </c>
      <c r="D1105" t="str">
        <f>IF('Initial Spreadsheet'!$F1104="failed", "failed")</f>
        <v>failed</v>
      </c>
      <c r="E1105">
        <f>IF('Initial Spreadsheet'!F1104="failed", 'Initial Spreadsheet'!$L1104, "M")</f>
        <v>24</v>
      </c>
    </row>
    <row r="1106" spans="1:5" x14ac:dyDescent="0.25">
      <c r="A1106" t="b">
        <f>IF('Initial Spreadsheet'!$F1105="successful", "successful")</f>
        <v>0</v>
      </c>
      <c r="B1106" t="str">
        <f>IF('Initial Spreadsheet'!F1105="successful", 'Initial Spreadsheet'!$L1105, "M")</f>
        <v>M</v>
      </c>
      <c r="D1106" t="str">
        <f>IF('Initial Spreadsheet'!$F1105="failed", "failed")</f>
        <v>failed</v>
      </c>
      <c r="E1106">
        <f>IF('Initial Spreadsheet'!F1105="failed", 'Initial Spreadsheet'!$L1105, "M")</f>
        <v>15</v>
      </c>
    </row>
    <row r="1107" spans="1:5" x14ac:dyDescent="0.25">
      <c r="A1107" t="b">
        <f>IF('Initial Spreadsheet'!$F1106="successful", "successful")</f>
        <v>0</v>
      </c>
      <c r="B1107" t="str">
        <f>IF('Initial Spreadsheet'!F1106="successful", 'Initial Spreadsheet'!$L1106, "M")</f>
        <v>M</v>
      </c>
      <c r="D1107" t="str">
        <f>IF('Initial Spreadsheet'!$F1106="failed", "failed")</f>
        <v>failed</v>
      </c>
      <c r="E1107">
        <f>IF('Initial Spreadsheet'!F1106="failed", 'Initial Spreadsheet'!$L1106, "M")</f>
        <v>37</v>
      </c>
    </row>
    <row r="1108" spans="1:5" x14ac:dyDescent="0.25">
      <c r="A1108" t="b">
        <f>IF('Initial Spreadsheet'!$F1107="successful", "successful")</f>
        <v>0</v>
      </c>
      <c r="B1108" t="str">
        <f>IF('Initial Spreadsheet'!F1107="successful", 'Initial Spreadsheet'!$L1107, "M")</f>
        <v>M</v>
      </c>
      <c r="D1108" t="str">
        <f>IF('Initial Spreadsheet'!$F1107="failed", "failed")</f>
        <v>failed</v>
      </c>
      <c r="E1108">
        <f>IF('Initial Spreadsheet'!F1107="failed", 'Initial Spreadsheet'!$L1107, "M")</f>
        <v>20</v>
      </c>
    </row>
    <row r="1109" spans="1:5" x14ac:dyDescent="0.25">
      <c r="A1109" t="b">
        <f>IF('Initial Spreadsheet'!$F1108="successful", "successful")</f>
        <v>0</v>
      </c>
      <c r="B1109" t="str">
        <f>IF('Initial Spreadsheet'!F1108="successful", 'Initial Spreadsheet'!$L1108, "M")</f>
        <v>M</v>
      </c>
      <c r="D1109" t="str">
        <f>IF('Initial Spreadsheet'!$F1108="failed", "failed")</f>
        <v>failed</v>
      </c>
      <c r="E1109">
        <f>IF('Initial Spreadsheet'!F1108="failed", 'Initial Spreadsheet'!$L1108, "M")</f>
        <v>7</v>
      </c>
    </row>
    <row r="1110" spans="1:5" x14ac:dyDescent="0.25">
      <c r="A1110" t="b">
        <f>IF('Initial Spreadsheet'!$F1109="successful", "successful")</f>
        <v>0</v>
      </c>
      <c r="B1110" t="str">
        <f>IF('Initial Spreadsheet'!F1109="successful", 'Initial Spreadsheet'!$L1109, "M")</f>
        <v>M</v>
      </c>
      <c r="D1110" t="str">
        <f>IF('Initial Spreadsheet'!$F1109="failed", "failed")</f>
        <v>failed</v>
      </c>
      <c r="E1110">
        <f>IF('Initial Spreadsheet'!F1109="failed", 'Initial Spreadsheet'!$L1109, "M")</f>
        <v>0</v>
      </c>
    </row>
    <row r="1111" spans="1:5" x14ac:dyDescent="0.25">
      <c r="A1111" t="b">
        <f>IF('Initial Spreadsheet'!$F1110="successful", "successful")</f>
        <v>0</v>
      </c>
      <c r="B1111" t="str">
        <f>IF('Initial Spreadsheet'!F1110="successful", 'Initial Spreadsheet'!$L1110, "M")</f>
        <v>M</v>
      </c>
      <c r="D1111" t="str">
        <f>IF('Initial Spreadsheet'!$F1110="failed", "failed")</f>
        <v>failed</v>
      </c>
      <c r="E1111">
        <f>IF('Initial Spreadsheet'!F1110="failed", 'Initial Spreadsheet'!$L1110, "M")</f>
        <v>21</v>
      </c>
    </row>
    <row r="1112" spans="1:5" x14ac:dyDescent="0.25">
      <c r="A1112" t="b">
        <f>IF('Initial Spreadsheet'!$F1111="successful", "successful")</f>
        <v>0</v>
      </c>
      <c r="B1112" t="str">
        <f>IF('Initial Spreadsheet'!F1111="successful", 'Initial Spreadsheet'!$L1111, "M")</f>
        <v>M</v>
      </c>
      <c r="D1112" t="str">
        <f>IF('Initial Spreadsheet'!$F1111="failed", "failed")</f>
        <v>failed</v>
      </c>
      <c r="E1112">
        <f>IF('Initial Spreadsheet'!F1111="failed", 'Initial Spreadsheet'!$L1111, "M")</f>
        <v>3</v>
      </c>
    </row>
    <row r="1113" spans="1:5" x14ac:dyDescent="0.25">
      <c r="A1113" t="b">
        <f>IF('Initial Spreadsheet'!$F1112="successful", "successful")</f>
        <v>0</v>
      </c>
      <c r="B1113" t="str">
        <f>IF('Initial Spreadsheet'!F1112="successful", 'Initial Spreadsheet'!$L1112, "M")</f>
        <v>M</v>
      </c>
      <c r="D1113" t="str">
        <f>IF('Initial Spreadsheet'!$F1112="failed", "failed")</f>
        <v>failed</v>
      </c>
      <c r="E1113">
        <f>IF('Initial Spreadsheet'!F1112="failed", 'Initial Spreadsheet'!$L1112, "M")</f>
        <v>11</v>
      </c>
    </row>
    <row r="1114" spans="1:5" x14ac:dyDescent="0.25">
      <c r="A1114" t="b">
        <f>IF('Initial Spreadsheet'!$F1113="successful", "successful")</f>
        <v>0</v>
      </c>
      <c r="B1114" t="str">
        <f>IF('Initial Spreadsheet'!F1113="successful", 'Initial Spreadsheet'!$L1113, "M")</f>
        <v>M</v>
      </c>
      <c r="D1114" t="str">
        <f>IF('Initial Spreadsheet'!$F1113="failed", "failed")</f>
        <v>failed</v>
      </c>
      <c r="E1114">
        <f>IF('Initial Spreadsheet'!F1113="failed", 'Initial Spreadsheet'!$L1113, "M")</f>
        <v>1</v>
      </c>
    </row>
    <row r="1115" spans="1:5" x14ac:dyDescent="0.25">
      <c r="A1115" t="b">
        <f>IF('Initial Spreadsheet'!$F1114="successful", "successful")</f>
        <v>0</v>
      </c>
      <c r="B1115" t="str">
        <f>IF('Initial Spreadsheet'!F1114="successful", 'Initial Spreadsheet'!$L1114, "M")</f>
        <v>M</v>
      </c>
      <c r="D1115" t="str">
        <f>IF('Initial Spreadsheet'!$F1114="failed", "failed")</f>
        <v>failed</v>
      </c>
      <c r="E1115">
        <f>IF('Initial Spreadsheet'!F1114="failed", 'Initial Spreadsheet'!$L1114, "M")</f>
        <v>312</v>
      </c>
    </row>
    <row r="1116" spans="1:5" x14ac:dyDescent="0.25">
      <c r="A1116" t="b">
        <f>IF('Initial Spreadsheet'!$F1115="successful", "successful")</f>
        <v>0</v>
      </c>
      <c r="B1116" t="str">
        <f>IF('Initial Spreadsheet'!F1115="successful", 'Initial Spreadsheet'!$L1115, "M")</f>
        <v>M</v>
      </c>
      <c r="D1116" t="str">
        <f>IF('Initial Spreadsheet'!$F1115="failed", "failed")</f>
        <v>failed</v>
      </c>
      <c r="E1116">
        <f>IF('Initial Spreadsheet'!F1115="failed", 'Initial Spreadsheet'!$L1115, "M")</f>
        <v>1</v>
      </c>
    </row>
    <row r="1117" spans="1:5" x14ac:dyDescent="0.25">
      <c r="A1117" t="b">
        <f>IF('Initial Spreadsheet'!$F1116="successful", "successful")</f>
        <v>0</v>
      </c>
      <c r="B1117" t="str">
        <f>IF('Initial Spreadsheet'!F1116="successful", 'Initial Spreadsheet'!$L1116, "M")</f>
        <v>M</v>
      </c>
      <c r="D1117" t="str">
        <f>IF('Initial Spreadsheet'!$F1116="failed", "failed")</f>
        <v>failed</v>
      </c>
      <c r="E1117">
        <f>IF('Initial Spreadsheet'!F1116="failed", 'Initial Spreadsheet'!$L1116, "M")</f>
        <v>3</v>
      </c>
    </row>
    <row r="1118" spans="1:5" x14ac:dyDescent="0.25">
      <c r="A1118" t="b">
        <f>IF('Initial Spreadsheet'!$F1117="successful", "successful")</f>
        <v>0</v>
      </c>
      <c r="B1118" t="str">
        <f>IF('Initial Spreadsheet'!F1117="successful", 'Initial Spreadsheet'!$L1117, "M")</f>
        <v>M</v>
      </c>
      <c r="D1118" t="str">
        <f>IF('Initial Spreadsheet'!$F1117="failed", "failed")</f>
        <v>failed</v>
      </c>
      <c r="E1118">
        <f>IF('Initial Spreadsheet'!F1117="failed", 'Initial Spreadsheet'!$L1117, "M")</f>
        <v>4</v>
      </c>
    </row>
    <row r="1119" spans="1:5" x14ac:dyDescent="0.25">
      <c r="A1119" t="b">
        <f>IF('Initial Spreadsheet'!$F1118="successful", "successful")</f>
        <v>0</v>
      </c>
      <c r="B1119" t="str">
        <f>IF('Initial Spreadsheet'!F1118="successful", 'Initial Spreadsheet'!$L1118, "M")</f>
        <v>M</v>
      </c>
      <c r="D1119" t="str">
        <f>IF('Initial Spreadsheet'!$F1118="failed", "failed")</f>
        <v>failed</v>
      </c>
      <c r="E1119">
        <f>IF('Initial Spreadsheet'!F1118="failed", 'Initial Spreadsheet'!$L1118, "M")</f>
        <v>10</v>
      </c>
    </row>
    <row r="1120" spans="1:5" x14ac:dyDescent="0.25">
      <c r="A1120" t="b">
        <f>IF('Initial Spreadsheet'!$F1119="successful", "successful")</f>
        <v>0</v>
      </c>
      <c r="B1120" t="str">
        <f>IF('Initial Spreadsheet'!F1119="successful", 'Initial Spreadsheet'!$L1119, "M")</f>
        <v>M</v>
      </c>
      <c r="D1120" t="str">
        <f>IF('Initial Spreadsheet'!$F1119="failed", "failed")</f>
        <v>failed</v>
      </c>
      <c r="E1120">
        <f>IF('Initial Spreadsheet'!F1119="failed", 'Initial Spreadsheet'!$L1119, "M")</f>
        <v>8</v>
      </c>
    </row>
    <row r="1121" spans="1:5" x14ac:dyDescent="0.25">
      <c r="A1121" t="b">
        <f>IF('Initial Spreadsheet'!$F1120="successful", "successful")</f>
        <v>0</v>
      </c>
      <c r="B1121" t="str">
        <f>IF('Initial Spreadsheet'!F1120="successful", 'Initial Spreadsheet'!$L1120, "M")</f>
        <v>M</v>
      </c>
      <c r="D1121" t="str">
        <f>IF('Initial Spreadsheet'!$F1120="failed", "failed")</f>
        <v>failed</v>
      </c>
      <c r="E1121">
        <f>IF('Initial Spreadsheet'!F1120="failed", 'Initial Spreadsheet'!$L1120, "M")</f>
        <v>3</v>
      </c>
    </row>
    <row r="1122" spans="1:5" x14ac:dyDescent="0.25">
      <c r="A1122" t="b">
        <f>IF('Initial Spreadsheet'!$F1121="successful", "successful")</f>
        <v>0</v>
      </c>
      <c r="B1122" t="str">
        <f>IF('Initial Spreadsheet'!F1121="successful", 'Initial Spreadsheet'!$L1121, "M")</f>
        <v>M</v>
      </c>
      <c r="D1122" t="str">
        <f>IF('Initial Spreadsheet'!$F1121="failed", "failed")</f>
        <v>failed</v>
      </c>
      <c r="E1122">
        <f>IF('Initial Spreadsheet'!F1121="failed", 'Initial Spreadsheet'!$L1121, "M")</f>
        <v>1</v>
      </c>
    </row>
    <row r="1123" spans="1:5" x14ac:dyDescent="0.25">
      <c r="A1123" t="b">
        <f>IF('Initial Spreadsheet'!$F1122="successful", "successful")</f>
        <v>0</v>
      </c>
      <c r="B1123" t="str">
        <f>IF('Initial Spreadsheet'!F1122="successful", 'Initial Spreadsheet'!$L1122, "M")</f>
        <v>M</v>
      </c>
      <c r="D1123" t="str">
        <f>IF('Initial Spreadsheet'!$F1122="failed", "failed")</f>
        <v>failed</v>
      </c>
      <c r="E1123">
        <f>IF('Initial Spreadsheet'!F1122="failed", 'Initial Spreadsheet'!$L1122, "M")</f>
        <v>0</v>
      </c>
    </row>
    <row r="1124" spans="1:5" x14ac:dyDescent="0.25">
      <c r="A1124" t="b">
        <f>IF('Initial Spreadsheet'!$F1123="successful", "successful")</f>
        <v>0</v>
      </c>
      <c r="B1124" t="str">
        <f>IF('Initial Spreadsheet'!F1123="successful", 'Initial Spreadsheet'!$L1123, "M")</f>
        <v>M</v>
      </c>
      <c r="D1124" t="str">
        <f>IF('Initial Spreadsheet'!$F1123="failed", "failed")</f>
        <v>failed</v>
      </c>
      <c r="E1124">
        <f>IF('Initial Spreadsheet'!F1123="failed", 'Initial Spreadsheet'!$L1123, "M")</f>
        <v>5</v>
      </c>
    </row>
    <row r="1125" spans="1:5" x14ac:dyDescent="0.25">
      <c r="A1125" t="b">
        <f>IF('Initial Spreadsheet'!$F1124="successful", "successful")</f>
        <v>0</v>
      </c>
      <c r="B1125" t="str">
        <f>IF('Initial Spreadsheet'!F1124="successful", 'Initial Spreadsheet'!$L1124, "M")</f>
        <v>M</v>
      </c>
      <c r="D1125" t="str">
        <f>IF('Initial Spreadsheet'!$F1124="failed", "failed")</f>
        <v>failed</v>
      </c>
      <c r="E1125">
        <f>IF('Initial Spreadsheet'!F1124="failed", 'Initial Spreadsheet'!$L1124, "M")</f>
        <v>0</v>
      </c>
    </row>
    <row r="1126" spans="1:5" x14ac:dyDescent="0.25">
      <c r="A1126" t="b">
        <f>IF('Initial Spreadsheet'!$F1125="successful", "successful")</f>
        <v>0</v>
      </c>
      <c r="B1126" t="str">
        <f>IF('Initial Spreadsheet'!F1125="successful", 'Initial Spreadsheet'!$L1125, "M")</f>
        <v>M</v>
      </c>
      <c r="D1126" t="str">
        <f>IF('Initial Spreadsheet'!$F1125="failed", "failed")</f>
        <v>failed</v>
      </c>
      <c r="E1126">
        <f>IF('Initial Spreadsheet'!F1125="failed", 'Initial Spreadsheet'!$L1125, "M")</f>
        <v>3</v>
      </c>
    </row>
    <row r="1127" spans="1:5" x14ac:dyDescent="0.25">
      <c r="A1127" t="b">
        <f>IF('Initial Spreadsheet'!$F1126="successful", "successful")</f>
        <v>0</v>
      </c>
      <c r="B1127" t="str">
        <f>IF('Initial Spreadsheet'!F1126="successful", 'Initial Spreadsheet'!$L1126, "M")</f>
        <v>M</v>
      </c>
      <c r="D1127" t="str">
        <f>IF('Initial Spreadsheet'!$F1126="failed", "failed")</f>
        <v>failed</v>
      </c>
      <c r="E1127">
        <f>IF('Initial Spreadsheet'!F1126="failed", 'Initial Spreadsheet'!$L1126, "M")</f>
        <v>7</v>
      </c>
    </row>
    <row r="1128" spans="1:5" x14ac:dyDescent="0.25">
      <c r="A1128" t="b">
        <f>IF('Initial Spreadsheet'!$F1127="successful", "successful")</f>
        <v>0</v>
      </c>
      <c r="B1128" t="str">
        <f>IF('Initial Spreadsheet'!F1127="successful", 'Initial Spreadsheet'!$L1127, "M")</f>
        <v>M</v>
      </c>
      <c r="D1128" t="str">
        <f>IF('Initial Spreadsheet'!$F1127="failed", "failed")</f>
        <v>failed</v>
      </c>
      <c r="E1128">
        <f>IF('Initial Spreadsheet'!F1127="failed", 'Initial Spreadsheet'!$L1127, "M")</f>
        <v>0</v>
      </c>
    </row>
    <row r="1129" spans="1:5" x14ac:dyDescent="0.25">
      <c r="A1129" t="b">
        <f>IF('Initial Spreadsheet'!$F1128="successful", "successful")</f>
        <v>0</v>
      </c>
      <c r="B1129" t="str">
        <f>IF('Initial Spreadsheet'!F1128="successful", 'Initial Spreadsheet'!$L1128, "M")</f>
        <v>M</v>
      </c>
      <c r="D1129" t="str">
        <f>IF('Initial Spreadsheet'!$F1128="failed", "failed")</f>
        <v>failed</v>
      </c>
      <c r="E1129">
        <f>IF('Initial Spreadsheet'!F1128="failed", 'Initial Spreadsheet'!$L1128, "M")</f>
        <v>2</v>
      </c>
    </row>
    <row r="1130" spans="1:5" x14ac:dyDescent="0.25">
      <c r="A1130" t="b">
        <f>IF('Initial Spreadsheet'!$F1129="successful", "successful")</f>
        <v>0</v>
      </c>
      <c r="B1130" t="str">
        <f>IF('Initial Spreadsheet'!F1129="successful", 'Initial Spreadsheet'!$L1129, "M")</f>
        <v>M</v>
      </c>
      <c r="D1130" t="str">
        <f>IF('Initial Spreadsheet'!$F1129="failed", "failed")</f>
        <v>failed</v>
      </c>
      <c r="E1130">
        <f>IF('Initial Spreadsheet'!F1129="failed", 'Initial Spreadsheet'!$L1129, "M")</f>
        <v>23</v>
      </c>
    </row>
    <row r="1131" spans="1:5" x14ac:dyDescent="0.25">
      <c r="A1131" t="b">
        <f>IF('Initial Spreadsheet'!$F1130="successful", "successful")</f>
        <v>0</v>
      </c>
      <c r="B1131" t="str">
        <f>IF('Initial Spreadsheet'!F1130="successful", 'Initial Spreadsheet'!$L1130, "M")</f>
        <v>M</v>
      </c>
      <c r="D1131" t="str">
        <f>IF('Initial Spreadsheet'!$F1130="failed", "failed")</f>
        <v>failed</v>
      </c>
      <c r="E1131">
        <f>IF('Initial Spreadsheet'!F1130="failed", 'Initial Spreadsheet'!$L1130, "M")</f>
        <v>1</v>
      </c>
    </row>
    <row r="1132" spans="1:5" x14ac:dyDescent="0.25">
      <c r="A1132" t="b">
        <f>IF('Initial Spreadsheet'!$F1131="successful", "successful")</f>
        <v>0</v>
      </c>
      <c r="B1132" t="str">
        <f>IF('Initial Spreadsheet'!F1131="successful", 'Initial Spreadsheet'!$L1131, "M")</f>
        <v>M</v>
      </c>
      <c r="D1132" t="str">
        <f>IF('Initial Spreadsheet'!$F1131="failed", "failed")</f>
        <v>failed</v>
      </c>
      <c r="E1132">
        <f>IF('Initial Spreadsheet'!F1131="failed", 'Initial Spreadsheet'!$L1131, "M")</f>
        <v>2</v>
      </c>
    </row>
    <row r="1133" spans="1:5" x14ac:dyDescent="0.25">
      <c r="A1133" t="b">
        <f>IF('Initial Spreadsheet'!$F1132="successful", "successful")</f>
        <v>0</v>
      </c>
      <c r="B1133" t="str">
        <f>IF('Initial Spreadsheet'!F1132="successful", 'Initial Spreadsheet'!$L1132, "M")</f>
        <v>M</v>
      </c>
      <c r="D1133" t="str">
        <f>IF('Initial Spreadsheet'!$F1132="failed", "failed")</f>
        <v>failed</v>
      </c>
      <c r="E1133">
        <f>IF('Initial Spreadsheet'!F1132="failed", 'Initial Spreadsheet'!$L1132, "M")</f>
        <v>3</v>
      </c>
    </row>
    <row r="1134" spans="1:5" x14ac:dyDescent="0.25">
      <c r="A1134" t="b">
        <f>IF('Initial Spreadsheet'!$F1133="successful", "successful")</f>
        <v>0</v>
      </c>
      <c r="B1134" t="str">
        <f>IF('Initial Spreadsheet'!F1133="successful", 'Initial Spreadsheet'!$L1133, "M")</f>
        <v>M</v>
      </c>
      <c r="D1134" t="str">
        <f>IF('Initial Spreadsheet'!$F1133="failed", "failed")</f>
        <v>failed</v>
      </c>
      <c r="E1134">
        <f>IF('Initial Spreadsheet'!F1133="failed", 'Initial Spreadsheet'!$L1133, "M")</f>
        <v>0</v>
      </c>
    </row>
    <row r="1135" spans="1:5" x14ac:dyDescent="0.25">
      <c r="A1135" t="b">
        <f>IF('Initial Spreadsheet'!$F1134="successful", "successful")</f>
        <v>0</v>
      </c>
      <c r="B1135" t="str">
        <f>IF('Initial Spreadsheet'!F1134="successful", 'Initial Spreadsheet'!$L1134, "M")</f>
        <v>M</v>
      </c>
      <c r="D1135" t="str">
        <f>IF('Initial Spreadsheet'!$F1134="failed", "failed")</f>
        <v>failed</v>
      </c>
      <c r="E1135">
        <f>IF('Initial Spreadsheet'!F1134="failed", 'Initial Spreadsheet'!$L1134, "M")</f>
        <v>13</v>
      </c>
    </row>
    <row r="1136" spans="1:5" x14ac:dyDescent="0.25">
      <c r="A1136" t="b">
        <f>IF('Initial Spreadsheet'!$F1135="successful", "successful")</f>
        <v>0</v>
      </c>
      <c r="B1136" t="str">
        <f>IF('Initial Spreadsheet'!F1135="successful", 'Initial Spreadsheet'!$L1135, "M")</f>
        <v>M</v>
      </c>
      <c r="D1136" t="str">
        <f>IF('Initial Spreadsheet'!$F1135="failed", "failed")</f>
        <v>failed</v>
      </c>
      <c r="E1136">
        <f>IF('Initial Spreadsheet'!F1135="failed", 'Initial Spreadsheet'!$L1135, "M")</f>
        <v>1</v>
      </c>
    </row>
    <row r="1137" spans="1:5" x14ac:dyDescent="0.25">
      <c r="A1137" t="b">
        <f>IF('Initial Spreadsheet'!$F1136="successful", "successful")</f>
        <v>0</v>
      </c>
      <c r="B1137" t="str">
        <f>IF('Initial Spreadsheet'!F1136="successful", 'Initial Spreadsheet'!$L1136, "M")</f>
        <v>M</v>
      </c>
      <c r="D1137" t="str">
        <f>IF('Initial Spreadsheet'!$F1136="failed", "failed")</f>
        <v>failed</v>
      </c>
      <c r="E1137">
        <f>IF('Initial Spreadsheet'!F1136="failed", 'Initial Spreadsheet'!$L1136, "M")</f>
        <v>1</v>
      </c>
    </row>
    <row r="1138" spans="1:5" x14ac:dyDescent="0.25">
      <c r="A1138" t="b">
        <f>IF('Initial Spreadsheet'!$F1137="successful", "successful")</f>
        <v>0</v>
      </c>
      <c r="B1138" t="str">
        <f>IF('Initial Spreadsheet'!F1137="successful", 'Initial Spreadsheet'!$L1137, "M")</f>
        <v>M</v>
      </c>
      <c r="D1138" t="str">
        <f>IF('Initial Spreadsheet'!$F1137="failed", "failed")</f>
        <v>failed</v>
      </c>
      <c r="E1138">
        <f>IF('Initial Spreadsheet'!F1137="failed", 'Initial Spreadsheet'!$L1137, "M")</f>
        <v>1</v>
      </c>
    </row>
    <row r="1139" spans="1:5" x14ac:dyDescent="0.25">
      <c r="A1139" t="b">
        <f>IF('Initial Spreadsheet'!$F1138="successful", "successful")</f>
        <v>0</v>
      </c>
      <c r="B1139" t="str">
        <f>IF('Initial Spreadsheet'!F1138="successful", 'Initial Spreadsheet'!$L1138, "M")</f>
        <v>M</v>
      </c>
      <c r="D1139" t="str">
        <f>IF('Initial Spreadsheet'!$F1138="failed", "failed")</f>
        <v>failed</v>
      </c>
      <c r="E1139">
        <f>IF('Initial Spreadsheet'!F1138="failed", 'Initial Spreadsheet'!$L1138, "M")</f>
        <v>6</v>
      </c>
    </row>
    <row r="1140" spans="1:5" x14ac:dyDescent="0.25">
      <c r="A1140" t="b">
        <f>IF('Initial Spreadsheet'!$F1139="successful", "successful")</f>
        <v>0</v>
      </c>
      <c r="B1140" t="str">
        <f>IF('Initial Spreadsheet'!F1139="successful", 'Initial Spreadsheet'!$L1139, "M")</f>
        <v>M</v>
      </c>
      <c r="D1140" t="str">
        <f>IF('Initial Spreadsheet'!$F1139="failed", "failed")</f>
        <v>failed</v>
      </c>
      <c r="E1140">
        <f>IF('Initial Spreadsheet'!F1139="failed", 'Initial Spreadsheet'!$L1139, "M")</f>
        <v>39</v>
      </c>
    </row>
    <row r="1141" spans="1:5" x14ac:dyDescent="0.25">
      <c r="A1141" t="b">
        <f>IF('Initial Spreadsheet'!$F1140="successful", "successful")</f>
        <v>0</v>
      </c>
      <c r="B1141" t="str">
        <f>IF('Initial Spreadsheet'!F1140="successful", 'Initial Spreadsheet'!$L1140, "M")</f>
        <v>M</v>
      </c>
      <c r="D1141" t="str">
        <f>IF('Initial Spreadsheet'!$F1140="failed", "failed")</f>
        <v>failed</v>
      </c>
      <c r="E1141">
        <f>IF('Initial Spreadsheet'!F1140="failed", 'Initial Spreadsheet'!$L1140, "M")</f>
        <v>4</v>
      </c>
    </row>
    <row r="1142" spans="1:5" x14ac:dyDescent="0.25">
      <c r="A1142" t="b">
        <f>IF('Initial Spreadsheet'!$F1141="successful", "successful")</f>
        <v>0</v>
      </c>
      <c r="B1142" t="str">
        <f>IF('Initial Spreadsheet'!F1141="successful", 'Initial Spreadsheet'!$L1141, "M")</f>
        <v>M</v>
      </c>
      <c r="D1142" t="str">
        <f>IF('Initial Spreadsheet'!$F1141="failed", "failed")</f>
        <v>failed</v>
      </c>
      <c r="E1142">
        <f>IF('Initial Spreadsheet'!F1141="failed", 'Initial Spreadsheet'!$L1141, "M")</f>
        <v>1</v>
      </c>
    </row>
    <row r="1143" spans="1:5" x14ac:dyDescent="0.25">
      <c r="A1143" t="b">
        <f>IF('Initial Spreadsheet'!$F1142="successful", "successful")</f>
        <v>0</v>
      </c>
      <c r="B1143" t="str">
        <f>IF('Initial Spreadsheet'!F1142="successful", 'Initial Spreadsheet'!$L1142, "M")</f>
        <v>M</v>
      </c>
      <c r="D1143" t="str">
        <f>IF('Initial Spreadsheet'!$F1142="failed", "failed")</f>
        <v>failed</v>
      </c>
      <c r="E1143">
        <f>IF('Initial Spreadsheet'!F1142="failed", 'Initial Spreadsheet'!$L1142, "M")</f>
        <v>0</v>
      </c>
    </row>
    <row r="1144" spans="1:5" x14ac:dyDescent="0.25">
      <c r="A1144" t="b">
        <f>IF('Initial Spreadsheet'!$F1143="successful", "successful")</f>
        <v>0</v>
      </c>
      <c r="B1144" t="str">
        <f>IF('Initial Spreadsheet'!F1143="successful", 'Initial Spreadsheet'!$L1143, "M")</f>
        <v>M</v>
      </c>
      <c r="D1144" t="str">
        <f>IF('Initial Spreadsheet'!$F1143="failed", "failed")</f>
        <v>failed</v>
      </c>
      <c r="E1144">
        <f>IF('Initial Spreadsheet'!F1143="failed", 'Initial Spreadsheet'!$L1143, "M")</f>
        <v>0</v>
      </c>
    </row>
    <row r="1145" spans="1:5" x14ac:dyDescent="0.25">
      <c r="A1145" t="b">
        <f>IF('Initial Spreadsheet'!$F1144="successful", "successful")</f>
        <v>0</v>
      </c>
      <c r="B1145" t="str">
        <f>IF('Initial Spreadsheet'!F1144="successful", 'Initial Spreadsheet'!$L1144, "M")</f>
        <v>M</v>
      </c>
      <c r="D1145" t="str">
        <f>IF('Initial Spreadsheet'!$F1144="failed", "failed")</f>
        <v>failed</v>
      </c>
      <c r="E1145">
        <f>IF('Initial Spreadsheet'!F1144="failed", 'Initial Spreadsheet'!$L1144, "M")</f>
        <v>0</v>
      </c>
    </row>
    <row r="1146" spans="1:5" x14ac:dyDescent="0.25">
      <c r="A1146" t="b">
        <f>IF('Initial Spreadsheet'!$F1145="successful", "successful")</f>
        <v>0</v>
      </c>
      <c r="B1146" t="str">
        <f>IF('Initial Spreadsheet'!F1145="successful", 'Initial Spreadsheet'!$L1145, "M")</f>
        <v>M</v>
      </c>
      <c r="D1146" t="str">
        <f>IF('Initial Spreadsheet'!$F1145="failed", "failed")</f>
        <v>failed</v>
      </c>
      <c r="E1146">
        <f>IF('Initial Spreadsheet'!F1145="failed", 'Initial Spreadsheet'!$L1145, "M")</f>
        <v>8</v>
      </c>
    </row>
    <row r="1147" spans="1:5" x14ac:dyDescent="0.25">
      <c r="A1147" t="b">
        <f>IF('Initial Spreadsheet'!$F1146="successful", "successful")</f>
        <v>0</v>
      </c>
      <c r="B1147" t="str">
        <f>IF('Initial Spreadsheet'!F1146="successful", 'Initial Spreadsheet'!$L1146, "M")</f>
        <v>M</v>
      </c>
      <c r="D1147" t="str">
        <f>IF('Initial Spreadsheet'!$F1146="failed", "failed")</f>
        <v>failed</v>
      </c>
      <c r="E1147">
        <f>IF('Initial Spreadsheet'!F1146="failed", 'Initial Spreadsheet'!$L1146, "M")</f>
        <v>0</v>
      </c>
    </row>
    <row r="1148" spans="1:5" x14ac:dyDescent="0.25">
      <c r="A1148" t="b">
        <f>IF('Initial Spreadsheet'!$F1147="successful", "successful")</f>
        <v>0</v>
      </c>
      <c r="B1148" t="str">
        <f>IF('Initial Spreadsheet'!F1147="successful", 'Initial Spreadsheet'!$L1147, "M")</f>
        <v>M</v>
      </c>
      <c r="D1148" t="str">
        <f>IF('Initial Spreadsheet'!$F1147="failed", "failed")</f>
        <v>failed</v>
      </c>
      <c r="E1148">
        <f>IF('Initial Spreadsheet'!F1147="failed", 'Initial Spreadsheet'!$L1147, "M")</f>
        <v>1</v>
      </c>
    </row>
    <row r="1149" spans="1:5" x14ac:dyDescent="0.25">
      <c r="A1149" t="b">
        <f>IF('Initial Spreadsheet'!$F1148="successful", "successful")</f>
        <v>0</v>
      </c>
      <c r="B1149" t="str">
        <f>IF('Initial Spreadsheet'!F1148="successful", 'Initial Spreadsheet'!$L1148, "M")</f>
        <v>M</v>
      </c>
      <c r="D1149" t="str">
        <f>IF('Initial Spreadsheet'!$F1148="failed", "failed")</f>
        <v>failed</v>
      </c>
      <c r="E1149">
        <f>IF('Initial Spreadsheet'!F1148="failed", 'Initial Spreadsheet'!$L1148, "M")</f>
        <v>12</v>
      </c>
    </row>
    <row r="1150" spans="1:5" x14ac:dyDescent="0.25">
      <c r="A1150" t="b">
        <f>IF('Initial Spreadsheet'!$F1149="successful", "successful")</f>
        <v>0</v>
      </c>
      <c r="B1150" t="str">
        <f>IF('Initial Spreadsheet'!F1149="successful", 'Initial Spreadsheet'!$L1149, "M")</f>
        <v>M</v>
      </c>
      <c r="D1150" t="str">
        <f>IF('Initial Spreadsheet'!$F1149="failed", "failed")</f>
        <v>failed</v>
      </c>
      <c r="E1150">
        <f>IF('Initial Spreadsheet'!F1149="failed", 'Initial Spreadsheet'!$L1149, "M")</f>
        <v>0</v>
      </c>
    </row>
    <row r="1151" spans="1:5" x14ac:dyDescent="0.25">
      <c r="A1151" t="b">
        <f>IF('Initial Spreadsheet'!$F1150="successful", "successful")</f>
        <v>0</v>
      </c>
      <c r="B1151" t="str">
        <f>IF('Initial Spreadsheet'!F1150="successful", 'Initial Spreadsheet'!$L1150, "M")</f>
        <v>M</v>
      </c>
      <c r="D1151" t="str">
        <f>IF('Initial Spreadsheet'!$F1150="failed", "failed")</f>
        <v>failed</v>
      </c>
      <c r="E1151">
        <f>IF('Initial Spreadsheet'!F1150="failed", 'Initial Spreadsheet'!$L1150, "M")</f>
        <v>3</v>
      </c>
    </row>
    <row r="1152" spans="1:5" x14ac:dyDescent="0.25">
      <c r="A1152" t="b">
        <f>IF('Initial Spreadsheet'!$F1151="successful", "successful")</f>
        <v>0</v>
      </c>
      <c r="B1152" t="str">
        <f>IF('Initial Spreadsheet'!F1151="successful", 'Initial Spreadsheet'!$L1151, "M")</f>
        <v>M</v>
      </c>
      <c r="D1152" t="str">
        <f>IF('Initial Spreadsheet'!$F1151="failed", "failed")</f>
        <v>failed</v>
      </c>
      <c r="E1152">
        <f>IF('Initial Spreadsheet'!F1151="failed", 'Initial Spreadsheet'!$L1151, "M")</f>
        <v>2</v>
      </c>
    </row>
    <row r="1153" spans="1:5" x14ac:dyDescent="0.25">
      <c r="A1153" t="b">
        <f>IF('Initial Spreadsheet'!$F1152="successful", "successful")</f>
        <v>0</v>
      </c>
      <c r="B1153" t="str">
        <f>IF('Initial Spreadsheet'!F1152="successful", 'Initial Spreadsheet'!$L1152, "M")</f>
        <v>M</v>
      </c>
      <c r="D1153" t="str">
        <f>IF('Initial Spreadsheet'!$F1152="failed", "failed")</f>
        <v>failed</v>
      </c>
      <c r="E1153">
        <f>IF('Initial Spreadsheet'!F1152="failed", 'Initial Spreadsheet'!$L1152, "M")</f>
        <v>6</v>
      </c>
    </row>
    <row r="1154" spans="1:5" x14ac:dyDescent="0.25">
      <c r="A1154" t="b">
        <f>IF('Initial Spreadsheet'!$F1153="successful", "successful")</f>
        <v>0</v>
      </c>
      <c r="B1154" t="str">
        <f>IF('Initial Spreadsheet'!F1153="successful", 'Initial Spreadsheet'!$L1153, "M")</f>
        <v>M</v>
      </c>
      <c r="D1154" t="str">
        <f>IF('Initial Spreadsheet'!$F1153="failed", "failed")</f>
        <v>failed</v>
      </c>
      <c r="E1154">
        <f>IF('Initial Spreadsheet'!F1153="failed", 'Initial Spreadsheet'!$L1153, "M")</f>
        <v>0</v>
      </c>
    </row>
    <row r="1155" spans="1:5" x14ac:dyDescent="0.25">
      <c r="A1155" t="b">
        <f>IF('Initial Spreadsheet'!$F1154="successful", "successful")</f>
        <v>0</v>
      </c>
      <c r="B1155" t="str">
        <f>IF('Initial Spreadsheet'!F1154="successful", 'Initial Spreadsheet'!$L1154, "M")</f>
        <v>M</v>
      </c>
      <c r="D1155" t="str">
        <f>IF('Initial Spreadsheet'!$F1154="failed", "failed")</f>
        <v>failed</v>
      </c>
      <c r="E1155">
        <f>IF('Initial Spreadsheet'!F1154="failed", 'Initial Spreadsheet'!$L1154, "M")</f>
        <v>15</v>
      </c>
    </row>
    <row r="1156" spans="1:5" x14ac:dyDescent="0.25">
      <c r="A1156" t="b">
        <f>IF('Initial Spreadsheet'!$F1155="successful", "successful")</f>
        <v>0</v>
      </c>
      <c r="B1156" t="str">
        <f>IF('Initial Spreadsheet'!F1155="successful", 'Initial Spreadsheet'!$L1155, "M")</f>
        <v>M</v>
      </c>
      <c r="D1156" t="str">
        <f>IF('Initial Spreadsheet'!$F1155="failed", "failed")</f>
        <v>failed</v>
      </c>
      <c r="E1156">
        <f>IF('Initial Spreadsheet'!F1155="failed", 'Initial Spreadsheet'!$L1155, "M")</f>
        <v>1</v>
      </c>
    </row>
    <row r="1157" spans="1:5" x14ac:dyDescent="0.25">
      <c r="A1157" t="b">
        <f>IF('Initial Spreadsheet'!$F1156="successful", "successful")</f>
        <v>0</v>
      </c>
      <c r="B1157" t="str">
        <f>IF('Initial Spreadsheet'!F1156="successful", 'Initial Spreadsheet'!$L1156, "M")</f>
        <v>M</v>
      </c>
      <c r="D1157" t="str">
        <f>IF('Initial Spreadsheet'!$F1156="failed", "failed")</f>
        <v>failed</v>
      </c>
      <c r="E1157">
        <f>IF('Initial Spreadsheet'!F1156="failed", 'Initial Spreadsheet'!$L1156, "M")</f>
        <v>3</v>
      </c>
    </row>
    <row r="1158" spans="1:5" x14ac:dyDescent="0.25">
      <c r="A1158" t="b">
        <f>IF('Initial Spreadsheet'!$F1157="successful", "successful")</f>
        <v>0</v>
      </c>
      <c r="B1158" t="str">
        <f>IF('Initial Spreadsheet'!F1157="successful", 'Initial Spreadsheet'!$L1157, "M")</f>
        <v>M</v>
      </c>
      <c r="D1158" t="str">
        <f>IF('Initial Spreadsheet'!$F1157="failed", "failed")</f>
        <v>failed</v>
      </c>
      <c r="E1158">
        <f>IF('Initial Spreadsheet'!F1157="failed", 'Initial Spreadsheet'!$L1157, "M")</f>
        <v>8</v>
      </c>
    </row>
    <row r="1159" spans="1:5" x14ac:dyDescent="0.25">
      <c r="A1159" t="b">
        <f>IF('Initial Spreadsheet'!$F1158="successful", "successful")</f>
        <v>0</v>
      </c>
      <c r="B1159" t="str">
        <f>IF('Initial Spreadsheet'!F1158="successful", 'Initial Spreadsheet'!$L1158, "M")</f>
        <v>M</v>
      </c>
      <c r="D1159" t="str">
        <f>IF('Initial Spreadsheet'!$F1158="failed", "failed")</f>
        <v>failed</v>
      </c>
      <c r="E1159">
        <f>IF('Initial Spreadsheet'!F1158="failed", 'Initial Spreadsheet'!$L1158, "M")</f>
        <v>0</v>
      </c>
    </row>
    <row r="1160" spans="1:5" x14ac:dyDescent="0.25">
      <c r="A1160" t="b">
        <f>IF('Initial Spreadsheet'!$F1159="successful", "successful")</f>
        <v>0</v>
      </c>
      <c r="B1160" t="str">
        <f>IF('Initial Spreadsheet'!F1159="successful", 'Initial Spreadsheet'!$L1159, "M")</f>
        <v>M</v>
      </c>
      <c r="D1160" t="str">
        <f>IF('Initial Spreadsheet'!$F1159="failed", "failed")</f>
        <v>failed</v>
      </c>
      <c r="E1160">
        <f>IF('Initial Spreadsheet'!F1159="failed", 'Initial Spreadsheet'!$L1159, "M")</f>
        <v>3</v>
      </c>
    </row>
    <row r="1161" spans="1:5" x14ac:dyDescent="0.25">
      <c r="A1161" t="b">
        <f>IF('Initial Spreadsheet'!$F1160="successful", "successful")</f>
        <v>0</v>
      </c>
      <c r="B1161" t="str">
        <f>IF('Initial Spreadsheet'!F1160="successful", 'Initial Spreadsheet'!$L1160, "M")</f>
        <v>M</v>
      </c>
      <c r="D1161" t="str">
        <f>IF('Initial Spreadsheet'!$F1160="failed", "failed")</f>
        <v>failed</v>
      </c>
      <c r="E1161">
        <f>IF('Initial Spreadsheet'!F1160="failed", 'Initial Spreadsheet'!$L1160, "M")</f>
        <v>3</v>
      </c>
    </row>
    <row r="1162" spans="1:5" x14ac:dyDescent="0.25">
      <c r="A1162" t="b">
        <f>IF('Initial Spreadsheet'!$F1161="successful", "successful")</f>
        <v>0</v>
      </c>
      <c r="B1162" t="str">
        <f>IF('Initial Spreadsheet'!F1161="successful", 'Initial Spreadsheet'!$L1161, "M")</f>
        <v>M</v>
      </c>
      <c r="D1162" t="str">
        <f>IF('Initial Spreadsheet'!$F1161="failed", "failed")</f>
        <v>failed</v>
      </c>
      <c r="E1162">
        <f>IF('Initial Spreadsheet'!F1161="failed", 'Initial Spreadsheet'!$L1161, "M")</f>
        <v>0</v>
      </c>
    </row>
    <row r="1163" spans="1:5" x14ac:dyDescent="0.25">
      <c r="A1163" t="b">
        <f>IF('Initial Spreadsheet'!$F1162="successful", "successful")</f>
        <v>0</v>
      </c>
      <c r="B1163" t="str">
        <f>IF('Initial Spreadsheet'!F1162="successful", 'Initial Spreadsheet'!$L1162, "M")</f>
        <v>M</v>
      </c>
      <c r="D1163" t="str">
        <f>IF('Initial Spreadsheet'!$F1162="failed", "failed")</f>
        <v>failed</v>
      </c>
      <c r="E1163">
        <f>IF('Initial Spreadsheet'!F1162="failed", 'Initial Spreadsheet'!$L1162, "M")</f>
        <v>19</v>
      </c>
    </row>
    <row r="1164" spans="1:5" x14ac:dyDescent="0.25">
      <c r="A1164" t="b">
        <f>IF('Initial Spreadsheet'!$F1163="successful", "successful")</f>
        <v>0</v>
      </c>
      <c r="B1164" t="str">
        <f>IF('Initial Spreadsheet'!F1163="successful", 'Initial Spreadsheet'!$L1163, "M")</f>
        <v>M</v>
      </c>
      <c r="D1164" t="str">
        <f>IF('Initial Spreadsheet'!$F1163="failed", "failed")</f>
        <v>failed</v>
      </c>
      <c r="E1164">
        <f>IF('Initial Spreadsheet'!F1163="failed", 'Initial Spreadsheet'!$L1163, "M")</f>
        <v>0</v>
      </c>
    </row>
    <row r="1165" spans="1:5" x14ac:dyDescent="0.25">
      <c r="A1165" t="b">
        <f>IF('Initial Spreadsheet'!$F1164="successful", "successful")</f>
        <v>0</v>
      </c>
      <c r="B1165" t="str">
        <f>IF('Initial Spreadsheet'!F1164="successful", 'Initial Spreadsheet'!$L1164, "M")</f>
        <v>M</v>
      </c>
      <c r="D1165" t="str">
        <f>IF('Initial Spreadsheet'!$F1164="failed", "failed")</f>
        <v>failed</v>
      </c>
      <c r="E1165">
        <f>IF('Initial Spreadsheet'!F1164="failed", 'Initial Spreadsheet'!$L1164, "M")</f>
        <v>2</v>
      </c>
    </row>
    <row r="1166" spans="1:5" x14ac:dyDescent="0.25">
      <c r="A1166" t="b">
        <f>IF('Initial Spreadsheet'!$F1165="successful", "successful")</f>
        <v>0</v>
      </c>
      <c r="B1166" t="str">
        <f>IF('Initial Spreadsheet'!F1165="successful", 'Initial Spreadsheet'!$L1165, "M")</f>
        <v>M</v>
      </c>
      <c r="D1166" t="str">
        <f>IF('Initial Spreadsheet'!$F1165="failed", "failed")</f>
        <v>failed</v>
      </c>
      <c r="E1166">
        <f>IF('Initial Spreadsheet'!F1165="failed", 'Initial Spreadsheet'!$L1165, "M")</f>
        <v>0</v>
      </c>
    </row>
    <row r="1167" spans="1:5" x14ac:dyDescent="0.25">
      <c r="A1167" t="b">
        <f>IF('Initial Spreadsheet'!$F1166="successful", "successful")</f>
        <v>0</v>
      </c>
      <c r="B1167" t="str">
        <f>IF('Initial Spreadsheet'!F1166="successful", 'Initial Spreadsheet'!$L1166, "M")</f>
        <v>M</v>
      </c>
      <c r="D1167" t="str">
        <f>IF('Initial Spreadsheet'!$F1166="failed", "failed")</f>
        <v>failed</v>
      </c>
      <c r="E1167">
        <f>IF('Initial Spreadsheet'!F1166="failed", 'Initial Spreadsheet'!$L1166, "M")</f>
        <v>0</v>
      </c>
    </row>
    <row r="1168" spans="1:5" x14ac:dyDescent="0.25">
      <c r="A1168" t="b">
        <f>IF('Initial Spreadsheet'!$F1167="successful", "successful")</f>
        <v>0</v>
      </c>
      <c r="B1168" t="str">
        <f>IF('Initial Spreadsheet'!F1167="successful", 'Initial Spreadsheet'!$L1167, "M")</f>
        <v>M</v>
      </c>
      <c r="D1168" t="str">
        <f>IF('Initial Spreadsheet'!$F1167="failed", "failed")</f>
        <v>failed</v>
      </c>
      <c r="E1168">
        <f>IF('Initial Spreadsheet'!F1167="failed", 'Initial Spreadsheet'!$L1167, "M")</f>
        <v>25</v>
      </c>
    </row>
    <row r="1169" spans="1:5" x14ac:dyDescent="0.25">
      <c r="A1169" t="b">
        <f>IF('Initial Spreadsheet'!$F1168="successful", "successful")</f>
        <v>0</v>
      </c>
      <c r="B1169" t="str">
        <f>IF('Initial Spreadsheet'!F1168="successful", 'Initial Spreadsheet'!$L1168, "M")</f>
        <v>M</v>
      </c>
      <c r="D1169" t="str">
        <f>IF('Initial Spreadsheet'!$F1168="failed", "failed")</f>
        <v>failed</v>
      </c>
      <c r="E1169">
        <f>IF('Initial Spreadsheet'!F1168="failed", 'Initial Spreadsheet'!$L1168, "M")</f>
        <v>8</v>
      </c>
    </row>
    <row r="1170" spans="1:5" x14ac:dyDescent="0.25">
      <c r="A1170" t="b">
        <f>IF('Initial Spreadsheet'!$F1169="successful", "successful")</f>
        <v>0</v>
      </c>
      <c r="B1170" t="str">
        <f>IF('Initial Spreadsheet'!F1169="successful", 'Initial Spreadsheet'!$L1169, "M")</f>
        <v>M</v>
      </c>
      <c r="D1170" t="str">
        <f>IF('Initial Spreadsheet'!$F1169="failed", "failed")</f>
        <v>failed</v>
      </c>
      <c r="E1170">
        <f>IF('Initial Spreadsheet'!F1169="failed", 'Initial Spreadsheet'!$L1169, "M")</f>
        <v>16</v>
      </c>
    </row>
    <row r="1171" spans="1:5" x14ac:dyDescent="0.25">
      <c r="A1171" t="b">
        <f>IF('Initial Spreadsheet'!$F1170="successful", "successful")</f>
        <v>0</v>
      </c>
      <c r="B1171" t="str">
        <f>IF('Initial Spreadsheet'!F1170="successful", 'Initial Spreadsheet'!$L1170, "M")</f>
        <v>M</v>
      </c>
      <c r="D1171" t="str">
        <f>IF('Initial Spreadsheet'!$F1170="failed", "failed")</f>
        <v>failed</v>
      </c>
      <c r="E1171">
        <f>IF('Initial Spreadsheet'!F1170="failed", 'Initial Spreadsheet'!$L1170, "M")</f>
        <v>3</v>
      </c>
    </row>
    <row r="1172" spans="1:5" x14ac:dyDescent="0.25">
      <c r="A1172" t="b">
        <f>IF('Initial Spreadsheet'!$F1171="successful", "successful")</f>
        <v>0</v>
      </c>
      <c r="B1172" t="str">
        <f>IF('Initial Spreadsheet'!F1171="successful", 'Initial Spreadsheet'!$L1171, "M")</f>
        <v>M</v>
      </c>
      <c r="D1172" t="str">
        <f>IF('Initial Spreadsheet'!$F1171="failed", "failed")</f>
        <v>failed</v>
      </c>
      <c r="E1172">
        <f>IF('Initial Spreadsheet'!F1171="failed", 'Initial Spreadsheet'!$L1171, "M")</f>
        <v>3</v>
      </c>
    </row>
    <row r="1173" spans="1:5" x14ac:dyDescent="0.25">
      <c r="A1173" t="b">
        <f>IF('Initial Spreadsheet'!$F1172="successful", "successful")</f>
        <v>0</v>
      </c>
      <c r="B1173" t="str">
        <f>IF('Initial Spreadsheet'!F1172="successful", 'Initial Spreadsheet'!$L1172, "M")</f>
        <v>M</v>
      </c>
      <c r="D1173" t="str">
        <f>IF('Initial Spreadsheet'!$F1172="failed", "failed")</f>
        <v>failed</v>
      </c>
      <c r="E1173">
        <f>IF('Initial Spreadsheet'!F1172="failed", 'Initial Spreadsheet'!$L1172, "M")</f>
        <v>2</v>
      </c>
    </row>
    <row r="1174" spans="1:5" x14ac:dyDescent="0.25">
      <c r="A1174" t="b">
        <f>IF('Initial Spreadsheet'!$F1173="successful", "successful")</f>
        <v>0</v>
      </c>
      <c r="B1174" t="str">
        <f>IF('Initial Spreadsheet'!F1173="successful", 'Initial Spreadsheet'!$L1173, "M")</f>
        <v>M</v>
      </c>
      <c r="D1174" t="str">
        <f>IF('Initial Spreadsheet'!$F1173="failed", "failed")</f>
        <v>failed</v>
      </c>
      <c r="E1174">
        <f>IF('Initial Spreadsheet'!F1173="failed", 'Initial Spreadsheet'!$L1173, "M")</f>
        <v>1</v>
      </c>
    </row>
    <row r="1175" spans="1:5" x14ac:dyDescent="0.25">
      <c r="A1175" t="b">
        <f>IF('Initial Spreadsheet'!$F1174="successful", "successful")</f>
        <v>0</v>
      </c>
      <c r="B1175" t="str">
        <f>IF('Initial Spreadsheet'!F1174="successful", 'Initial Spreadsheet'!$L1174, "M")</f>
        <v>M</v>
      </c>
      <c r="D1175" t="str">
        <f>IF('Initial Spreadsheet'!$F1174="failed", "failed")</f>
        <v>failed</v>
      </c>
      <c r="E1175">
        <f>IF('Initial Spreadsheet'!F1174="failed", 'Initial Spreadsheet'!$L1174, "M")</f>
        <v>0</v>
      </c>
    </row>
    <row r="1176" spans="1:5" x14ac:dyDescent="0.25">
      <c r="A1176" t="b">
        <f>IF('Initial Spreadsheet'!$F1175="successful", "successful")</f>
        <v>0</v>
      </c>
      <c r="B1176" t="str">
        <f>IF('Initial Spreadsheet'!F1175="successful", 'Initial Spreadsheet'!$L1175, "M")</f>
        <v>M</v>
      </c>
      <c r="D1176" t="str">
        <f>IF('Initial Spreadsheet'!$F1175="failed", "failed")</f>
        <v>failed</v>
      </c>
      <c r="E1176">
        <f>IF('Initial Spreadsheet'!F1175="failed", 'Initial Spreadsheet'!$L1175, "M")</f>
        <v>1</v>
      </c>
    </row>
    <row r="1177" spans="1:5" x14ac:dyDescent="0.25">
      <c r="A1177" t="b">
        <f>IF('Initial Spreadsheet'!$F1176="successful", "successful")</f>
        <v>0</v>
      </c>
      <c r="B1177" t="str">
        <f>IF('Initial Spreadsheet'!F1176="successful", 'Initial Spreadsheet'!$L1176, "M")</f>
        <v>M</v>
      </c>
      <c r="D1177" t="str">
        <f>IF('Initial Spreadsheet'!$F1176="failed", "failed")</f>
        <v>failed</v>
      </c>
      <c r="E1177">
        <f>IF('Initial Spreadsheet'!F1176="failed", 'Initial Spreadsheet'!$L1176, "M")</f>
        <v>19</v>
      </c>
    </row>
    <row r="1178" spans="1:5" x14ac:dyDescent="0.25">
      <c r="A1178" t="b">
        <f>IF('Initial Spreadsheet'!$F1177="successful", "successful")</f>
        <v>0</v>
      </c>
      <c r="B1178" t="str">
        <f>IF('Initial Spreadsheet'!F1177="successful", 'Initial Spreadsheet'!$L1177, "M")</f>
        <v>M</v>
      </c>
      <c r="D1178" t="str">
        <f>IF('Initial Spreadsheet'!$F1177="failed", "failed")</f>
        <v>failed</v>
      </c>
      <c r="E1178">
        <f>IF('Initial Spreadsheet'!F1177="failed", 'Initial Spreadsheet'!$L1177, "M")</f>
        <v>9</v>
      </c>
    </row>
    <row r="1179" spans="1:5" x14ac:dyDescent="0.25">
      <c r="A1179" t="b">
        <f>IF('Initial Spreadsheet'!$F1178="successful", "successful")</f>
        <v>0</v>
      </c>
      <c r="B1179" t="str">
        <f>IF('Initial Spreadsheet'!F1178="successful", 'Initial Spreadsheet'!$L1178, "M")</f>
        <v>M</v>
      </c>
      <c r="D1179" t="str">
        <f>IF('Initial Spreadsheet'!$F1178="failed", "failed")</f>
        <v>failed</v>
      </c>
      <c r="E1179">
        <f>IF('Initial Spreadsheet'!F1178="failed", 'Initial Spreadsheet'!$L1178, "M")</f>
        <v>1</v>
      </c>
    </row>
    <row r="1180" spans="1:5" x14ac:dyDescent="0.25">
      <c r="A1180" t="b">
        <f>IF('Initial Spreadsheet'!$F1179="successful", "successful")</f>
        <v>0</v>
      </c>
      <c r="B1180" t="str">
        <f>IF('Initial Spreadsheet'!F1179="successful", 'Initial Spreadsheet'!$L1179, "M")</f>
        <v>M</v>
      </c>
      <c r="D1180" t="str">
        <f>IF('Initial Spreadsheet'!$F1179="failed", "failed")</f>
        <v>failed</v>
      </c>
      <c r="E1180">
        <f>IF('Initial Spreadsheet'!F1179="failed", 'Initial Spreadsheet'!$L1179, "M")</f>
        <v>0</v>
      </c>
    </row>
    <row r="1181" spans="1:5" x14ac:dyDescent="0.25">
      <c r="A1181" t="b">
        <f>IF('Initial Spreadsheet'!$F1180="successful", "successful")</f>
        <v>0</v>
      </c>
      <c r="B1181" t="str">
        <f>IF('Initial Spreadsheet'!F1180="successful", 'Initial Spreadsheet'!$L1180, "M")</f>
        <v>M</v>
      </c>
      <c r="D1181" t="str">
        <f>IF('Initial Spreadsheet'!$F1180="failed", "failed")</f>
        <v>failed</v>
      </c>
      <c r="E1181">
        <f>IF('Initial Spreadsheet'!F1180="failed", 'Initial Spreadsheet'!$L1180, "M")</f>
        <v>1</v>
      </c>
    </row>
    <row r="1182" spans="1:5" x14ac:dyDescent="0.25">
      <c r="A1182" t="b">
        <f>IF('Initial Spreadsheet'!$F1181="successful", "successful")</f>
        <v>0</v>
      </c>
      <c r="B1182" t="str">
        <f>IF('Initial Spreadsheet'!F1181="successful", 'Initial Spreadsheet'!$L1181, "M")</f>
        <v>M</v>
      </c>
      <c r="D1182" t="str">
        <f>IF('Initial Spreadsheet'!$F1181="failed", "failed")</f>
        <v>failed</v>
      </c>
      <c r="E1182">
        <f>IF('Initial Spreadsheet'!F1181="failed", 'Initial Spreadsheet'!$L1181, "M")</f>
        <v>5</v>
      </c>
    </row>
    <row r="1183" spans="1:5" x14ac:dyDescent="0.25">
      <c r="A1183" t="b">
        <f>IF('Initial Spreadsheet'!$F1182="successful", "successful")</f>
        <v>0</v>
      </c>
      <c r="B1183" t="str">
        <f>IF('Initial Spreadsheet'!F1182="successful", 'Initial Spreadsheet'!$L1182, "M")</f>
        <v>M</v>
      </c>
      <c r="D1183" t="str">
        <f>IF('Initial Spreadsheet'!$F1182="failed", "failed")</f>
        <v>failed</v>
      </c>
      <c r="E1183">
        <f>IF('Initial Spreadsheet'!F1182="failed", 'Initial Spreadsheet'!$L1182, "M")</f>
        <v>85</v>
      </c>
    </row>
    <row r="1184" spans="1:5" x14ac:dyDescent="0.25">
      <c r="A1184" t="b">
        <f>IF('Initial Spreadsheet'!$F1183="successful", "successful")</f>
        <v>0</v>
      </c>
      <c r="B1184" t="str">
        <f>IF('Initial Spreadsheet'!F1183="successful", 'Initial Spreadsheet'!$L1183, "M")</f>
        <v>M</v>
      </c>
      <c r="D1184" t="str">
        <f>IF('Initial Spreadsheet'!$F1183="failed", "failed")</f>
        <v>failed</v>
      </c>
      <c r="E1184">
        <f>IF('Initial Spreadsheet'!F1183="failed", 'Initial Spreadsheet'!$L1183, "M")</f>
        <v>3</v>
      </c>
    </row>
    <row r="1185" spans="1:5" x14ac:dyDescent="0.25">
      <c r="A1185" t="b">
        <f>IF('Initial Spreadsheet'!$F1184="successful", "successful")</f>
        <v>0</v>
      </c>
      <c r="B1185" t="str">
        <f>IF('Initial Spreadsheet'!F1184="successful", 'Initial Spreadsheet'!$L1184, "M")</f>
        <v>M</v>
      </c>
      <c r="D1185" t="str">
        <f>IF('Initial Spreadsheet'!$F1184="failed", "failed")</f>
        <v>failed</v>
      </c>
      <c r="E1185">
        <f>IF('Initial Spreadsheet'!F1184="failed", 'Initial Spreadsheet'!$L1184, "M")</f>
        <v>4</v>
      </c>
    </row>
    <row r="1186" spans="1:5" x14ac:dyDescent="0.25">
      <c r="A1186" t="b">
        <f>IF('Initial Spreadsheet'!$F1185="successful", "successful")</f>
        <v>0</v>
      </c>
      <c r="B1186" t="str">
        <f>IF('Initial Spreadsheet'!F1185="successful", 'Initial Spreadsheet'!$L1185, "M")</f>
        <v>M</v>
      </c>
      <c r="D1186" t="str">
        <f>IF('Initial Spreadsheet'!$F1185="failed", "failed")</f>
        <v>failed</v>
      </c>
      <c r="E1186">
        <f>IF('Initial Spreadsheet'!F1185="failed", 'Initial Spreadsheet'!$L1185, "M")</f>
        <v>3</v>
      </c>
    </row>
    <row r="1187" spans="1:5" x14ac:dyDescent="0.25">
      <c r="A1187" t="str">
        <f>IF('Initial Spreadsheet'!$F1186="successful", "successful")</f>
        <v>successful</v>
      </c>
      <c r="B1187">
        <f>IF('Initial Spreadsheet'!F1186="successful", 'Initial Spreadsheet'!$L1186, "M")</f>
        <v>375</v>
      </c>
      <c r="D1187" t="b">
        <f>IF('Initial Spreadsheet'!$F1186="failed", "failed")</f>
        <v>0</v>
      </c>
      <c r="E1187" t="str">
        <f>IF('Initial Spreadsheet'!F1186="failed", 'Initial Spreadsheet'!$L1186, "M")</f>
        <v>M</v>
      </c>
    </row>
    <row r="1188" spans="1:5" x14ac:dyDescent="0.25">
      <c r="A1188" t="str">
        <f>IF('Initial Spreadsheet'!$F1187="successful", "successful")</f>
        <v>successful</v>
      </c>
      <c r="B1188">
        <f>IF('Initial Spreadsheet'!F1187="successful", 'Initial Spreadsheet'!$L1187, "M")</f>
        <v>111</v>
      </c>
      <c r="D1188" t="b">
        <f>IF('Initial Spreadsheet'!$F1187="failed", "failed")</f>
        <v>0</v>
      </c>
      <c r="E1188" t="str">
        <f>IF('Initial Spreadsheet'!F1187="failed", 'Initial Spreadsheet'!$L1187, "M")</f>
        <v>M</v>
      </c>
    </row>
    <row r="1189" spans="1:5" x14ac:dyDescent="0.25">
      <c r="A1189" t="str">
        <f>IF('Initial Spreadsheet'!$F1188="successful", "successful")</f>
        <v>successful</v>
      </c>
      <c r="B1189">
        <f>IF('Initial Spreadsheet'!F1188="successful", 'Initial Spreadsheet'!$L1188, "M")</f>
        <v>123</v>
      </c>
      <c r="D1189" t="b">
        <f>IF('Initial Spreadsheet'!$F1188="failed", "failed")</f>
        <v>0</v>
      </c>
      <c r="E1189" t="str">
        <f>IF('Initial Spreadsheet'!F1188="failed", 'Initial Spreadsheet'!$L1188, "M")</f>
        <v>M</v>
      </c>
    </row>
    <row r="1190" spans="1:5" x14ac:dyDescent="0.25">
      <c r="A1190" t="str">
        <f>IF('Initial Spreadsheet'!$F1189="successful", "successful")</f>
        <v>successful</v>
      </c>
      <c r="B1190">
        <f>IF('Initial Spreadsheet'!F1189="successful", 'Initial Spreadsheet'!$L1189, "M")</f>
        <v>70</v>
      </c>
      <c r="D1190" t="b">
        <f>IF('Initial Spreadsheet'!$F1189="failed", "failed")</f>
        <v>0</v>
      </c>
      <c r="E1190" t="str">
        <f>IF('Initial Spreadsheet'!F1189="failed", 'Initial Spreadsheet'!$L1189, "M")</f>
        <v>M</v>
      </c>
    </row>
    <row r="1191" spans="1:5" x14ac:dyDescent="0.25">
      <c r="A1191" t="str">
        <f>IF('Initial Spreadsheet'!$F1190="successful", "successful")</f>
        <v>successful</v>
      </c>
      <c r="B1191">
        <f>IF('Initial Spreadsheet'!F1190="successful", 'Initial Spreadsheet'!$L1190, "M")</f>
        <v>85</v>
      </c>
      <c r="D1191" t="b">
        <f>IF('Initial Spreadsheet'!$F1190="failed", "failed")</f>
        <v>0</v>
      </c>
      <c r="E1191" t="str">
        <f>IF('Initial Spreadsheet'!F1190="failed", 'Initial Spreadsheet'!$L1190, "M")</f>
        <v>M</v>
      </c>
    </row>
    <row r="1192" spans="1:5" x14ac:dyDescent="0.25">
      <c r="A1192" t="str">
        <f>IF('Initial Spreadsheet'!$F1191="successful", "successful")</f>
        <v>successful</v>
      </c>
      <c r="B1192">
        <f>IF('Initial Spreadsheet'!F1191="successful", 'Initial Spreadsheet'!$L1191, "M")</f>
        <v>86</v>
      </c>
      <c r="D1192" t="b">
        <f>IF('Initial Spreadsheet'!$F1191="failed", "failed")</f>
        <v>0</v>
      </c>
      <c r="E1192" t="str">
        <f>IF('Initial Spreadsheet'!F1191="failed", 'Initial Spreadsheet'!$L1191, "M")</f>
        <v>M</v>
      </c>
    </row>
    <row r="1193" spans="1:5" x14ac:dyDescent="0.25">
      <c r="A1193" t="str">
        <f>IF('Initial Spreadsheet'!$F1192="successful", "successful")</f>
        <v>successful</v>
      </c>
      <c r="B1193">
        <f>IF('Initial Spreadsheet'!F1192="successful", 'Initial Spreadsheet'!$L1192, "M")</f>
        <v>13</v>
      </c>
      <c r="D1193" t="b">
        <f>IF('Initial Spreadsheet'!$F1192="failed", "failed")</f>
        <v>0</v>
      </c>
      <c r="E1193" t="str">
        <f>IF('Initial Spreadsheet'!F1192="failed", 'Initial Spreadsheet'!$L1192, "M")</f>
        <v>M</v>
      </c>
    </row>
    <row r="1194" spans="1:5" x14ac:dyDescent="0.25">
      <c r="A1194" t="str">
        <f>IF('Initial Spreadsheet'!$F1193="successful", "successful")</f>
        <v>successful</v>
      </c>
      <c r="B1194">
        <f>IF('Initial Spreadsheet'!F1193="successful", 'Initial Spreadsheet'!$L1193, "M")</f>
        <v>33</v>
      </c>
      <c r="D1194" t="b">
        <f>IF('Initial Spreadsheet'!$F1193="failed", "failed")</f>
        <v>0</v>
      </c>
      <c r="E1194" t="str">
        <f>IF('Initial Spreadsheet'!F1193="failed", 'Initial Spreadsheet'!$L1193, "M")</f>
        <v>M</v>
      </c>
    </row>
    <row r="1195" spans="1:5" x14ac:dyDescent="0.25">
      <c r="A1195" t="str">
        <f>IF('Initial Spreadsheet'!$F1194="successful", "successful")</f>
        <v>successful</v>
      </c>
      <c r="B1195">
        <f>IF('Initial Spreadsheet'!F1194="successful", 'Initial Spreadsheet'!$L1194, "M")</f>
        <v>15</v>
      </c>
      <c r="D1195" t="b">
        <f>IF('Initial Spreadsheet'!$F1194="failed", "failed")</f>
        <v>0</v>
      </c>
      <c r="E1195" t="str">
        <f>IF('Initial Spreadsheet'!F1194="failed", 'Initial Spreadsheet'!$L1194, "M")</f>
        <v>M</v>
      </c>
    </row>
    <row r="1196" spans="1:5" x14ac:dyDescent="0.25">
      <c r="A1196" t="str">
        <f>IF('Initial Spreadsheet'!$F1195="successful", "successful")</f>
        <v>successful</v>
      </c>
      <c r="B1196">
        <f>IF('Initial Spreadsheet'!F1195="successful", 'Initial Spreadsheet'!$L1195, "M")</f>
        <v>273</v>
      </c>
      <c r="D1196" t="b">
        <f>IF('Initial Spreadsheet'!$F1195="failed", "failed")</f>
        <v>0</v>
      </c>
      <c r="E1196" t="str">
        <f>IF('Initial Spreadsheet'!F1195="failed", 'Initial Spreadsheet'!$L1195, "M")</f>
        <v>M</v>
      </c>
    </row>
    <row r="1197" spans="1:5" x14ac:dyDescent="0.25">
      <c r="A1197" t="str">
        <f>IF('Initial Spreadsheet'!$F1196="successful", "successful")</f>
        <v>successful</v>
      </c>
      <c r="B1197">
        <f>IF('Initial Spreadsheet'!F1196="successful", 'Initial Spreadsheet'!$L1196, "M")</f>
        <v>714</v>
      </c>
      <c r="D1197" t="b">
        <f>IF('Initial Spreadsheet'!$F1196="failed", "failed")</f>
        <v>0</v>
      </c>
      <c r="E1197" t="str">
        <f>IF('Initial Spreadsheet'!F1196="failed", 'Initial Spreadsheet'!$L1196, "M")</f>
        <v>M</v>
      </c>
    </row>
    <row r="1198" spans="1:5" x14ac:dyDescent="0.25">
      <c r="A1198" t="str">
        <f>IF('Initial Spreadsheet'!$F1197="successful", "successful")</f>
        <v>successful</v>
      </c>
      <c r="B1198">
        <f>IF('Initial Spreadsheet'!F1197="successful", 'Initial Spreadsheet'!$L1197, "M")</f>
        <v>170</v>
      </c>
      <c r="D1198" t="b">
        <f>IF('Initial Spreadsheet'!$F1197="failed", "failed")</f>
        <v>0</v>
      </c>
      <c r="E1198" t="str">
        <f>IF('Initial Spreadsheet'!F1197="failed", 'Initial Spreadsheet'!$L1197, "M")</f>
        <v>M</v>
      </c>
    </row>
    <row r="1199" spans="1:5" x14ac:dyDescent="0.25">
      <c r="A1199" t="str">
        <f>IF('Initial Spreadsheet'!$F1198="successful", "successful")</f>
        <v>successful</v>
      </c>
      <c r="B1199">
        <f>IF('Initial Spreadsheet'!F1198="successful", 'Initial Spreadsheet'!$L1198, "M")</f>
        <v>512</v>
      </c>
      <c r="D1199" t="b">
        <f>IF('Initial Spreadsheet'!$F1198="failed", "failed")</f>
        <v>0</v>
      </c>
      <c r="E1199" t="str">
        <f>IF('Initial Spreadsheet'!F1198="failed", 'Initial Spreadsheet'!$L1198, "M")</f>
        <v>M</v>
      </c>
    </row>
    <row r="1200" spans="1:5" x14ac:dyDescent="0.25">
      <c r="A1200" t="str">
        <f>IF('Initial Spreadsheet'!$F1199="successful", "successful")</f>
        <v>successful</v>
      </c>
      <c r="B1200">
        <f>IF('Initial Spreadsheet'!F1199="successful", 'Initial Spreadsheet'!$L1199, "M")</f>
        <v>314</v>
      </c>
      <c r="D1200" t="b">
        <f>IF('Initial Spreadsheet'!$F1199="failed", "failed")</f>
        <v>0</v>
      </c>
      <c r="E1200" t="str">
        <f>IF('Initial Spreadsheet'!F1199="failed", 'Initial Spreadsheet'!$L1199, "M")</f>
        <v>M</v>
      </c>
    </row>
    <row r="1201" spans="1:5" x14ac:dyDescent="0.25">
      <c r="A1201" t="str">
        <f>IF('Initial Spreadsheet'!$F1200="successful", "successful")</f>
        <v>successful</v>
      </c>
      <c r="B1201">
        <f>IF('Initial Spreadsheet'!F1200="successful", 'Initial Spreadsheet'!$L1200, "M")</f>
        <v>167</v>
      </c>
      <c r="D1201" t="b">
        <f>IF('Initial Spreadsheet'!$F1200="failed", "failed")</f>
        <v>0</v>
      </c>
      <c r="E1201" t="str">
        <f>IF('Initial Spreadsheet'!F1200="failed", 'Initial Spreadsheet'!$L1200, "M")</f>
        <v>M</v>
      </c>
    </row>
    <row r="1202" spans="1:5" x14ac:dyDescent="0.25">
      <c r="A1202" t="str">
        <f>IF('Initial Spreadsheet'!$F1201="successful", "successful")</f>
        <v>successful</v>
      </c>
      <c r="B1202">
        <f>IF('Initial Spreadsheet'!F1201="successful", 'Initial Spreadsheet'!$L1201, "M")</f>
        <v>9</v>
      </c>
      <c r="D1202" t="b">
        <f>IF('Initial Spreadsheet'!$F1201="failed", "failed")</f>
        <v>0</v>
      </c>
      <c r="E1202" t="str">
        <f>IF('Initial Spreadsheet'!F1201="failed", 'Initial Spreadsheet'!$L1201, "M")</f>
        <v>M</v>
      </c>
    </row>
    <row r="1203" spans="1:5" x14ac:dyDescent="0.25">
      <c r="A1203" t="str">
        <f>IF('Initial Spreadsheet'!$F1202="successful", "successful")</f>
        <v>successful</v>
      </c>
      <c r="B1203">
        <f>IF('Initial Spreadsheet'!F1202="successful", 'Initial Spreadsheet'!$L1202, "M")</f>
        <v>103</v>
      </c>
      <c r="D1203" t="b">
        <f>IF('Initial Spreadsheet'!$F1202="failed", "failed")</f>
        <v>0</v>
      </c>
      <c r="E1203" t="str">
        <f>IF('Initial Spreadsheet'!F1202="failed", 'Initial Spreadsheet'!$L1202, "M")</f>
        <v>M</v>
      </c>
    </row>
    <row r="1204" spans="1:5" x14ac:dyDescent="0.25">
      <c r="A1204" t="str">
        <f>IF('Initial Spreadsheet'!$F1203="successful", "successful")</f>
        <v>successful</v>
      </c>
      <c r="B1204">
        <f>IF('Initial Spreadsheet'!F1203="successful", 'Initial Spreadsheet'!$L1203, "M")</f>
        <v>111</v>
      </c>
      <c r="D1204" t="b">
        <f>IF('Initial Spreadsheet'!$F1203="failed", "failed")</f>
        <v>0</v>
      </c>
      <c r="E1204" t="str">
        <f>IF('Initial Spreadsheet'!F1203="failed", 'Initial Spreadsheet'!$L1203, "M")</f>
        <v>M</v>
      </c>
    </row>
    <row r="1205" spans="1:5" x14ac:dyDescent="0.25">
      <c r="A1205" t="str">
        <f>IF('Initial Spreadsheet'!$F1204="successful", "successful")</f>
        <v>successful</v>
      </c>
      <c r="B1205">
        <f>IF('Initial Spreadsheet'!F1204="successful", 'Initial Spreadsheet'!$L1204, "M")</f>
        <v>271</v>
      </c>
      <c r="D1205" t="b">
        <f>IF('Initial Spreadsheet'!$F1204="failed", "failed")</f>
        <v>0</v>
      </c>
      <c r="E1205" t="str">
        <f>IF('Initial Spreadsheet'!F1204="failed", 'Initial Spreadsheet'!$L1204, "M")</f>
        <v>M</v>
      </c>
    </row>
    <row r="1206" spans="1:5" x14ac:dyDescent="0.25">
      <c r="A1206" t="str">
        <f>IF('Initial Spreadsheet'!$F1205="successful", "successful")</f>
        <v>successful</v>
      </c>
      <c r="B1206">
        <f>IF('Initial Spreadsheet'!F1205="successful", 'Initial Spreadsheet'!$L1205, "M")</f>
        <v>101</v>
      </c>
      <c r="D1206" t="b">
        <f>IF('Initial Spreadsheet'!$F1205="failed", "failed")</f>
        <v>0</v>
      </c>
      <c r="E1206" t="str">
        <f>IF('Initial Spreadsheet'!F1205="failed", 'Initial Spreadsheet'!$L1205, "M")</f>
        <v>M</v>
      </c>
    </row>
    <row r="1207" spans="1:5" x14ac:dyDescent="0.25">
      <c r="A1207" t="str">
        <f>IF('Initial Spreadsheet'!$F1206="successful", "successful")</f>
        <v>successful</v>
      </c>
      <c r="B1207">
        <f>IF('Initial Spreadsheet'!F1206="successful", 'Initial Spreadsheet'!$L1206, "M")</f>
        <v>57</v>
      </c>
      <c r="D1207" t="b">
        <f>IF('Initial Spreadsheet'!$F1206="failed", "failed")</f>
        <v>0</v>
      </c>
      <c r="E1207" t="str">
        <f>IF('Initial Spreadsheet'!F1206="failed", 'Initial Spreadsheet'!$L1206, "M")</f>
        <v>M</v>
      </c>
    </row>
    <row r="1208" spans="1:5" x14ac:dyDescent="0.25">
      <c r="A1208" t="str">
        <f>IF('Initial Spreadsheet'!$F1207="successful", "successful")</f>
        <v>successful</v>
      </c>
      <c r="B1208">
        <f>IF('Initial Spreadsheet'!F1207="successful", 'Initial Spreadsheet'!$L1207, "M")</f>
        <v>62</v>
      </c>
      <c r="D1208" t="b">
        <f>IF('Initial Spreadsheet'!$F1207="failed", "failed")</f>
        <v>0</v>
      </c>
      <c r="E1208" t="str">
        <f>IF('Initial Spreadsheet'!F1207="failed", 'Initial Spreadsheet'!$L1207, "M")</f>
        <v>M</v>
      </c>
    </row>
    <row r="1209" spans="1:5" x14ac:dyDescent="0.25">
      <c r="A1209" t="str">
        <f>IF('Initial Spreadsheet'!$F1208="successful", "successful")</f>
        <v>successful</v>
      </c>
      <c r="B1209">
        <f>IF('Initial Spreadsheet'!F1208="successful", 'Initial Spreadsheet'!$L1208, "M")</f>
        <v>32</v>
      </c>
      <c r="D1209" t="b">
        <f>IF('Initial Spreadsheet'!$F1208="failed", "failed")</f>
        <v>0</v>
      </c>
      <c r="E1209" t="str">
        <f>IF('Initial Spreadsheet'!F1208="failed", 'Initial Spreadsheet'!$L1208, "M")</f>
        <v>M</v>
      </c>
    </row>
    <row r="1210" spans="1:5" x14ac:dyDescent="0.25">
      <c r="A1210" t="str">
        <f>IF('Initial Spreadsheet'!$F1209="successful", "successful")</f>
        <v>successful</v>
      </c>
      <c r="B1210">
        <f>IF('Initial Spreadsheet'!F1209="successful", 'Initial Spreadsheet'!$L1209, "M")</f>
        <v>141</v>
      </c>
      <c r="D1210" t="b">
        <f>IF('Initial Spreadsheet'!$F1209="failed", "failed")</f>
        <v>0</v>
      </c>
      <c r="E1210" t="str">
        <f>IF('Initial Spreadsheet'!F1209="failed", 'Initial Spreadsheet'!$L1209, "M")</f>
        <v>M</v>
      </c>
    </row>
    <row r="1211" spans="1:5" x14ac:dyDescent="0.25">
      <c r="A1211" t="str">
        <f>IF('Initial Spreadsheet'!$F1210="successful", "successful")</f>
        <v>successful</v>
      </c>
      <c r="B1211">
        <f>IF('Initial Spreadsheet'!F1210="successful", 'Initial Spreadsheet'!$L1210, "M")</f>
        <v>75</v>
      </c>
      <c r="D1211" t="b">
        <f>IF('Initial Spreadsheet'!$F1210="failed", "failed")</f>
        <v>0</v>
      </c>
      <c r="E1211" t="str">
        <f>IF('Initial Spreadsheet'!F1210="failed", 'Initial Spreadsheet'!$L1210, "M")</f>
        <v>M</v>
      </c>
    </row>
    <row r="1212" spans="1:5" x14ac:dyDescent="0.25">
      <c r="A1212" t="str">
        <f>IF('Initial Spreadsheet'!$F1211="successful", "successful")</f>
        <v>successful</v>
      </c>
      <c r="B1212">
        <f>IF('Initial Spreadsheet'!F1211="successful", 'Initial Spreadsheet'!$L1211, "M")</f>
        <v>46</v>
      </c>
      <c r="D1212" t="b">
        <f>IF('Initial Spreadsheet'!$F1211="failed", "failed")</f>
        <v>0</v>
      </c>
      <c r="E1212" t="str">
        <f>IF('Initial Spreadsheet'!F1211="failed", 'Initial Spreadsheet'!$L1211, "M")</f>
        <v>M</v>
      </c>
    </row>
    <row r="1213" spans="1:5" x14ac:dyDescent="0.25">
      <c r="A1213" t="str">
        <f>IF('Initial Spreadsheet'!$F1212="successful", "successful")</f>
        <v>successful</v>
      </c>
      <c r="B1213">
        <f>IF('Initial Spreadsheet'!F1212="successful", 'Initial Spreadsheet'!$L1212, "M")</f>
        <v>103</v>
      </c>
      <c r="D1213" t="b">
        <f>IF('Initial Spreadsheet'!$F1212="failed", "failed")</f>
        <v>0</v>
      </c>
      <c r="E1213" t="str">
        <f>IF('Initial Spreadsheet'!F1212="failed", 'Initial Spreadsheet'!$L1212, "M")</f>
        <v>M</v>
      </c>
    </row>
    <row r="1214" spans="1:5" x14ac:dyDescent="0.25">
      <c r="A1214" t="str">
        <f>IF('Initial Spreadsheet'!$F1213="successful", "successful")</f>
        <v>successful</v>
      </c>
      <c r="B1214">
        <f>IF('Initial Spreadsheet'!F1213="successful", 'Initial Spreadsheet'!$L1213, "M")</f>
        <v>6</v>
      </c>
      <c r="D1214" t="b">
        <f>IF('Initial Spreadsheet'!$F1213="failed", "failed")</f>
        <v>0</v>
      </c>
      <c r="E1214" t="str">
        <f>IF('Initial Spreadsheet'!F1213="failed", 'Initial Spreadsheet'!$L1213, "M")</f>
        <v>M</v>
      </c>
    </row>
    <row r="1215" spans="1:5" x14ac:dyDescent="0.25">
      <c r="A1215" t="str">
        <f>IF('Initial Spreadsheet'!$F1214="successful", "successful")</f>
        <v>successful</v>
      </c>
      <c r="B1215">
        <f>IF('Initial Spreadsheet'!F1214="successful", 'Initial Spreadsheet'!$L1214, "M")</f>
        <v>83</v>
      </c>
      <c r="D1215" t="b">
        <f>IF('Initial Spreadsheet'!$F1214="failed", "failed")</f>
        <v>0</v>
      </c>
      <c r="E1215" t="str">
        <f>IF('Initial Spreadsheet'!F1214="failed", 'Initial Spreadsheet'!$L1214, "M")</f>
        <v>M</v>
      </c>
    </row>
    <row r="1216" spans="1:5" x14ac:dyDescent="0.25">
      <c r="A1216" t="str">
        <f>IF('Initial Spreadsheet'!$F1215="successful", "successful")</f>
        <v>successful</v>
      </c>
      <c r="B1216">
        <f>IF('Initial Spreadsheet'!F1215="successful", 'Initial Spreadsheet'!$L1215, "M")</f>
        <v>108</v>
      </c>
      <c r="D1216" t="b">
        <f>IF('Initial Spreadsheet'!$F1215="failed", "failed")</f>
        <v>0</v>
      </c>
      <c r="E1216" t="str">
        <f>IF('Initial Spreadsheet'!F1215="failed", 'Initial Spreadsheet'!$L1215, "M")</f>
        <v>M</v>
      </c>
    </row>
    <row r="1217" spans="1:5" x14ac:dyDescent="0.25">
      <c r="A1217" t="str">
        <f>IF('Initial Spreadsheet'!$F1216="successful", "successful")</f>
        <v>successful</v>
      </c>
      <c r="B1217">
        <f>IF('Initial Spreadsheet'!F1216="successful", 'Initial Spreadsheet'!$L1216, "M")</f>
        <v>25</v>
      </c>
      <c r="D1217" t="b">
        <f>IF('Initial Spreadsheet'!$F1216="failed", "failed")</f>
        <v>0</v>
      </c>
      <c r="E1217" t="str">
        <f>IF('Initial Spreadsheet'!F1216="failed", 'Initial Spreadsheet'!$L1216, "M")</f>
        <v>M</v>
      </c>
    </row>
    <row r="1218" spans="1:5" x14ac:dyDescent="0.25">
      <c r="A1218" t="str">
        <f>IF('Initial Spreadsheet'!$F1217="successful", "successful")</f>
        <v>successful</v>
      </c>
      <c r="B1218">
        <f>IF('Initial Spreadsheet'!F1217="successful", 'Initial Spreadsheet'!$L1217, "M")</f>
        <v>549</v>
      </c>
      <c r="D1218" t="b">
        <f>IF('Initial Spreadsheet'!$F1217="failed", "failed")</f>
        <v>0</v>
      </c>
      <c r="E1218" t="str">
        <f>IF('Initial Spreadsheet'!F1217="failed", 'Initial Spreadsheet'!$L1217, "M")</f>
        <v>M</v>
      </c>
    </row>
    <row r="1219" spans="1:5" x14ac:dyDescent="0.25">
      <c r="A1219" t="str">
        <f>IF('Initial Spreadsheet'!$F1218="successful", "successful")</f>
        <v>successful</v>
      </c>
      <c r="B1219">
        <f>IF('Initial Spreadsheet'!F1218="successful", 'Initial Spreadsheet'!$L1218, "M")</f>
        <v>222</v>
      </c>
      <c r="D1219" t="b">
        <f>IF('Initial Spreadsheet'!$F1218="failed", "failed")</f>
        <v>0</v>
      </c>
      <c r="E1219" t="str">
        <f>IF('Initial Spreadsheet'!F1218="failed", 'Initial Spreadsheet'!$L1218, "M")</f>
        <v>M</v>
      </c>
    </row>
    <row r="1220" spans="1:5" x14ac:dyDescent="0.25">
      <c r="A1220" t="str">
        <f>IF('Initial Spreadsheet'!$F1219="successful", "successful")</f>
        <v>successful</v>
      </c>
      <c r="B1220">
        <f>IF('Initial Spreadsheet'!F1219="successful", 'Initial Spreadsheet'!$L1219, "M")</f>
        <v>183</v>
      </c>
      <c r="D1220" t="b">
        <f>IF('Initial Spreadsheet'!$F1219="failed", "failed")</f>
        <v>0</v>
      </c>
      <c r="E1220" t="str">
        <f>IF('Initial Spreadsheet'!F1219="failed", 'Initial Spreadsheet'!$L1219, "M")</f>
        <v>M</v>
      </c>
    </row>
    <row r="1221" spans="1:5" x14ac:dyDescent="0.25">
      <c r="A1221" t="str">
        <f>IF('Initial Spreadsheet'!$F1220="successful", "successful")</f>
        <v>successful</v>
      </c>
      <c r="B1221">
        <f>IF('Initial Spreadsheet'!F1220="successful", 'Initial Spreadsheet'!$L1220, "M")</f>
        <v>89</v>
      </c>
      <c r="D1221" t="b">
        <f>IF('Initial Spreadsheet'!$F1220="failed", "failed")</f>
        <v>0</v>
      </c>
      <c r="E1221" t="str">
        <f>IF('Initial Spreadsheet'!F1220="failed", 'Initial Spreadsheet'!$L1220, "M")</f>
        <v>M</v>
      </c>
    </row>
    <row r="1222" spans="1:5" x14ac:dyDescent="0.25">
      <c r="A1222" t="str">
        <f>IF('Initial Spreadsheet'!$F1221="successful", "successful")</f>
        <v>successful</v>
      </c>
      <c r="B1222">
        <f>IF('Initial Spreadsheet'!F1221="successful", 'Initial Spreadsheet'!$L1221, "M")</f>
        <v>253</v>
      </c>
      <c r="D1222" t="b">
        <f>IF('Initial Spreadsheet'!$F1221="failed", "failed")</f>
        <v>0</v>
      </c>
      <c r="E1222" t="str">
        <f>IF('Initial Spreadsheet'!F1221="failed", 'Initial Spreadsheet'!$L1221, "M")</f>
        <v>M</v>
      </c>
    </row>
    <row r="1223" spans="1:5" x14ac:dyDescent="0.25">
      <c r="A1223" t="str">
        <f>IF('Initial Spreadsheet'!$F1222="successful", "successful")</f>
        <v>successful</v>
      </c>
      <c r="B1223">
        <f>IF('Initial Spreadsheet'!F1222="successful", 'Initial Spreadsheet'!$L1222, "M")</f>
        <v>140</v>
      </c>
      <c r="D1223" t="b">
        <f>IF('Initial Spreadsheet'!$F1222="failed", "failed")</f>
        <v>0</v>
      </c>
      <c r="E1223" t="str">
        <f>IF('Initial Spreadsheet'!F1222="failed", 'Initial Spreadsheet'!$L1222, "M")</f>
        <v>M</v>
      </c>
    </row>
    <row r="1224" spans="1:5" x14ac:dyDescent="0.25">
      <c r="A1224" t="str">
        <f>IF('Initial Spreadsheet'!$F1223="successful", "successful")</f>
        <v>successful</v>
      </c>
      <c r="B1224">
        <f>IF('Initial Spreadsheet'!F1223="successful", 'Initial Spreadsheet'!$L1223, "M")</f>
        <v>103</v>
      </c>
      <c r="D1224" t="b">
        <f>IF('Initial Spreadsheet'!$F1223="failed", "failed")</f>
        <v>0</v>
      </c>
      <c r="E1224" t="str">
        <f>IF('Initial Spreadsheet'!F1223="failed", 'Initial Spreadsheet'!$L1223, "M")</f>
        <v>M</v>
      </c>
    </row>
    <row r="1225" spans="1:5" x14ac:dyDescent="0.25">
      <c r="A1225" t="str">
        <f>IF('Initial Spreadsheet'!$F1224="successful", "successful")</f>
        <v>successful</v>
      </c>
      <c r="B1225">
        <f>IF('Initial Spreadsheet'!F1224="successful", 'Initial Spreadsheet'!$L1224, "M")</f>
        <v>138</v>
      </c>
      <c r="D1225" t="b">
        <f>IF('Initial Spreadsheet'!$F1224="failed", "failed")</f>
        <v>0</v>
      </c>
      <c r="E1225" t="str">
        <f>IF('Initial Spreadsheet'!F1224="failed", 'Initial Spreadsheet'!$L1224, "M")</f>
        <v>M</v>
      </c>
    </row>
    <row r="1226" spans="1:5" x14ac:dyDescent="0.25">
      <c r="A1226" t="str">
        <f>IF('Initial Spreadsheet'!$F1225="successful", "successful")</f>
        <v>successful</v>
      </c>
      <c r="B1226">
        <f>IF('Initial Spreadsheet'!F1225="successful", 'Initial Spreadsheet'!$L1225, "M")</f>
        <v>191</v>
      </c>
      <c r="D1226" t="b">
        <f>IF('Initial Spreadsheet'!$F1225="failed", "failed")</f>
        <v>0</v>
      </c>
      <c r="E1226" t="str">
        <f>IF('Initial Spreadsheet'!F1225="failed", 'Initial Spreadsheet'!$L1225, "M")</f>
        <v>M</v>
      </c>
    </row>
    <row r="1227" spans="1:5" x14ac:dyDescent="0.25">
      <c r="A1227" t="b">
        <f>IF('Initial Spreadsheet'!$F1226="successful", "successful")</f>
        <v>0</v>
      </c>
      <c r="B1227" t="str">
        <f>IF('Initial Spreadsheet'!F1226="successful", 'Initial Spreadsheet'!$L1226, "M")</f>
        <v>M</v>
      </c>
      <c r="D1227" t="b">
        <f>IF('Initial Spreadsheet'!$F1226="failed", "failed")</f>
        <v>0</v>
      </c>
      <c r="E1227" t="str">
        <f>IF('Initial Spreadsheet'!F1226="failed", 'Initial Spreadsheet'!$L1226, "M")</f>
        <v>M</v>
      </c>
    </row>
    <row r="1228" spans="1:5" x14ac:dyDescent="0.25">
      <c r="A1228" t="b">
        <f>IF('Initial Spreadsheet'!$F1227="successful", "successful")</f>
        <v>0</v>
      </c>
      <c r="B1228" t="str">
        <f>IF('Initial Spreadsheet'!F1227="successful", 'Initial Spreadsheet'!$L1227, "M")</f>
        <v>M</v>
      </c>
      <c r="D1228" t="b">
        <f>IF('Initial Spreadsheet'!$F1227="failed", "failed")</f>
        <v>0</v>
      </c>
      <c r="E1228" t="str">
        <f>IF('Initial Spreadsheet'!F1227="failed", 'Initial Spreadsheet'!$L1227, "M")</f>
        <v>M</v>
      </c>
    </row>
    <row r="1229" spans="1:5" x14ac:dyDescent="0.25">
      <c r="A1229" t="b">
        <f>IF('Initial Spreadsheet'!$F1228="successful", "successful")</f>
        <v>0</v>
      </c>
      <c r="B1229" t="str">
        <f>IF('Initial Spreadsheet'!F1228="successful", 'Initial Spreadsheet'!$L1228, "M")</f>
        <v>M</v>
      </c>
      <c r="D1229" t="b">
        <f>IF('Initial Spreadsheet'!$F1228="failed", "failed")</f>
        <v>0</v>
      </c>
      <c r="E1229" t="str">
        <f>IF('Initial Spreadsheet'!F1228="failed", 'Initial Spreadsheet'!$L1228, "M")</f>
        <v>M</v>
      </c>
    </row>
    <row r="1230" spans="1:5" x14ac:dyDescent="0.25">
      <c r="A1230" t="b">
        <f>IF('Initial Spreadsheet'!$F1229="successful", "successful")</f>
        <v>0</v>
      </c>
      <c r="B1230" t="str">
        <f>IF('Initial Spreadsheet'!F1229="successful", 'Initial Spreadsheet'!$L1229, "M")</f>
        <v>M</v>
      </c>
      <c r="D1230" t="b">
        <f>IF('Initial Spreadsheet'!$F1229="failed", "failed")</f>
        <v>0</v>
      </c>
      <c r="E1230" t="str">
        <f>IF('Initial Spreadsheet'!F1229="failed", 'Initial Spreadsheet'!$L1229, "M")</f>
        <v>M</v>
      </c>
    </row>
    <row r="1231" spans="1:5" x14ac:dyDescent="0.25">
      <c r="A1231" t="b">
        <f>IF('Initial Spreadsheet'!$F1230="successful", "successful")</f>
        <v>0</v>
      </c>
      <c r="B1231" t="str">
        <f>IF('Initial Spreadsheet'!F1230="successful", 'Initial Spreadsheet'!$L1230, "M")</f>
        <v>M</v>
      </c>
      <c r="D1231" t="b">
        <f>IF('Initial Spreadsheet'!$F1230="failed", "failed")</f>
        <v>0</v>
      </c>
      <c r="E1231" t="str">
        <f>IF('Initial Spreadsheet'!F1230="failed", 'Initial Spreadsheet'!$L1230, "M")</f>
        <v>M</v>
      </c>
    </row>
    <row r="1232" spans="1:5" x14ac:dyDescent="0.25">
      <c r="A1232" t="b">
        <f>IF('Initial Spreadsheet'!$F1231="successful", "successful")</f>
        <v>0</v>
      </c>
      <c r="B1232" t="str">
        <f>IF('Initial Spreadsheet'!F1231="successful", 'Initial Spreadsheet'!$L1231, "M")</f>
        <v>M</v>
      </c>
      <c r="D1232" t="b">
        <f>IF('Initial Spreadsheet'!$F1231="failed", "failed")</f>
        <v>0</v>
      </c>
      <c r="E1232" t="str">
        <f>IF('Initial Spreadsheet'!F1231="failed", 'Initial Spreadsheet'!$L1231, "M")</f>
        <v>M</v>
      </c>
    </row>
    <row r="1233" spans="1:5" x14ac:dyDescent="0.25">
      <c r="A1233" t="b">
        <f>IF('Initial Spreadsheet'!$F1232="successful", "successful")</f>
        <v>0</v>
      </c>
      <c r="B1233" t="str">
        <f>IF('Initial Spreadsheet'!F1232="successful", 'Initial Spreadsheet'!$L1232, "M")</f>
        <v>M</v>
      </c>
      <c r="D1233" t="b">
        <f>IF('Initial Spreadsheet'!$F1232="failed", "failed")</f>
        <v>0</v>
      </c>
      <c r="E1233" t="str">
        <f>IF('Initial Spreadsheet'!F1232="failed", 'Initial Spreadsheet'!$L1232, "M")</f>
        <v>M</v>
      </c>
    </row>
    <row r="1234" spans="1:5" x14ac:dyDescent="0.25">
      <c r="A1234" t="b">
        <f>IF('Initial Spreadsheet'!$F1233="successful", "successful")</f>
        <v>0</v>
      </c>
      <c r="B1234" t="str">
        <f>IF('Initial Spreadsheet'!F1233="successful", 'Initial Spreadsheet'!$L1233, "M")</f>
        <v>M</v>
      </c>
      <c r="D1234" t="b">
        <f>IF('Initial Spreadsheet'!$F1233="failed", "failed")</f>
        <v>0</v>
      </c>
      <c r="E1234" t="str">
        <f>IF('Initial Spreadsheet'!F1233="failed", 'Initial Spreadsheet'!$L1233, "M")</f>
        <v>M</v>
      </c>
    </row>
    <row r="1235" spans="1:5" x14ac:dyDescent="0.25">
      <c r="A1235" t="b">
        <f>IF('Initial Spreadsheet'!$F1234="successful", "successful")</f>
        <v>0</v>
      </c>
      <c r="B1235" t="str">
        <f>IF('Initial Spreadsheet'!F1234="successful", 'Initial Spreadsheet'!$L1234, "M")</f>
        <v>M</v>
      </c>
      <c r="D1235" t="b">
        <f>IF('Initial Spreadsheet'!$F1234="failed", "failed")</f>
        <v>0</v>
      </c>
      <c r="E1235" t="str">
        <f>IF('Initial Spreadsheet'!F1234="failed", 'Initial Spreadsheet'!$L1234, "M")</f>
        <v>M</v>
      </c>
    </row>
    <row r="1236" spans="1:5" x14ac:dyDescent="0.25">
      <c r="A1236" t="b">
        <f>IF('Initial Spreadsheet'!$F1235="successful", "successful")</f>
        <v>0</v>
      </c>
      <c r="B1236" t="str">
        <f>IF('Initial Spreadsheet'!F1235="successful", 'Initial Spreadsheet'!$L1235, "M")</f>
        <v>M</v>
      </c>
      <c r="D1236" t="b">
        <f>IF('Initial Spreadsheet'!$F1235="failed", "failed")</f>
        <v>0</v>
      </c>
      <c r="E1236" t="str">
        <f>IF('Initial Spreadsheet'!F1235="failed", 'Initial Spreadsheet'!$L1235, "M")</f>
        <v>M</v>
      </c>
    </row>
    <row r="1237" spans="1:5" x14ac:dyDescent="0.25">
      <c r="A1237" t="b">
        <f>IF('Initial Spreadsheet'!$F1236="successful", "successful")</f>
        <v>0</v>
      </c>
      <c r="B1237" t="str">
        <f>IF('Initial Spreadsheet'!F1236="successful", 'Initial Spreadsheet'!$L1236, "M")</f>
        <v>M</v>
      </c>
      <c r="D1237" t="b">
        <f>IF('Initial Spreadsheet'!$F1236="failed", "failed")</f>
        <v>0</v>
      </c>
      <c r="E1237" t="str">
        <f>IF('Initial Spreadsheet'!F1236="failed", 'Initial Spreadsheet'!$L1236, "M")</f>
        <v>M</v>
      </c>
    </row>
    <row r="1238" spans="1:5" x14ac:dyDescent="0.25">
      <c r="A1238" t="b">
        <f>IF('Initial Spreadsheet'!$F1237="successful", "successful")</f>
        <v>0</v>
      </c>
      <c r="B1238" t="str">
        <f>IF('Initial Spreadsheet'!F1237="successful", 'Initial Spreadsheet'!$L1237, "M")</f>
        <v>M</v>
      </c>
      <c r="D1238" t="b">
        <f>IF('Initial Spreadsheet'!$F1237="failed", "failed")</f>
        <v>0</v>
      </c>
      <c r="E1238" t="str">
        <f>IF('Initial Spreadsheet'!F1237="failed", 'Initial Spreadsheet'!$L1237, "M")</f>
        <v>M</v>
      </c>
    </row>
    <row r="1239" spans="1:5" x14ac:dyDescent="0.25">
      <c r="A1239" t="b">
        <f>IF('Initial Spreadsheet'!$F1238="successful", "successful")</f>
        <v>0</v>
      </c>
      <c r="B1239" t="str">
        <f>IF('Initial Spreadsheet'!F1238="successful", 'Initial Spreadsheet'!$L1238, "M")</f>
        <v>M</v>
      </c>
      <c r="D1239" t="b">
        <f>IF('Initial Spreadsheet'!$F1238="failed", "failed")</f>
        <v>0</v>
      </c>
      <c r="E1239" t="str">
        <f>IF('Initial Spreadsheet'!F1238="failed", 'Initial Spreadsheet'!$L1238, "M")</f>
        <v>M</v>
      </c>
    </row>
    <row r="1240" spans="1:5" x14ac:dyDescent="0.25">
      <c r="A1240" t="b">
        <f>IF('Initial Spreadsheet'!$F1239="successful", "successful")</f>
        <v>0</v>
      </c>
      <c r="B1240" t="str">
        <f>IF('Initial Spreadsheet'!F1239="successful", 'Initial Spreadsheet'!$L1239, "M")</f>
        <v>M</v>
      </c>
      <c r="D1240" t="b">
        <f>IF('Initial Spreadsheet'!$F1239="failed", "failed")</f>
        <v>0</v>
      </c>
      <c r="E1240" t="str">
        <f>IF('Initial Spreadsheet'!F1239="failed", 'Initial Spreadsheet'!$L1239, "M")</f>
        <v>M</v>
      </c>
    </row>
    <row r="1241" spans="1:5" x14ac:dyDescent="0.25">
      <c r="A1241" t="b">
        <f>IF('Initial Spreadsheet'!$F1240="successful", "successful")</f>
        <v>0</v>
      </c>
      <c r="B1241" t="str">
        <f>IF('Initial Spreadsheet'!F1240="successful", 'Initial Spreadsheet'!$L1240, "M")</f>
        <v>M</v>
      </c>
      <c r="D1241" t="b">
        <f>IF('Initial Spreadsheet'!$F1240="failed", "failed")</f>
        <v>0</v>
      </c>
      <c r="E1241" t="str">
        <f>IF('Initial Spreadsheet'!F1240="failed", 'Initial Spreadsheet'!$L1240, "M")</f>
        <v>M</v>
      </c>
    </row>
    <row r="1242" spans="1:5" x14ac:dyDescent="0.25">
      <c r="A1242" t="b">
        <f>IF('Initial Spreadsheet'!$F1241="successful", "successful")</f>
        <v>0</v>
      </c>
      <c r="B1242" t="str">
        <f>IF('Initial Spreadsheet'!F1241="successful", 'Initial Spreadsheet'!$L1241, "M")</f>
        <v>M</v>
      </c>
      <c r="D1242" t="b">
        <f>IF('Initial Spreadsheet'!$F1241="failed", "failed")</f>
        <v>0</v>
      </c>
      <c r="E1242" t="str">
        <f>IF('Initial Spreadsheet'!F1241="failed", 'Initial Spreadsheet'!$L1241, "M")</f>
        <v>M</v>
      </c>
    </row>
    <row r="1243" spans="1:5" x14ac:dyDescent="0.25">
      <c r="A1243" t="b">
        <f>IF('Initial Spreadsheet'!$F1242="successful", "successful")</f>
        <v>0</v>
      </c>
      <c r="B1243" t="str">
        <f>IF('Initial Spreadsheet'!F1242="successful", 'Initial Spreadsheet'!$L1242, "M")</f>
        <v>M</v>
      </c>
      <c r="D1243" t="b">
        <f>IF('Initial Spreadsheet'!$F1242="failed", "failed")</f>
        <v>0</v>
      </c>
      <c r="E1243" t="str">
        <f>IF('Initial Spreadsheet'!F1242="failed", 'Initial Spreadsheet'!$L1242, "M")</f>
        <v>M</v>
      </c>
    </row>
    <row r="1244" spans="1:5" x14ac:dyDescent="0.25">
      <c r="A1244" t="b">
        <f>IF('Initial Spreadsheet'!$F1243="successful", "successful")</f>
        <v>0</v>
      </c>
      <c r="B1244" t="str">
        <f>IF('Initial Spreadsheet'!F1243="successful", 'Initial Spreadsheet'!$L1243, "M")</f>
        <v>M</v>
      </c>
      <c r="D1244" t="b">
        <f>IF('Initial Spreadsheet'!$F1243="failed", "failed")</f>
        <v>0</v>
      </c>
      <c r="E1244" t="str">
        <f>IF('Initial Spreadsheet'!F1243="failed", 'Initial Spreadsheet'!$L1243, "M")</f>
        <v>M</v>
      </c>
    </row>
    <row r="1245" spans="1:5" x14ac:dyDescent="0.25">
      <c r="A1245" t="b">
        <f>IF('Initial Spreadsheet'!$F1244="successful", "successful")</f>
        <v>0</v>
      </c>
      <c r="B1245" t="str">
        <f>IF('Initial Spreadsheet'!F1244="successful", 'Initial Spreadsheet'!$L1244, "M")</f>
        <v>M</v>
      </c>
      <c r="D1245" t="b">
        <f>IF('Initial Spreadsheet'!$F1244="failed", "failed")</f>
        <v>0</v>
      </c>
      <c r="E1245" t="str">
        <f>IF('Initial Spreadsheet'!F1244="failed", 'Initial Spreadsheet'!$L1244, "M")</f>
        <v>M</v>
      </c>
    </row>
    <row r="1246" spans="1:5" x14ac:dyDescent="0.25">
      <c r="A1246" t="b">
        <f>IF('Initial Spreadsheet'!$F1245="successful", "successful")</f>
        <v>0</v>
      </c>
      <c r="B1246" t="str">
        <f>IF('Initial Spreadsheet'!F1245="successful", 'Initial Spreadsheet'!$L1245, "M")</f>
        <v>M</v>
      </c>
      <c r="D1246" t="b">
        <f>IF('Initial Spreadsheet'!$F1245="failed", "failed")</f>
        <v>0</v>
      </c>
      <c r="E1246" t="str">
        <f>IF('Initial Spreadsheet'!F1245="failed", 'Initial Spreadsheet'!$L1245, "M")</f>
        <v>M</v>
      </c>
    </row>
    <row r="1247" spans="1:5" x14ac:dyDescent="0.25">
      <c r="A1247" t="str">
        <f>IF('Initial Spreadsheet'!$F1246="successful", "successful")</f>
        <v>successful</v>
      </c>
      <c r="B1247">
        <f>IF('Initial Spreadsheet'!F1246="successful", 'Initial Spreadsheet'!$L1246, "M")</f>
        <v>45</v>
      </c>
      <c r="D1247" t="b">
        <f>IF('Initial Spreadsheet'!$F1246="failed", "failed")</f>
        <v>0</v>
      </c>
      <c r="E1247" t="str">
        <f>IF('Initial Spreadsheet'!F1246="failed", 'Initial Spreadsheet'!$L1246, "M")</f>
        <v>M</v>
      </c>
    </row>
    <row r="1248" spans="1:5" x14ac:dyDescent="0.25">
      <c r="A1248" t="str">
        <f>IF('Initial Spreadsheet'!$F1247="successful", "successful")</f>
        <v>successful</v>
      </c>
      <c r="B1248">
        <f>IF('Initial Spreadsheet'!F1247="successful", 'Initial Spreadsheet'!$L1247, "M")</f>
        <v>17</v>
      </c>
      <c r="D1248" t="b">
        <f>IF('Initial Spreadsheet'!$F1247="failed", "failed")</f>
        <v>0</v>
      </c>
      <c r="E1248" t="str">
        <f>IF('Initial Spreadsheet'!F1247="failed", 'Initial Spreadsheet'!$L1247, "M")</f>
        <v>M</v>
      </c>
    </row>
    <row r="1249" spans="1:5" x14ac:dyDescent="0.25">
      <c r="A1249" t="str">
        <f>IF('Initial Spreadsheet'!$F1248="successful", "successful")</f>
        <v>successful</v>
      </c>
      <c r="B1249">
        <f>IF('Initial Spreadsheet'!F1248="successful", 'Initial Spreadsheet'!$L1248, "M")</f>
        <v>31</v>
      </c>
      <c r="D1249" t="b">
        <f>IF('Initial Spreadsheet'!$F1248="failed", "failed")</f>
        <v>0</v>
      </c>
      <c r="E1249" t="str">
        <f>IF('Initial Spreadsheet'!F1248="failed", 'Initial Spreadsheet'!$L1248, "M")</f>
        <v>M</v>
      </c>
    </row>
    <row r="1250" spans="1:5" x14ac:dyDescent="0.25">
      <c r="A1250" t="str">
        <f>IF('Initial Spreadsheet'!$F1249="successful", "successful")</f>
        <v>successful</v>
      </c>
      <c r="B1250">
        <f>IF('Initial Spreadsheet'!F1249="successful", 'Initial Spreadsheet'!$L1249, "M")</f>
        <v>50</v>
      </c>
      <c r="D1250" t="b">
        <f>IF('Initial Spreadsheet'!$F1249="failed", "failed")</f>
        <v>0</v>
      </c>
      <c r="E1250" t="str">
        <f>IF('Initial Spreadsheet'!F1249="failed", 'Initial Spreadsheet'!$L1249, "M")</f>
        <v>M</v>
      </c>
    </row>
    <row r="1251" spans="1:5" x14ac:dyDescent="0.25">
      <c r="A1251" t="str">
        <f>IF('Initial Spreadsheet'!$F1250="successful", "successful")</f>
        <v>successful</v>
      </c>
      <c r="B1251">
        <f>IF('Initial Spreadsheet'!F1250="successful", 'Initial Spreadsheet'!$L1250, "M")</f>
        <v>59</v>
      </c>
      <c r="D1251" t="b">
        <f>IF('Initial Spreadsheet'!$F1250="failed", "failed")</f>
        <v>0</v>
      </c>
      <c r="E1251" t="str">
        <f>IF('Initial Spreadsheet'!F1250="failed", 'Initial Spreadsheet'!$L1250, "M")</f>
        <v>M</v>
      </c>
    </row>
    <row r="1252" spans="1:5" x14ac:dyDescent="0.25">
      <c r="A1252" t="str">
        <f>IF('Initial Spreadsheet'!$F1251="successful", "successful")</f>
        <v>successful</v>
      </c>
      <c r="B1252">
        <f>IF('Initial Spreadsheet'!F1251="successful", 'Initial Spreadsheet'!$L1251, "M")</f>
        <v>81</v>
      </c>
      <c r="D1252" t="b">
        <f>IF('Initial Spreadsheet'!$F1251="failed", "failed")</f>
        <v>0</v>
      </c>
      <c r="E1252" t="str">
        <f>IF('Initial Spreadsheet'!F1251="failed", 'Initial Spreadsheet'!$L1251, "M")</f>
        <v>M</v>
      </c>
    </row>
    <row r="1253" spans="1:5" x14ac:dyDescent="0.25">
      <c r="A1253" t="str">
        <f>IF('Initial Spreadsheet'!$F1252="successful", "successful")</f>
        <v>successful</v>
      </c>
      <c r="B1253">
        <f>IF('Initial Spreadsheet'!F1252="successful", 'Initial Spreadsheet'!$L1252, "M")</f>
        <v>508</v>
      </c>
      <c r="D1253" t="b">
        <f>IF('Initial Spreadsheet'!$F1252="failed", "failed")</f>
        <v>0</v>
      </c>
      <c r="E1253" t="str">
        <f>IF('Initial Spreadsheet'!F1252="failed", 'Initial Spreadsheet'!$L1252, "M")</f>
        <v>M</v>
      </c>
    </row>
    <row r="1254" spans="1:5" x14ac:dyDescent="0.25">
      <c r="A1254" t="str">
        <f>IF('Initial Spreadsheet'!$F1253="successful", "successful")</f>
        <v>successful</v>
      </c>
      <c r="B1254">
        <f>IF('Initial Spreadsheet'!F1253="successful", 'Initial Spreadsheet'!$L1253, "M")</f>
        <v>74</v>
      </c>
      <c r="D1254" t="b">
        <f>IF('Initial Spreadsheet'!$F1253="failed", "failed")</f>
        <v>0</v>
      </c>
      <c r="E1254" t="str">
        <f>IF('Initial Spreadsheet'!F1253="failed", 'Initial Spreadsheet'!$L1253, "M")</f>
        <v>M</v>
      </c>
    </row>
    <row r="1255" spans="1:5" x14ac:dyDescent="0.25">
      <c r="A1255" t="str">
        <f>IF('Initial Spreadsheet'!$F1254="successful", "successful")</f>
        <v>successful</v>
      </c>
      <c r="B1255">
        <f>IF('Initial Spreadsheet'!F1254="successful", 'Initial Spreadsheet'!$L1254, "M")</f>
        <v>141</v>
      </c>
      <c r="D1255" t="b">
        <f>IF('Initial Spreadsheet'!$F1254="failed", "failed")</f>
        <v>0</v>
      </c>
      <c r="E1255" t="str">
        <f>IF('Initial Spreadsheet'!F1254="failed", 'Initial Spreadsheet'!$L1254, "M")</f>
        <v>M</v>
      </c>
    </row>
    <row r="1256" spans="1:5" x14ac:dyDescent="0.25">
      <c r="A1256" t="str">
        <f>IF('Initial Spreadsheet'!$F1255="successful", "successful")</f>
        <v>successful</v>
      </c>
      <c r="B1256">
        <f>IF('Initial Spreadsheet'!F1255="successful", 'Initial Spreadsheet'!$L1255, "M")</f>
        <v>711</v>
      </c>
      <c r="D1256" t="b">
        <f>IF('Initial Spreadsheet'!$F1255="failed", "failed")</f>
        <v>0</v>
      </c>
      <c r="E1256" t="str">
        <f>IF('Initial Spreadsheet'!F1255="failed", 'Initial Spreadsheet'!$L1255, "M")</f>
        <v>M</v>
      </c>
    </row>
    <row r="1257" spans="1:5" x14ac:dyDescent="0.25">
      <c r="A1257" t="str">
        <f>IF('Initial Spreadsheet'!$F1256="successful", "successful")</f>
        <v>successful</v>
      </c>
      <c r="B1257">
        <f>IF('Initial Spreadsheet'!F1256="successful", 'Initial Spreadsheet'!$L1256, "M")</f>
        <v>141</v>
      </c>
      <c r="D1257" t="b">
        <f>IF('Initial Spreadsheet'!$F1256="failed", "failed")</f>
        <v>0</v>
      </c>
      <c r="E1257" t="str">
        <f>IF('Initial Spreadsheet'!F1256="failed", 'Initial Spreadsheet'!$L1256, "M")</f>
        <v>M</v>
      </c>
    </row>
    <row r="1258" spans="1:5" x14ac:dyDescent="0.25">
      <c r="A1258" t="str">
        <f>IF('Initial Spreadsheet'!$F1257="successful", "successful")</f>
        <v>successful</v>
      </c>
      <c r="B1258">
        <f>IF('Initial Spreadsheet'!F1257="successful", 'Initial Spreadsheet'!$L1257, "M")</f>
        <v>109</v>
      </c>
      <c r="D1258" t="b">
        <f>IF('Initial Spreadsheet'!$F1257="failed", "failed")</f>
        <v>0</v>
      </c>
      <c r="E1258" t="str">
        <f>IF('Initial Spreadsheet'!F1257="failed", 'Initial Spreadsheet'!$L1257, "M")</f>
        <v>M</v>
      </c>
    </row>
    <row r="1259" spans="1:5" x14ac:dyDescent="0.25">
      <c r="A1259" t="str">
        <f>IF('Initial Spreadsheet'!$F1258="successful", "successful")</f>
        <v>successful</v>
      </c>
      <c r="B1259">
        <f>IF('Initial Spreadsheet'!F1258="successful", 'Initial Spreadsheet'!$L1258, "M")</f>
        <v>361</v>
      </c>
      <c r="D1259" t="b">
        <f>IF('Initial Spreadsheet'!$F1258="failed", "failed")</f>
        <v>0</v>
      </c>
      <c r="E1259" t="str">
        <f>IF('Initial Spreadsheet'!F1258="failed", 'Initial Spreadsheet'!$L1258, "M")</f>
        <v>M</v>
      </c>
    </row>
    <row r="1260" spans="1:5" x14ac:dyDescent="0.25">
      <c r="A1260" t="str">
        <f>IF('Initial Spreadsheet'!$F1259="successful", "successful")</f>
        <v>successful</v>
      </c>
      <c r="B1260">
        <f>IF('Initial Spreadsheet'!F1259="successful", 'Initial Spreadsheet'!$L1259, "M")</f>
        <v>176</v>
      </c>
      <c r="D1260" t="b">
        <f>IF('Initial Spreadsheet'!$F1259="failed", "failed")</f>
        <v>0</v>
      </c>
      <c r="E1260" t="str">
        <f>IF('Initial Spreadsheet'!F1259="failed", 'Initial Spreadsheet'!$L1259, "M")</f>
        <v>M</v>
      </c>
    </row>
    <row r="1261" spans="1:5" x14ac:dyDescent="0.25">
      <c r="A1261" t="str">
        <f>IF('Initial Spreadsheet'!$F1260="successful", "successful")</f>
        <v>successful</v>
      </c>
      <c r="B1261">
        <f>IF('Initial Spreadsheet'!F1260="successful", 'Initial Spreadsheet'!$L1260, "M")</f>
        <v>670</v>
      </c>
      <c r="D1261" t="b">
        <f>IF('Initial Spreadsheet'!$F1260="failed", "failed")</f>
        <v>0</v>
      </c>
      <c r="E1261" t="str">
        <f>IF('Initial Spreadsheet'!F1260="failed", 'Initial Spreadsheet'!$L1260, "M")</f>
        <v>M</v>
      </c>
    </row>
    <row r="1262" spans="1:5" x14ac:dyDescent="0.25">
      <c r="A1262" t="str">
        <f>IF('Initial Spreadsheet'!$F1261="successful", "successful")</f>
        <v>successful</v>
      </c>
      <c r="B1262">
        <f>IF('Initial Spreadsheet'!F1261="successful", 'Initial Spreadsheet'!$L1261, "M")</f>
        <v>96</v>
      </c>
      <c r="D1262" t="b">
        <f>IF('Initial Spreadsheet'!$F1261="failed", "failed")</f>
        <v>0</v>
      </c>
      <c r="E1262" t="str">
        <f>IF('Initial Spreadsheet'!F1261="failed", 'Initial Spreadsheet'!$L1261, "M")</f>
        <v>M</v>
      </c>
    </row>
    <row r="1263" spans="1:5" x14ac:dyDescent="0.25">
      <c r="A1263" t="str">
        <f>IF('Initial Spreadsheet'!$F1262="successful", "successful")</f>
        <v>successful</v>
      </c>
      <c r="B1263">
        <f>IF('Initial Spreadsheet'!F1262="successful", 'Initial Spreadsheet'!$L1262, "M")</f>
        <v>74</v>
      </c>
      <c r="D1263" t="b">
        <f>IF('Initial Spreadsheet'!$F1262="failed", "failed")</f>
        <v>0</v>
      </c>
      <c r="E1263" t="str">
        <f>IF('Initial Spreadsheet'!F1262="failed", 'Initial Spreadsheet'!$L1262, "M")</f>
        <v>M</v>
      </c>
    </row>
    <row r="1264" spans="1:5" x14ac:dyDescent="0.25">
      <c r="A1264" t="str">
        <f>IF('Initial Spreadsheet'!$F1263="successful", "successful")</f>
        <v>successful</v>
      </c>
      <c r="B1264">
        <f>IF('Initial Spreadsheet'!F1263="successful", 'Initial Spreadsheet'!$L1263, "M")</f>
        <v>52</v>
      </c>
      <c r="D1264" t="b">
        <f>IF('Initial Spreadsheet'!$F1263="failed", "failed")</f>
        <v>0</v>
      </c>
      <c r="E1264" t="str">
        <f>IF('Initial Spreadsheet'!F1263="failed", 'Initial Spreadsheet'!$L1263, "M")</f>
        <v>M</v>
      </c>
    </row>
    <row r="1265" spans="1:5" x14ac:dyDescent="0.25">
      <c r="A1265" t="str">
        <f>IF('Initial Spreadsheet'!$F1264="successful", "successful")</f>
        <v>successful</v>
      </c>
      <c r="B1265">
        <f>IF('Initial Spreadsheet'!F1264="successful", 'Initial Spreadsheet'!$L1264, "M")</f>
        <v>105</v>
      </c>
      <c r="D1265" t="b">
        <f>IF('Initial Spreadsheet'!$F1264="failed", "failed")</f>
        <v>0</v>
      </c>
      <c r="E1265" t="str">
        <f>IF('Initial Spreadsheet'!F1264="failed", 'Initial Spreadsheet'!$L1264, "M")</f>
        <v>M</v>
      </c>
    </row>
    <row r="1266" spans="1:5" x14ac:dyDescent="0.25">
      <c r="A1266" t="str">
        <f>IF('Initial Spreadsheet'!$F1265="successful", "successful")</f>
        <v>successful</v>
      </c>
      <c r="B1266">
        <f>IF('Initial Spreadsheet'!F1265="successful", 'Initial Spreadsheet'!$L1265, "M")</f>
        <v>41</v>
      </c>
      <c r="D1266" t="b">
        <f>IF('Initial Spreadsheet'!$F1265="failed", "failed")</f>
        <v>0</v>
      </c>
      <c r="E1266" t="str">
        <f>IF('Initial Spreadsheet'!F1265="failed", 'Initial Spreadsheet'!$L1265, "M")</f>
        <v>M</v>
      </c>
    </row>
    <row r="1267" spans="1:5" x14ac:dyDescent="0.25">
      <c r="A1267" t="str">
        <f>IF('Initial Spreadsheet'!$F1266="successful", "successful")</f>
        <v>successful</v>
      </c>
      <c r="B1267">
        <f>IF('Initial Spreadsheet'!F1266="successful", 'Initial Spreadsheet'!$L1266, "M")</f>
        <v>34</v>
      </c>
      <c r="D1267" t="b">
        <f>IF('Initial Spreadsheet'!$F1266="failed", "failed")</f>
        <v>0</v>
      </c>
      <c r="E1267" t="str">
        <f>IF('Initial Spreadsheet'!F1266="failed", 'Initial Spreadsheet'!$L1266, "M")</f>
        <v>M</v>
      </c>
    </row>
    <row r="1268" spans="1:5" x14ac:dyDescent="0.25">
      <c r="A1268" t="str">
        <f>IF('Initial Spreadsheet'!$F1267="successful", "successful")</f>
        <v>successful</v>
      </c>
      <c r="B1268">
        <f>IF('Initial Spreadsheet'!F1267="successful", 'Initial Spreadsheet'!$L1267, "M")</f>
        <v>66</v>
      </c>
      <c r="D1268" t="b">
        <f>IF('Initial Spreadsheet'!$F1267="failed", "failed")</f>
        <v>0</v>
      </c>
      <c r="E1268" t="str">
        <f>IF('Initial Spreadsheet'!F1267="failed", 'Initial Spreadsheet'!$L1267, "M")</f>
        <v>M</v>
      </c>
    </row>
    <row r="1269" spans="1:5" x14ac:dyDescent="0.25">
      <c r="A1269" t="str">
        <f>IF('Initial Spreadsheet'!$F1268="successful", "successful")</f>
        <v>successful</v>
      </c>
      <c r="B1269">
        <f>IF('Initial Spreadsheet'!F1268="successful", 'Initial Spreadsheet'!$L1268, "M")</f>
        <v>50</v>
      </c>
      <c r="D1269" t="b">
        <f>IF('Initial Spreadsheet'!$F1268="failed", "failed")</f>
        <v>0</v>
      </c>
      <c r="E1269" t="str">
        <f>IF('Initial Spreadsheet'!F1268="failed", 'Initial Spreadsheet'!$L1268, "M")</f>
        <v>M</v>
      </c>
    </row>
    <row r="1270" spans="1:5" x14ac:dyDescent="0.25">
      <c r="A1270" t="str">
        <f>IF('Initial Spreadsheet'!$F1269="successful", "successful")</f>
        <v>successful</v>
      </c>
      <c r="B1270">
        <f>IF('Initial Spreadsheet'!F1269="successful", 'Initial Spreadsheet'!$L1269, "M")</f>
        <v>159</v>
      </c>
      <c r="D1270" t="b">
        <f>IF('Initial Spreadsheet'!$F1269="failed", "failed")</f>
        <v>0</v>
      </c>
      <c r="E1270" t="str">
        <f>IF('Initial Spreadsheet'!F1269="failed", 'Initial Spreadsheet'!$L1269, "M")</f>
        <v>M</v>
      </c>
    </row>
    <row r="1271" spans="1:5" x14ac:dyDescent="0.25">
      <c r="A1271" t="str">
        <f>IF('Initial Spreadsheet'!$F1270="successful", "successful")</f>
        <v>successful</v>
      </c>
      <c r="B1271">
        <f>IF('Initial Spreadsheet'!F1270="successful", 'Initial Spreadsheet'!$L1270, "M")</f>
        <v>182</v>
      </c>
      <c r="D1271" t="b">
        <f>IF('Initial Spreadsheet'!$F1270="failed", "failed")</f>
        <v>0</v>
      </c>
      <c r="E1271" t="str">
        <f>IF('Initial Spreadsheet'!F1270="failed", 'Initial Spreadsheet'!$L1270, "M")</f>
        <v>M</v>
      </c>
    </row>
    <row r="1272" spans="1:5" x14ac:dyDescent="0.25">
      <c r="A1272" t="str">
        <f>IF('Initial Spreadsheet'!$F1271="successful", "successful")</f>
        <v>successful</v>
      </c>
      <c r="B1272">
        <f>IF('Initial Spreadsheet'!F1271="successful", 'Initial Spreadsheet'!$L1271, "M")</f>
        <v>206</v>
      </c>
      <c r="D1272" t="b">
        <f>IF('Initial Spreadsheet'!$F1271="failed", "failed")</f>
        <v>0</v>
      </c>
      <c r="E1272" t="str">
        <f>IF('Initial Spreadsheet'!F1271="failed", 'Initial Spreadsheet'!$L1271, "M")</f>
        <v>M</v>
      </c>
    </row>
    <row r="1273" spans="1:5" x14ac:dyDescent="0.25">
      <c r="A1273" t="str">
        <f>IF('Initial Spreadsheet'!$F1272="successful", "successful")</f>
        <v>successful</v>
      </c>
      <c r="B1273">
        <f>IF('Initial Spreadsheet'!F1272="successful", 'Initial Spreadsheet'!$L1272, "M")</f>
        <v>169</v>
      </c>
      <c r="D1273" t="b">
        <f>IF('Initial Spreadsheet'!$F1272="failed", "failed")</f>
        <v>0</v>
      </c>
      <c r="E1273" t="str">
        <f>IF('Initial Spreadsheet'!F1272="failed", 'Initial Spreadsheet'!$L1272, "M")</f>
        <v>M</v>
      </c>
    </row>
    <row r="1274" spans="1:5" x14ac:dyDescent="0.25">
      <c r="A1274" t="str">
        <f>IF('Initial Spreadsheet'!$F1273="successful", "successful")</f>
        <v>successful</v>
      </c>
      <c r="B1274">
        <f>IF('Initial Spreadsheet'!F1273="successful", 'Initial Spreadsheet'!$L1273, "M")</f>
        <v>31</v>
      </c>
      <c r="D1274" t="b">
        <f>IF('Initial Spreadsheet'!$F1273="failed", "failed")</f>
        <v>0</v>
      </c>
      <c r="E1274" t="str">
        <f>IF('Initial Spreadsheet'!F1273="failed", 'Initial Spreadsheet'!$L1273, "M")</f>
        <v>M</v>
      </c>
    </row>
    <row r="1275" spans="1:5" x14ac:dyDescent="0.25">
      <c r="A1275" t="str">
        <f>IF('Initial Spreadsheet'!$F1274="successful", "successful")</f>
        <v>successful</v>
      </c>
      <c r="B1275">
        <f>IF('Initial Spreadsheet'!F1274="successful", 'Initial Spreadsheet'!$L1274, "M")</f>
        <v>28</v>
      </c>
      <c r="D1275" t="b">
        <f>IF('Initial Spreadsheet'!$F1274="failed", "failed")</f>
        <v>0</v>
      </c>
      <c r="E1275" t="str">
        <f>IF('Initial Spreadsheet'!F1274="failed", 'Initial Spreadsheet'!$L1274, "M")</f>
        <v>M</v>
      </c>
    </row>
    <row r="1276" spans="1:5" x14ac:dyDescent="0.25">
      <c r="A1276" t="str">
        <f>IF('Initial Spreadsheet'!$F1275="successful", "successful")</f>
        <v>successful</v>
      </c>
      <c r="B1276">
        <f>IF('Initial Spreadsheet'!F1275="successful", 'Initial Spreadsheet'!$L1275, "M")</f>
        <v>54</v>
      </c>
      <c r="D1276" t="b">
        <f>IF('Initial Spreadsheet'!$F1275="failed", "failed")</f>
        <v>0</v>
      </c>
      <c r="E1276" t="str">
        <f>IF('Initial Spreadsheet'!F1275="failed", 'Initial Spreadsheet'!$L1275, "M")</f>
        <v>M</v>
      </c>
    </row>
    <row r="1277" spans="1:5" x14ac:dyDescent="0.25">
      <c r="A1277" t="str">
        <f>IF('Initial Spreadsheet'!$F1276="successful", "successful")</f>
        <v>successful</v>
      </c>
      <c r="B1277">
        <f>IF('Initial Spreadsheet'!F1276="successful", 'Initial Spreadsheet'!$L1276, "M")</f>
        <v>467</v>
      </c>
      <c r="D1277" t="b">
        <f>IF('Initial Spreadsheet'!$F1276="failed", "failed")</f>
        <v>0</v>
      </c>
      <c r="E1277" t="str">
        <f>IF('Initial Spreadsheet'!F1276="failed", 'Initial Spreadsheet'!$L1276, "M")</f>
        <v>M</v>
      </c>
    </row>
    <row r="1278" spans="1:5" x14ac:dyDescent="0.25">
      <c r="A1278" t="str">
        <f>IF('Initial Spreadsheet'!$F1277="successful", "successful")</f>
        <v>successful</v>
      </c>
      <c r="B1278">
        <f>IF('Initial Spreadsheet'!F1277="successful", 'Initial Spreadsheet'!$L1277, "M")</f>
        <v>389</v>
      </c>
      <c r="D1278" t="b">
        <f>IF('Initial Spreadsheet'!$F1277="failed", "failed")</f>
        <v>0</v>
      </c>
      <c r="E1278" t="str">
        <f>IF('Initial Spreadsheet'!F1277="failed", 'Initial Spreadsheet'!$L1277, "M")</f>
        <v>M</v>
      </c>
    </row>
    <row r="1279" spans="1:5" x14ac:dyDescent="0.25">
      <c r="A1279" t="str">
        <f>IF('Initial Spreadsheet'!$F1278="successful", "successful")</f>
        <v>successful</v>
      </c>
      <c r="B1279">
        <f>IF('Initial Spreadsheet'!F1278="successful", 'Initial Spreadsheet'!$L1278, "M")</f>
        <v>68</v>
      </c>
      <c r="D1279" t="b">
        <f>IF('Initial Spreadsheet'!$F1278="failed", "failed")</f>
        <v>0</v>
      </c>
      <c r="E1279" t="str">
        <f>IF('Initial Spreadsheet'!F1278="failed", 'Initial Spreadsheet'!$L1278, "M")</f>
        <v>M</v>
      </c>
    </row>
    <row r="1280" spans="1:5" x14ac:dyDescent="0.25">
      <c r="A1280" t="str">
        <f>IF('Initial Spreadsheet'!$F1279="successful", "successful")</f>
        <v>successful</v>
      </c>
      <c r="B1280">
        <f>IF('Initial Spreadsheet'!F1279="successful", 'Initial Spreadsheet'!$L1279, "M")</f>
        <v>413</v>
      </c>
      <c r="D1280" t="b">
        <f>IF('Initial Spreadsheet'!$F1279="failed", "failed")</f>
        <v>0</v>
      </c>
      <c r="E1280" t="str">
        <f>IF('Initial Spreadsheet'!F1279="failed", 'Initial Spreadsheet'!$L1279, "M")</f>
        <v>M</v>
      </c>
    </row>
    <row r="1281" spans="1:5" x14ac:dyDescent="0.25">
      <c r="A1281" t="str">
        <f>IF('Initial Spreadsheet'!$F1280="successful", "successful")</f>
        <v>successful</v>
      </c>
      <c r="B1281">
        <f>IF('Initial Spreadsheet'!F1280="successful", 'Initial Spreadsheet'!$L1280, "M")</f>
        <v>190</v>
      </c>
      <c r="D1281" t="b">
        <f>IF('Initial Spreadsheet'!$F1280="failed", "failed")</f>
        <v>0</v>
      </c>
      <c r="E1281" t="str">
        <f>IF('Initial Spreadsheet'!F1280="failed", 'Initial Spreadsheet'!$L1280, "M")</f>
        <v>M</v>
      </c>
    </row>
    <row r="1282" spans="1:5" x14ac:dyDescent="0.25">
      <c r="A1282" t="str">
        <f>IF('Initial Spreadsheet'!$F1281="successful", "successful")</f>
        <v>successful</v>
      </c>
      <c r="B1282">
        <f>IF('Initial Spreadsheet'!F1281="successful", 'Initial Spreadsheet'!$L1281, "M")</f>
        <v>189</v>
      </c>
      <c r="D1282" t="b">
        <f>IF('Initial Spreadsheet'!$F1281="failed", "failed")</f>
        <v>0</v>
      </c>
      <c r="E1282" t="str">
        <f>IF('Initial Spreadsheet'!F1281="failed", 'Initial Spreadsheet'!$L1281, "M")</f>
        <v>M</v>
      </c>
    </row>
    <row r="1283" spans="1:5" x14ac:dyDescent="0.25">
      <c r="A1283" t="str">
        <f>IF('Initial Spreadsheet'!$F1282="successful", "successful")</f>
        <v>successful</v>
      </c>
      <c r="B1283">
        <f>IF('Initial Spreadsheet'!F1282="successful", 'Initial Spreadsheet'!$L1282, "M")</f>
        <v>130</v>
      </c>
      <c r="D1283" t="b">
        <f>IF('Initial Spreadsheet'!$F1282="failed", "failed")</f>
        <v>0</v>
      </c>
      <c r="E1283" t="str">
        <f>IF('Initial Spreadsheet'!F1282="failed", 'Initial Spreadsheet'!$L1282, "M")</f>
        <v>M</v>
      </c>
    </row>
    <row r="1284" spans="1:5" x14ac:dyDescent="0.25">
      <c r="A1284" t="str">
        <f>IF('Initial Spreadsheet'!$F1283="successful", "successful")</f>
        <v>successful</v>
      </c>
      <c r="B1284">
        <f>IF('Initial Spreadsheet'!F1283="successful", 'Initial Spreadsheet'!$L1283, "M")</f>
        <v>74</v>
      </c>
      <c r="D1284" t="b">
        <f>IF('Initial Spreadsheet'!$F1283="failed", "failed")</f>
        <v>0</v>
      </c>
      <c r="E1284" t="str">
        <f>IF('Initial Spreadsheet'!F1283="failed", 'Initial Spreadsheet'!$L1283, "M")</f>
        <v>M</v>
      </c>
    </row>
    <row r="1285" spans="1:5" x14ac:dyDescent="0.25">
      <c r="A1285" t="str">
        <f>IF('Initial Spreadsheet'!$F1284="successful", "successful")</f>
        <v>successful</v>
      </c>
      <c r="B1285">
        <f>IF('Initial Spreadsheet'!F1284="successful", 'Initial Spreadsheet'!$L1284, "M")</f>
        <v>274</v>
      </c>
      <c r="D1285" t="b">
        <f>IF('Initial Spreadsheet'!$F1284="failed", "failed")</f>
        <v>0</v>
      </c>
      <c r="E1285" t="str">
        <f>IF('Initial Spreadsheet'!F1284="failed", 'Initial Spreadsheet'!$L1284, "M")</f>
        <v>M</v>
      </c>
    </row>
    <row r="1286" spans="1:5" x14ac:dyDescent="0.25">
      <c r="A1286" t="str">
        <f>IF('Initial Spreadsheet'!$F1285="successful", "successful")</f>
        <v>successful</v>
      </c>
      <c r="B1286">
        <f>IF('Initial Spreadsheet'!F1285="successful", 'Initial Spreadsheet'!$L1285, "M")</f>
        <v>22</v>
      </c>
      <c r="D1286" t="b">
        <f>IF('Initial Spreadsheet'!$F1285="failed", "failed")</f>
        <v>0</v>
      </c>
      <c r="E1286" t="str">
        <f>IF('Initial Spreadsheet'!F1285="failed", 'Initial Spreadsheet'!$L1285, "M")</f>
        <v>M</v>
      </c>
    </row>
    <row r="1287" spans="1:5" x14ac:dyDescent="0.25">
      <c r="A1287" t="str">
        <f>IF('Initial Spreadsheet'!$F1286="successful", "successful")</f>
        <v>successful</v>
      </c>
      <c r="B1287">
        <f>IF('Initial Spreadsheet'!F1286="successful", 'Initial Spreadsheet'!$L1286, "M")</f>
        <v>31</v>
      </c>
      <c r="D1287" t="b">
        <f>IF('Initial Spreadsheet'!$F1286="failed", "failed")</f>
        <v>0</v>
      </c>
      <c r="E1287" t="str">
        <f>IF('Initial Spreadsheet'!F1286="failed", 'Initial Spreadsheet'!$L1286, "M")</f>
        <v>M</v>
      </c>
    </row>
    <row r="1288" spans="1:5" x14ac:dyDescent="0.25">
      <c r="A1288" t="str">
        <f>IF('Initial Spreadsheet'!$F1287="successful", "successful")</f>
        <v>successful</v>
      </c>
      <c r="B1288">
        <f>IF('Initial Spreadsheet'!F1287="successful", 'Initial Spreadsheet'!$L1287, "M")</f>
        <v>63</v>
      </c>
      <c r="D1288" t="b">
        <f>IF('Initial Spreadsheet'!$F1287="failed", "failed")</f>
        <v>0</v>
      </c>
      <c r="E1288" t="str">
        <f>IF('Initial Spreadsheet'!F1287="failed", 'Initial Spreadsheet'!$L1287, "M")</f>
        <v>M</v>
      </c>
    </row>
    <row r="1289" spans="1:5" x14ac:dyDescent="0.25">
      <c r="A1289" t="str">
        <f>IF('Initial Spreadsheet'!$F1288="successful", "successful")</f>
        <v>successful</v>
      </c>
      <c r="B1289">
        <f>IF('Initial Spreadsheet'!F1288="successful", 'Initial Spreadsheet'!$L1288, "M")</f>
        <v>20</v>
      </c>
      <c r="D1289" t="b">
        <f>IF('Initial Spreadsheet'!$F1288="failed", "failed")</f>
        <v>0</v>
      </c>
      <c r="E1289" t="str">
        <f>IF('Initial Spreadsheet'!F1288="failed", 'Initial Spreadsheet'!$L1288, "M")</f>
        <v>M</v>
      </c>
    </row>
    <row r="1290" spans="1:5" x14ac:dyDescent="0.25">
      <c r="A1290" t="str">
        <f>IF('Initial Spreadsheet'!$F1289="successful", "successful")</f>
        <v>successful</v>
      </c>
      <c r="B1290">
        <f>IF('Initial Spreadsheet'!F1289="successful", 'Initial Spreadsheet'!$L1289, "M")</f>
        <v>25</v>
      </c>
      <c r="D1290" t="b">
        <f>IF('Initial Spreadsheet'!$F1289="failed", "failed")</f>
        <v>0</v>
      </c>
      <c r="E1290" t="str">
        <f>IF('Initial Spreadsheet'!F1289="failed", 'Initial Spreadsheet'!$L1289, "M")</f>
        <v>M</v>
      </c>
    </row>
    <row r="1291" spans="1:5" x14ac:dyDescent="0.25">
      <c r="A1291" t="str">
        <f>IF('Initial Spreadsheet'!$F1290="successful", "successful")</f>
        <v>successful</v>
      </c>
      <c r="B1291">
        <f>IF('Initial Spreadsheet'!F1290="successful", 'Initial Spreadsheet'!$L1290, "M")</f>
        <v>61</v>
      </c>
      <c r="D1291" t="b">
        <f>IF('Initial Spreadsheet'!$F1290="failed", "failed")</f>
        <v>0</v>
      </c>
      <c r="E1291" t="str">
        <f>IF('Initial Spreadsheet'!F1290="failed", 'Initial Spreadsheet'!$L1290, "M")</f>
        <v>M</v>
      </c>
    </row>
    <row r="1292" spans="1:5" x14ac:dyDescent="0.25">
      <c r="A1292" t="str">
        <f>IF('Initial Spreadsheet'!$F1291="successful", "successful")</f>
        <v>successful</v>
      </c>
      <c r="B1292">
        <f>IF('Initial Spreadsheet'!F1291="successful", 'Initial Spreadsheet'!$L1291, "M")</f>
        <v>52</v>
      </c>
      <c r="D1292" t="b">
        <f>IF('Initial Spreadsheet'!$F1291="failed", "failed")</f>
        <v>0</v>
      </c>
      <c r="E1292" t="str">
        <f>IF('Initial Spreadsheet'!F1291="failed", 'Initial Spreadsheet'!$L1291, "M")</f>
        <v>M</v>
      </c>
    </row>
    <row r="1293" spans="1:5" x14ac:dyDescent="0.25">
      <c r="A1293" t="str">
        <f>IF('Initial Spreadsheet'!$F1292="successful", "successful")</f>
        <v>successful</v>
      </c>
      <c r="B1293">
        <f>IF('Initial Spreadsheet'!F1292="successful", 'Initial Spreadsheet'!$L1292, "M")</f>
        <v>86</v>
      </c>
      <c r="D1293" t="b">
        <f>IF('Initial Spreadsheet'!$F1292="failed", "failed")</f>
        <v>0</v>
      </c>
      <c r="E1293" t="str">
        <f>IF('Initial Spreadsheet'!F1292="failed", 'Initial Spreadsheet'!$L1292, "M")</f>
        <v>M</v>
      </c>
    </row>
    <row r="1294" spans="1:5" x14ac:dyDescent="0.25">
      <c r="A1294" t="str">
        <f>IF('Initial Spreadsheet'!$F1293="successful", "successful")</f>
        <v>successful</v>
      </c>
      <c r="B1294">
        <f>IF('Initial Spreadsheet'!F1293="successful", 'Initial Spreadsheet'!$L1293, "M")</f>
        <v>42</v>
      </c>
      <c r="D1294" t="b">
        <f>IF('Initial Spreadsheet'!$F1293="failed", "failed")</f>
        <v>0</v>
      </c>
      <c r="E1294" t="str">
        <f>IF('Initial Spreadsheet'!F1293="failed", 'Initial Spreadsheet'!$L1293, "M")</f>
        <v>M</v>
      </c>
    </row>
    <row r="1295" spans="1:5" x14ac:dyDescent="0.25">
      <c r="A1295" t="str">
        <f>IF('Initial Spreadsheet'!$F1294="successful", "successful")</f>
        <v>successful</v>
      </c>
      <c r="B1295">
        <f>IF('Initial Spreadsheet'!F1294="successful", 'Initial Spreadsheet'!$L1294, "M")</f>
        <v>52</v>
      </c>
      <c r="D1295" t="b">
        <f>IF('Initial Spreadsheet'!$F1294="failed", "failed")</f>
        <v>0</v>
      </c>
      <c r="E1295" t="str">
        <f>IF('Initial Spreadsheet'!F1294="failed", 'Initial Spreadsheet'!$L1294, "M")</f>
        <v>M</v>
      </c>
    </row>
    <row r="1296" spans="1:5" x14ac:dyDescent="0.25">
      <c r="A1296" t="str">
        <f>IF('Initial Spreadsheet'!$F1295="successful", "successful")</f>
        <v>successful</v>
      </c>
      <c r="B1296">
        <f>IF('Initial Spreadsheet'!F1295="successful", 'Initial Spreadsheet'!$L1295, "M")</f>
        <v>120</v>
      </c>
      <c r="D1296" t="b">
        <f>IF('Initial Spreadsheet'!$F1295="failed", "failed")</f>
        <v>0</v>
      </c>
      <c r="E1296" t="str">
        <f>IF('Initial Spreadsheet'!F1295="failed", 'Initial Spreadsheet'!$L1295, "M")</f>
        <v>M</v>
      </c>
    </row>
    <row r="1297" spans="1:5" x14ac:dyDescent="0.25">
      <c r="A1297" t="str">
        <f>IF('Initial Spreadsheet'!$F1296="successful", "successful")</f>
        <v>successful</v>
      </c>
      <c r="B1297">
        <f>IF('Initial Spreadsheet'!F1296="successful", 'Initial Spreadsheet'!$L1296, "M")</f>
        <v>22</v>
      </c>
      <c r="D1297" t="b">
        <f>IF('Initial Spreadsheet'!$F1296="failed", "failed")</f>
        <v>0</v>
      </c>
      <c r="E1297" t="str">
        <f>IF('Initial Spreadsheet'!F1296="failed", 'Initial Spreadsheet'!$L1296, "M")</f>
        <v>M</v>
      </c>
    </row>
    <row r="1298" spans="1:5" x14ac:dyDescent="0.25">
      <c r="A1298" t="str">
        <f>IF('Initial Spreadsheet'!$F1297="successful", "successful")</f>
        <v>successful</v>
      </c>
      <c r="B1298">
        <f>IF('Initial Spreadsheet'!F1297="successful", 'Initial Spreadsheet'!$L1297, "M")</f>
        <v>64</v>
      </c>
      <c r="D1298" t="b">
        <f>IF('Initial Spreadsheet'!$F1297="failed", "failed")</f>
        <v>0</v>
      </c>
      <c r="E1298" t="str">
        <f>IF('Initial Spreadsheet'!F1297="failed", 'Initial Spreadsheet'!$L1297, "M")</f>
        <v>M</v>
      </c>
    </row>
    <row r="1299" spans="1:5" x14ac:dyDescent="0.25">
      <c r="A1299" t="str">
        <f>IF('Initial Spreadsheet'!$F1298="successful", "successful")</f>
        <v>successful</v>
      </c>
      <c r="B1299">
        <f>IF('Initial Spreadsheet'!F1298="successful", 'Initial Spreadsheet'!$L1298, "M")</f>
        <v>23</v>
      </c>
      <c r="D1299" t="b">
        <f>IF('Initial Spreadsheet'!$F1298="failed", "failed")</f>
        <v>0</v>
      </c>
      <c r="E1299" t="str">
        <f>IF('Initial Spreadsheet'!F1298="failed", 'Initial Spreadsheet'!$L1298, "M")</f>
        <v>M</v>
      </c>
    </row>
    <row r="1300" spans="1:5" x14ac:dyDescent="0.25">
      <c r="A1300" t="str">
        <f>IF('Initial Spreadsheet'!$F1299="successful", "successful")</f>
        <v>successful</v>
      </c>
      <c r="B1300">
        <f>IF('Initial Spreadsheet'!F1299="successful", 'Initial Spreadsheet'!$L1299, "M")</f>
        <v>238</v>
      </c>
      <c r="D1300" t="b">
        <f>IF('Initial Spreadsheet'!$F1299="failed", "failed")</f>
        <v>0</v>
      </c>
      <c r="E1300" t="str">
        <f>IF('Initial Spreadsheet'!F1299="failed", 'Initial Spreadsheet'!$L1299, "M")</f>
        <v>M</v>
      </c>
    </row>
    <row r="1301" spans="1:5" x14ac:dyDescent="0.25">
      <c r="A1301" t="str">
        <f>IF('Initial Spreadsheet'!$F1300="successful", "successful")</f>
        <v>successful</v>
      </c>
      <c r="B1301">
        <f>IF('Initial Spreadsheet'!F1300="successful", 'Initial Spreadsheet'!$L1300, "M")</f>
        <v>33</v>
      </c>
      <c r="D1301" t="b">
        <f>IF('Initial Spreadsheet'!$F1300="failed", "failed")</f>
        <v>0</v>
      </c>
      <c r="E1301" t="str">
        <f>IF('Initial Spreadsheet'!F1300="failed", 'Initial Spreadsheet'!$L1300, "M")</f>
        <v>M</v>
      </c>
    </row>
    <row r="1302" spans="1:5" x14ac:dyDescent="0.25">
      <c r="A1302" t="str">
        <f>IF('Initial Spreadsheet'!$F1301="successful", "successful")</f>
        <v>successful</v>
      </c>
      <c r="B1302">
        <f>IF('Initial Spreadsheet'!F1301="successful", 'Initial Spreadsheet'!$L1301, "M")</f>
        <v>32</v>
      </c>
      <c r="D1302" t="b">
        <f>IF('Initial Spreadsheet'!$F1301="failed", "failed")</f>
        <v>0</v>
      </c>
      <c r="E1302" t="str">
        <f>IF('Initial Spreadsheet'!F1301="failed", 'Initial Spreadsheet'!$L1301, "M")</f>
        <v>M</v>
      </c>
    </row>
    <row r="1303" spans="1:5" x14ac:dyDescent="0.25">
      <c r="A1303" t="str">
        <f>IF('Initial Spreadsheet'!$F1302="successful", "successful")</f>
        <v>successful</v>
      </c>
      <c r="B1303">
        <f>IF('Initial Spreadsheet'!F1302="successful", 'Initial Spreadsheet'!$L1302, "M")</f>
        <v>24</v>
      </c>
      <c r="D1303" t="b">
        <f>IF('Initial Spreadsheet'!$F1302="failed", "failed")</f>
        <v>0</v>
      </c>
      <c r="E1303" t="str">
        <f>IF('Initial Spreadsheet'!F1302="failed", 'Initial Spreadsheet'!$L1302, "M")</f>
        <v>M</v>
      </c>
    </row>
    <row r="1304" spans="1:5" x14ac:dyDescent="0.25">
      <c r="A1304" t="str">
        <f>IF('Initial Spreadsheet'!$F1303="successful", "successful")</f>
        <v>successful</v>
      </c>
      <c r="B1304">
        <f>IF('Initial Spreadsheet'!F1303="successful", 'Initial Spreadsheet'!$L1303, "M")</f>
        <v>29</v>
      </c>
      <c r="D1304" t="b">
        <f>IF('Initial Spreadsheet'!$F1303="failed", "failed")</f>
        <v>0</v>
      </c>
      <c r="E1304" t="str">
        <f>IF('Initial Spreadsheet'!F1303="failed", 'Initial Spreadsheet'!$L1303, "M")</f>
        <v>M</v>
      </c>
    </row>
    <row r="1305" spans="1:5" x14ac:dyDescent="0.25">
      <c r="A1305" t="str">
        <f>IF('Initial Spreadsheet'!$F1304="successful", "successful")</f>
        <v>successful</v>
      </c>
      <c r="B1305">
        <f>IF('Initial Spreadsheet'!F1304="successful", 'Initial Spreadsheet'!$L1304, "M")</f>
        <v>50</v>
      </c>
      <c r="D1305" t="b">
        <f>IF('Initial Spreadsheet'!$F1304="failed", "failed")</f>
        <v>0</v>
      </c>
      <c r="E1305" t="str">
        <f>IF('Initial Spreadsheet'!F1304="failed", 'Initial Spreadsheet'!$L1304, "M")</f>
        <v>M</v>
      </c>
    </row>
    <row r="1306" spans="1:5" x14ac:dyDescent="0.25">
      <c r="A1306" t="str">
        <f>IF('Initial Spreadsheet'!$F1305="successful", "successful")</f>
        <v>successful</v>
      </c>
      <c r="B1306">
        <f>IF('Initial Spreadsheet'!F1305="successful", 'Initial Spreadsheet'!$L1305, "M")</f>
        <v>108</v>
      </c>
      <c r="D1306" t="b">
        <f>IF('Initial Spreadsheet'!$F1305="failed", "failed")</f>
        <v>0</v>
      </c>
      <c r="E1306" t="str">
        <f>IF('Initial Spreadsheet'!F1305="failed", 'Initial Spreadsheet'!$L1305, "M")</f>
        <v>M</v>
      </c>
    </row>
    <row r="1307" spans="1:5" x14ac:dyDescent="0.25">
      <c r="A1307" t="b">
        <f>IF('Initial Spreadsheet'!$F1306="successful", "successful")</f>
        <v>0</v>
      </c>
      <c r="B1307" t="str">
        <f>IF('Initial Spreadsheet'!F1306="successful", 'Initial Spreadsheet'!$L1306, "M")</f>
        <v>M</v>
      </c>
      <c r="D1307" t="b">
        <f>IF('Initial Spreadsheet'!$F1306="failed", "failed")</f>
        <v>0</v>
      </c>
      <c r="E1307" t="str">
        <f>IF('Initial Spreadsheet'!F1306="failed", 'Initial Spreadsheet'!$L1306, "M")</f>
        <v>M</v>
      </c>
    </row>
    <row r="1308" spans="1:5" x14ac:dyDescent="0.25">
      <c r="A1308" t="b">
        <f>IF('Initial Spreadsheet'!$F1307="successful", "successful")</f>
        <v>0</v>
      </c>
      <c r="B1308" t="str">
        <f>IF('Initial Spreadsheet'!F1307="successful", 'Initial Spreadsheet'!$L1307, "M")</f>
        <v>M</v>
      </c>
      <c r="D1308" t="b">
        <f>IF('Initial Spreadsheet'!$F1307="failed", "failed")</f>
        <v>0</v>
      </c>
      <c r="E1308" t="str">
        <f>IF('Initial Spreadsheet'!F1307="failed", 'Initial Spreadsheet'!$L1307, "M")</f>
        <v>M</v>
      </c>
    </row>
    <row r="1309" spans="1:5" x14ac:dyDescent="0.25">
      <c r="A1309" t="b">
        <f>IF('Initial Spreadsheet'!$F1308="successful", "successful")</f>
        <v>0</v>
      </c>
      <c r="B1309" t="str">
        <f>IF('Initial Spreadsheet'!F1308="successful", 'Initial Spreadsheet'!$L1308, "M")</f>
        <v>M</v>
      </c>
      <c r="D1309" t="b">
        <f>IF('Initial Spreadsheet'!$F1308="failed", "failed")</f>
        <v>0</v>
      </c>
      <c r="E1309" t="str">
        <f>IF('Initial Spreadsheet'!F1308="failed", 'Initial Spreadsheet'!$L1308, "M")</f>
        <v>M</v>
      </c>
    </row>
    <row r="1310" spans="1:5" x14ac:dyDescent="0.25">
      <c r="A1310" t="b">
        <f>IF('Initial Spreadsheet'!$F1309="successful", "successful")</f>
        <v>0</v>
      </c>
      <c r="B1310" t="str">
        <f>IF('Initial Spreadsheet'!F1309="successful", 'Initial Spreadsheet'!$L1309, "M")</f>
        <v>M</v>
      </c>
      <c r="D1310" t="b">
        <f>IF('Initial Spreadsheet'!$F1309="failed", "failed")</f>
        <v>0</v>
      </c>
      <c r="E1310" t="str">
        <f>IF('Initial Spreadsheet'!F1309="failed", 'Initial Spreadsheet'!$L1309, "M")</f>
        <v>M</v>
      </c>
    </row>
    <row r="1311" spans="1:5" x14ac:dyDescent="0.25">
      <c r="A1311" t="b">
        <f>IF('Initial Spreadsheet'!$F1310="successful", "successful")</f>
        <v>0</v>
      </c>
      <c r="B1311" t="str">
        <f>IF('Initial Spreadsheet'!F1310="successful", 'Initial Spreadsheet'!$L1310, "M")</f>
        <v>M</v>
      </c>
      <c r="D1311" t="b">
        <f>IF('Initial Spreadsheet'!$F1310="failed", "failed")</f>
        <v>0</v>
      </c>
      <c r="E1311" t="str">
        <f>IF('Initial Spreadsheet'!F1310="failed", 'Initial Spreadsheet'!$L1310, "M")</f>
        <v>M</v>
      </c>
    </row>
    <row r="1312" spans="1:5" x14ac:dyDescent="0.25">
      <c r="A1312" t="b">
        <f>IF('Initial Spreadsheet'!$F1311="successful", "successful")</f>
        <v>0</v>
      </c>
      <c r="B1312" t="str">
        <f>IF('Initial Spreadsheet'!F1311="successful", 'Initial Spreadsheet'!$L1311, "M")</f>
        <v>M</v>
      </c>
      <c r="D1312" t="b">
        <f>IF('Initial Spreadsheet'!$F1311="failed", "failed")</f>
        <v>0</v>
      </c>
      <c r="E1312" t="str">
        <f>IF('Initial Spreadsheet'!F1311="failed", 'Initial Spreadsheet'!$L1311, "M")</f>
        <v>M</v>
      </c>
    </row>
    <row r="1313" spans="1:5" x14ac:dyDescent="0.25">
      <c r="A1313" t="b">
        <f>IF('Initial Spreadsheet'!$F1312="successful", "successful")</f>
        <v>0</v>
      </c>
      <c r="B1313" t="str">
        <f>IF('Initial Spreadsheet'!F1312="successful", 'Initial Spreadsheet'!$L1312, "M")</f>
        <v>M</v>
      </c>
      <c r="D1313" t="b">
        <f>IF('Initial Spreadsheet'!$F1312="failed", "failed")</f>
        <v>0</v>
      </c>
      <c r="E1313" t="str">
        <f>IF('Initial Spreadsheet'!F1312="failed", 'Initial Spreadsheet'!$L1312, "M")</f>
        <v>M</v>
      </c>
    </row>
    <row r="1314" spans="1:5" x14ac:dyDescent="0.25">
      <c r="A1314" t="b">
        <f>IF('Initial Spreadsheet'!$F1313="successful", "successful")</f>
        <v>0</v>
      </c>
      <c r="B1314" t="str">
        <f>IF('Initial Spreadsheet'!F1313="successful", 'Initial Spreadsheet'!$L1313, "M")</f>
        <v>M</v>
      </c>
      <c r="D1314" t="b">
        <f>IF('Initial Spreadsheet'!$F1313="failed", "failed")</f>
        <v>0</v>
      </c>
      <c r="E1314" t="str">
        <f>IF('Initial Spreadsheet'!F1313="failed", 'Initial Spreadsheet'!$L1313, "M")</f>
        <v>M</v>
      </c>
    </row>
    <row r="1315" spans="1:5" x14ac:dyDescent="0.25">
      <c r="A1315" t="b">
        <f>IF('Initial Spreadsheet'!$F1314="successful", "successful")</f>
        <v>0</v>
      </c>
      <c r="B1315" t="str">
        <f>IF('Initial Spreadsheet'!F1314="successful", 'Initial Spreadsheet'!$L1314, "M")</f>
        <v>M</v>
      </c>
      <c r="D1315" t="b">
        <f>IF('Initial Spreadsheet'!$F1314="failed", "failed")</f>
        <v>0</v>
      </c>
      <c r="E1315" t="str">
        <f>IF('Initial Spreadsheet'!F1314="failed", 'Initial Spreadsheet'!$L1314, "M")</f>
        <v>M</v>
      </c>
    </row>
    <row r="1316" spans="1:5" x14ac:dyDescent="0.25">
      <c r="A1316" t="b">
        <f>IF('Initial Spreadsheet'!$F1315="successful", "successful")</f>
        <v>0</v>
      </c>
      <c r="B1316" t="str">
        <f>IF('Initial Spreadsheet'!F1315="successful", 'Initial Spreadsheet'!$L1315, "M")</f>
        <v>M</v>
      </c>
      <c r="D1316" t="b">
        <f>IF('Initial Spreadsheet'!$F1315="failed", "failed")</f>
        <v>0</v>
      </c>
      <c r="E1316" t="str">
        <f>IF('Initial Spreadsheet'!F1315="failed", 'Initial Spreadsheet'!$L1315, "M")</f>
        <v>M</v>
      </c>
    </row>
    <row r="1317" spans="1:5" x14ac:dyDescent="0.25">
      <c r="A1317" t="b">
        <f>IF('Initial Spreadsheet'!$F1316="successful", "successful")</f>
        <v>0</v>
      </c>
      <c r="B1317" t="str">
        <f>IF('Initial Spreadsheet'!F1316="successful", 'Initial Spreadsheet'!$L1316, "M")</f>
        <v>M</v>
      </c>
      <c r="D1317" t="b">
        <f>IF('Initial Spreadsheet'!$F1316="failed", "failed")</f>
        <v>0</v>
      </c>
      <c r="E1317" t="str">
        <f>IF('Initial Spreadsheet'!F1316="failed", 'Initial Spreadsheet'!$L1316, "M")</f>
        <v>M</v>
      </c>
    </row>
    <row r="1318" spans="1:5" x14ac:dyDescent="0.25">
      <c r="A1318" t="b">
        <f>IF('Initial Spreadsheet'!$F1317="successful", "successful")</f>
        <v>0</v>
      </c>
      <c r="B1318" t="str">
        <f>IF('Initial Spreadsheet'!F1317="successful", 'Initial Spreadsheet'!$L1317, "M")</f>
        <v>M</v>
      </c>
      <c r="D1318" t="b">
        <f>IF('Initial Spreadsheet'!$F1317="failed", "failed")</f>
        <v>0</v>
      </c>
      <c r="E1318" t="str">
        <f>IF('Initial Spreadsheet'!F1317="failed", 'Initial Spreadsheet'!$L1317, "M")</f>
        <v>M</v>
      </c>
    </row>
    <row r="1319" spans="1:5" x14ac:dyDescent="0.25">
      <c r="A1319" t="b">
        <f>IF('Initial Spreadsheet'!$F1318="successful", "successful")</f>
        <v>0</v>
      </c>
      <c r="B1319" t="str">
        <f>IF('Initial Spreadsheet'!F1318="successful", 'Initial Spreadsheet'!$L1318, "M")</f>
        <v>M</v>
      </c>
      <c r="D1319" t="b">
        <f>IF('Initial Spreadsheet'!$F1318="failed", "failed")</f>
        <v>0</v>
      </c>
      <c r="E1319" t="str">
        <f>IF('Initial Spreadsheet'!F1318="failed", 'Initial Spreadsheet'!$L1318, "M")</f>
        <v>M</v>
      </c>
    </row>
    <row r="1320" spans="1:5" x14ac:dyDescent="0.25">
      <c r="A1320" t="b">
        <f>IF('Initial Spreadsheet'!$F1319="successful", "successful")</f>
        <v>0</v>
      </c>
      <c r="B1320" t="str">
        <f>IF('Initial Spreadsheet'!F1319="successful", 'Initial Spreadsheet'!$L1319, "M")</f>
        <v>M</v>
      </c>
      <c r="D1320" t="b">
        <f>IF('Initial Spreadsheet'!$F1319="failed", "failed")</f>
        <v>0</v>
      </c>
      <c r="E1320" t="str">
        <f>IF('Initial Spreadsheet'!F1319="failed", 'Initial Spreadsheet'!$L1319, "M")</f>
        <v>M</v>
      </c>
    </row>
    <row r="1321" spans="1:5" x14ac:dyDescent="0.25">
      <c r="A1321" t="b">
        <f>IF('Initial Spreadsheet'!$F1320="successful", "successful")</f>
        <v>0</v>
      </c>
      <c r="B1321" t="str">
        <f>IF('Initial Spreadsheet'!F1320="successful", 'Initial Spreadsheet'!$L1320, "M")</f>
        <v>M</v>
      </c>
      <c r="D1321" t="b">
        <f>IF('Initial Spreadsheet'!$F1320="failed", "failed")</f>
        <v>0</v>
      </c>
      <c r="E1321" t="str">
        <f>IF('Initial Spreadsheet'!F1320="failed", 'Initial Spreadsheet'!$L1320, "M")</f>
        <v>M</v>
      </c>
    </row>
    <row r="1322" spans="1:5" x14ac:dyDescent="0.25">
      <c r="A1322" t="b">
        <f>IF('Initial Spreadsheet'!$F1321="successful", "successful")</f>
        <v>0</v>
      </c>
      <c r="B1322" t="str">
        <f>IF('Initial Spreadsheet'!F1321="successful", 'Initial Spreadsheet'!$L1321, "M")</f>
        <v>M</v>
      </c>
      <c r="D1322" t="b">
        <f>IF('Initial Spreadsheet'!$F1321="failed", "failed")</f>
        <v>0</v>
      </c>
      <c r="E1322" t="str">
        <f>IF('Initial Spreadsheet'!F1321="failed", 'Initial Spreadsheet'!$L1321, "M")</f>
        <v>M</v>
      </c>
    </row>
    <row r="1323" spans="1:5" x14ac:dyDescent="0.25">
      <c r="A1323" t="b">
        <f>IF('Initial Spreadsheet'!$F1322="successful", "successful")</f>
        <v>0</v>
      </c>
      <c r="B1323" t="str">
        <f>IF('Initial Spreadsheet'!F1322="successful", 'Initial Spreadsheet'!$L1322, "M")</f>
        <v>M</v>
      </c>
      <c r="D1323" t="b">
        <f>IF('Initial Spreadsheet'!$F1322="failed", "failed")</f>
        <v>0</v>
      </c>
      <c r="E1323" t="str">
        <f>IF('Initial Spreadsheet'!F1322="failed", 'Initial Spreadsheet'!$L1322, "M")</f>
        <v>M</v>
      </c>
    </row>
    <row r="1324" spans="1:5" x14ac:dyDescent="0.25">
      <c r="A1324" t="b">
        <f>IF('Initial Spreadsheet'!$F1323="successful", "successful")</f>
        <v>0</v>
      </c>
      <c r="B1324" t="str">
        <f>IF('Initial Spreadsheet'!F1323="successful", 'Initial Spreadsheet'!$L1323, "M")</f>
        <v>M</v>
      </c>
      <c r="D1324" t="b">
        <f>IF('Initial Spreadsheet'!$F1323="failed", "failed")</f>
        <v>0</v>
      </c>
      <c r="E1324" t="str">
        <f>IF('Initial Spreadsheet'!F1323="failed", 'Initial Spreadsheet'!$L1323, "M")</f>
        <v>M</v>
      </c>
    </row>
    <row r="1325" spans="1:5" x14ac:dyDescent="0.25">
      <c r="A1325" t="b">
        <f>IF('Initial Spreadsheet'!$F1324="successful", "successful")</f>
        <v>0</v>
      </c>
      <c r="B1325" t="str">
        <f>IF('Initial Spreadsheet'!F1324="successful", 'Initial Spreadsheet'!$L1324, "M")</f>
        <v>M</v>
      </c>
      <c r="D1325" t="b">
        <f>IF('Initial Spreadsheet'!$F1324="failed", "failed")</f>
        <v>0</v>
      </c>
      <c r="E1325" t="str">
        <f>IF('Initial Spreadsheet'!F1324="failed", 'Initial Spreadsheet'!$L1324, "M")</f>
        <v>M</v>
      </c>
    </row>
    <row r="1326" spans="1:5" x14ac:dyDescent="0.25">
      <c r="A1326" t="b">
        <f>IF('Initial Spreadsheet'!$F1325="successful", "successful")</f>
        <v>0</v>
      </c>
      <c r="B1326" t="str">
        <f>IF('Initial Spreadsheet'!F1325="successful", 'Initial Spreadsheet'!$L1325, "M")</f>
        <v>M</v>
      </c>
      <c r="D1326" t="b">
        <f>IF('Initial Spreadsheet'!$F1325="failed", "failed")</f>
        <v>0</v>
      </c>
      <c r="E1326" t="str">
        <f>IF('Initial Spreadsheet'!F1325="failed", 'Initial Spreadsheet'!$L1325, "M")</f>
        <v>M</v>
      </c>
    </row>
    <row r="1327" spans="1:5" x14ac:dyDescent="0.25">
      <c r="A1327" t="b">
        <f>IF('Initial Spreadsheet'!$F1326="successful", "successful")</f>
        <v>0</v>
      </c>
      <c r="B1327" t="str">
        <f>IF('Initial Spreadsheet'!F1326="successful", 'Initial Spreadsheet'!$L1326, "M")</f>
        <v>M</v>
      </c>
      <c r="D1327" t="b">
        <f>IF('Initial Spreadsheet'!$F1326="failed", "failed")</f>
        <v>0</v>
      </c>
      <c r="E1327" t="str">
        <f>IF('Initial Spreadsheet'!F1326="failed", 'Initial Spreadsheet'!$L1326, "M")</f>
        <v>M</v>
      </c>
    </row>
    <row r="1328" spans="1:5" x14ac:dyDescent="0.25">
      <c r="A1328" t="b">
        <f>IF('Initial Spreadsheet'!$F1327="successful", "successful")</f>
        <v>0</v>
      </c>
      <c r="B1328" t="str">
        <f>IF('Initial Spreadsheet'!F1327="successful", 'Initial Spreadsheet'!$L1327, "M")</f>
        <v>M</v>
      </c>
      <c r="D1328" t="b">
        <f>IF('Initial Spreadsheet'!$F1327="failed", "failed")</f>
        <v>0</v>
      </c>
      <c r="E1328" t="str">
        <f>IF('Initial Spreadsheet'!F1327="failed", 'Initial Spreadsheet'!$L1327, "M")</f>
        <v>M</v>
      </c>
    </row>
    <row r="1329" spans="1:5" x14ac:dyDescent="0.25">
      <c r="A1329" t="b">
        <f>IF('Initial Spreadsheet'!$F1328="successful", "successful")</f>
        <v>0</v>
      </c>
      <c r="B1329" t="str">
        <f>IF('Initial Spreadsheet'!F1328="successful", 'Initial Spreadsheet'!$L1328, "M")</f>
        <v>M</v>
      </c>
      <c r="D1329" t="b">
        <f>IF('Initial Spreadsheet'!$F1328="failed", "failed")</f>
        <v>0</v>
      </c>
      <c r="E1329" t="str">
        <f>IF('Initial Spreadsheet'!F1328="failed", 'Initial Spreadsheet'!$L1328, "M")</f>
        <v>M</v>
      </c>
    </row>
    <row r="1330" spans="1:5" x14ac:dyDescent="0.25">
      <c r="A1330" t="b">
        <f>IF('Initial Spreadsheet'!$F1329="successful", "successful")</f>
        <v>0</v>
      </c>
      <c r="B1330" t="str">
        <f>IF('Initial Spreadsheet'!F1329="successful", 'Initial Spreadsheet'!$L1329, "M")</f>
        <v>M</v>
      </c>
      <c r="D1330" t="b">
        <f>IF('Initial Spreadsheet'!$F1329="failed", "failed")</f>
        <v>0</v>
      </c>
      <c r="E1330" t="str">
        <f>IF('Initial Spreadsheet'!F1329="failed", 'Initial Spreadsheet'!$L1329, "M")</f>
        <v>M</v>
      </c>
    </row>
    <row r="1331" spans="1:5" x14ac:dyDescent="0.25">
      <c r="A1331" t="b">
        <f>IF('Initial Spreadsheet'!$F1330="successful", "successful")</f>
        <v>0</v>
      </c>
      <c r="B1331" t="str">
        <f>IF('Initial Spreadsheet'!F1330="successful", 'Initial Spreadsheet'!$L1330, "M")</f>
        <v>M</v>
      </c>
      <c r="D1331" t="b">
        <f>IF('Initial Spreadsheet'!$F1330="failed", "failed")</f>
        <v>0</v>
      </c>
      <c r="E1331" t="str">
        <f>IF('Initial Spreadsheet'!F1330="failed", 'Initial Spreadsheet'!$L1330, "M")</f>
        <v>M</v>
      </c>
    </row>
    <row r="1332" spans="1:5" x14ac:dyDescent="0.25">
      <c r="A1332" t="b">
        <f>IF('Initial Spreadsheet'!$F1331="successful", "successful")</f>
        <v>0</v>
      </c>
      <c r="B1332" t="str">
        <f>IF('Initial Spreadsheet'!F1331="successful", 'Initial Spreadsheet'!$L1331, "M")</f>
        <v>M</v>
      </c>
      <c r="D1332" t="b">
        <f>IF('Initial Spreadsheet'!$F1331="failed", "failed")</f>
        <v>0</v>
      </c>
      <c r="E1332" t="str">
        <f>IF('Initial Spreadsheet'!F1331="failed", 'Initial Spreadsheet'!$L1331, "M")</f>
        <v>M</v>
      </c>
    </row>
    <row r="1333" spans="1:5" x14ac:dyDescent="0.25">
      <c r="A1333" t="b">
        <f>IF('Initial Spreadsheet'!$F1332="successful", "successful")</f>
        <v>0</v>
      </c>
      <c r="B1333" t="str">
        <f>IF('Initial Spreadsheet'!F1332="successful", 'Initial Spreadsheet'!$L1332, "M")</f>
        <v>M</v>
      </c>
      <c r="D1333" t="b">
        <f>IF('Initial Spreadsheet'!$F1332="failed", "failed")</f>
        <v>0</v>
      </c>
      <c r="E1333" t="str">
        <f>IF('Initial Spreadsheet'!F1332="failed", 'Initial Spreadsheet'!$L1332, "M")</f>
        <v>M</v>
      </c>
    </row>
    <row r="1334" spans="1:5" x14ac:dyDescent="0.25">
      <c r="A1334" t="b">
        <f>IF('Initial Spreadsheet'!$F1333="successful", "successful")</f>
        <v>0</v>
      </c>
      <c r="B1334" t="str">
        <f>IF('Initial Spreadsheet'!F1333="successful", 'Initial Spreadsheet'!$L1333, "M")</f>
        <v>M</v>
      </c>
      <c r="D1334" t="b">
        <f>IF('Initial Spreadsheet'!$F1333="failed", "failed")</f>
        <v>0</v>
      </c>
      <c r="E1334" t="str">
        <f>IF('Initial Spreadsheet'!F1333="failed", 'Initial Spreadsheet'!$L1333, "M")</f>
        <v>M</v>
      </c>
    </row>
    <row r="1335" spans="1:5" x14ac:dyDescent="0.25">
      <c r="A1335" t="b">
        <f>IF('Initial Spreadsheet'!$F1334="successful", "successful")</f>
        <v>0</v>
      </c>
      <c r="B1335" t="str">
        <f>IF('Initial Spreadsheet'!F1334="successful", 'Initial Spreadsheet'!$L1334, "M")</f>
        <v>M</v>
      </c>
      <c r="D1335" t="b">
        <f>IF('Initial Spreadsheet'!$F1334="failed", "failed")</f>
        <v>0</v>
      </c>
      <c r="E1335" t="str">
        <f>IF('Initial Spreadsheet'!F1334="failed", 'Initial Spreadsheet'!$L1334, "M")</f>
        <v>M</v>
      </c>
    </row>
    <row r="1336" spans="1:5" x14ac:dyDescent="0.25">
      <c r="A1336" t="b">
        <f>IF('Initial Spreadsheet'!$F1335="successful", "successful")</f>
        <v>0</v>
      </c>
      <c r="B1336" t="str">
        <f>IF('Initial Spreadsheet'!F1335="successful", 'Initial Spreadsheet'!$L1335, "M")</f>
        <v>M</v>
      </c>
      <c r="D1336" t="b">
        <f>IF('Initial Spreadsheet'!$F1335="failed", "failed")</f>
        <v>0</v>
      </c>
      <c r="E1336" t="str">
        <f>IF('Initial Spreadsheet'!F1335="failed", 'Initial Spreadsheet'!$L1335, "M")</f>
        <v>M</v>
      </c>
    </row>
    <row r="1337" spans="1:5" x14ac:dyDescent="0.25">
      <c r="A1337" t="b">
        <f>IF('Initial Spreadsheet'!$F1336="successful", "successful")</f>
        <v>0</v>
      </c>
      <c r="B1337" t="str">
        <f>IF('Initial Spreadsheet'!F1336="successful", 'Initial Spreadsheet'!$L1336, "M")</f>
        <v>M</v>
      </c>
      <c r="D1337" t="b">
        <f>IF('Initial Spreadsheet'!$F1336="failed", "failed")</f>
        <v>0</v>
      </c>
      <c r="E1337" t="str">
        <f>IF('Initial Spreadsheet'!F1336="failed", 'Initial Spreadsheet'!$L1336, "M")</f>
        <v>M</v>
      </c>
    </row>
    <row r="1338" spans="1:5" x14ac:dyDescent="0.25">
      <c r="A1338" t="b">
        <f>IF('Initial Spreadsheet'!$F1337="successful", "successful")</f>
        <v>0</v>
      </c>
      <c r="B1338" t="str">
        <f>IF('Initial Spreadsheet'!F1337="successful", 'Initial Spreadsheet'!$L1337, "M")</f>
        <v>M</v>
      </c>
      <c r="D1338" t="b">
        <f>IF('Initial Spreadsheet'!$F1337="failed", "failed")</f>
        <v>0</v>
      </c>
      <c r="E1338" t="str">
        <f>IF('Initial Spreadsheet'!F1337="failed", 'Initial Spreadsheet'!$L1337, "M")</f>
        <v>M</v>
      </c>
    </row>
    <row r="1339" spans="1:5" x14ac:dyDescent="0.25">
      <c r="A1339" t="b">
        <f>IF('Initial Spreadsheet'!$F1338="successful", "successful")</f>
        <v>0</v>
      </c>
      <c r="B1339" t="str">
        <f>IF('Initial Spreadsheet'!F1338="successful", 'Initial Spreadsheet'!$L1338, "M")</f>
        <v>M</v>
      </c>
      <c r="D1339" t="b">
        <f>IF('Initial Spreadsheet'!$F1338="failed", "failed")</f>
        <v>0</v>
      </c>
      <c r="E1339" t="str">
        <f>IF('Initial Spreadsheet'!F1338="failed", 'Initial Spreadsheet'!$L1338, "M")</f>
        <v>M</v>
      </c>
    </row>
    <row r="1340" spans="1:5" x14ac:dyDescent="0.25">
      <c r="A1340" t="b">
        <f>IF('Initial Spreadsheet'!$F1339="successful", "successful")</f>
        <v>0</v>
      </c>
      <c r="B1340" t="str">
        <f>IF('Initial Spreadsheet'!F1339="successful", 'Initial Spreadsheet'!$L1339, "M")</f>
        <v>M</v>
      </c>
      <c r="D1340" t="b">
        <f>IF('Initial Spreadsheet'!$F1339="failed", "failed")</f>
        <v>0</v>
      </c>
      <c r="E1340" t="str">
        <f>IF('Initial Spreadsheet'!F1339="failed", 'Initial Spreadsheet'!$L1339, "M")</f>
        <v>M</v>
      </c>
    </row>
    <row r="1341" spans="1:5" x14ac:dyDescent="0.25">
      <c r="A1341" t="b">
        <f>IF('Initial Spreadsheet'!$F1340="successful", "successful")</f>
        <v>0</v>
      </c>
      <c r="B1341" t="str">
        <f>IF('Initial Spreadsheet'!F1340="successful", 'Initial Spreadsheet'!$L1340, "M")</f>
        <v>M</v>
      </c>
      <c r="D1341" t="b">
        <f>IF('Initial Spreadsheet'!$F1340="failed", "failed")</f>
        <v>0</v>
      </c>
      <c r="E1341" t="str">
        <f>IF('Initial Spreadsheet'!F1340="failed", 'Initial Spreadsheet'!$L1340, "M")</f>
        <v>M</v>
      </c>
    </row>
    <row r="1342" spans="1:5" x14ac:dyDescent="0.25">
      <c r="A1342" t="b">
        <f>IF('Initial Spreadsheet'!$F1341="successful", "successful")</f>
        <v>0</v>
      </c>
      <c r="B1342" t="str">
        <f>IF('Initial Spreadsheet'!F1341="successful", 'Initial Spreadsheet'!$L1341, "M")</f>
        <v>M</v>
      </c>
      <c r="D1342" t="b">
        <f>IF('Initial Spreadsheet'!$F1341="failed", "failed")</f>
        <v>0</v>
      </c>
      <c r="E1342" t="str">
        <f>IF('Initial Spreadsheet'!F1341="failed", 'Initial Spreadsheet'!$L1341, "M")</f>
        <v>M</v>
      </c>
    </row>
    <row r="1343" spans="1:5" x14ac:dyDescent="0.25">
      <c r="A1343" t="b">
        <f>IF('Initial Spreadsheet'!$F1342="successful", "successful")</f>
        <v>0</v>
      </c>
      <c r="B1343" t="str">
        <f>IF('Initial Spreadsheet'!F1342="successful", 'Initial Spreadsheet'!$L1342, "M")</f>
        <v>M</v>
      </c>
      <c r="D1343" t="b">
        <f>IF('Initial Spreadsheet'!$F1342="failed", "failed")</f>
        <v>0</v>
      </c>
      <c r="E1343" t="str">
        <f>IF('Initial Spreadsheet'!F1342="failed", 'Initial Spreadsheet'!$L1342, "M")</f>
        <v>M</v>
      </c>
    </row>
    <row r="1344" spans="1:5" x14ac:dyDescent="0.25">
      <c r="A1344" t="b">
        <f>IF('Initial Spreadsheet'!$F1343="successful", "successful")</f>
        <v>0</v>
      </c>
      <c r="B1344" t="str">
        <f>IF('Initial Spreadsheet'!F1343="successful", 'Initial Spreadsheet'!$L1343, "M")</f>
        <v>M</v>
      </c>
      <c r="D1344" t="b">
        <f>IF('Initial Spreadsheet'!$F1343="failed", "failed")</f>
        <v>0</v>
      </c>
      <c r="E1344" t="str">
        <f>IF('Initial Spreadsheet'!F1343="failed", 'Initial Spreadsheet'!$L1343, "M")</f>
        <v>M</v>
      </c>
    </row>
    <row r="1345" spans="1:5" x14ac:dyDescent="0.25">
      <c r="A1345" t="b">
        <f>IF('Initial Spreadsheet'!$F1344="successful", "successful")</f>
        <v>0</v>
      </c>
      <c r="B1345" t="str">
        <f>IF('Initial Spreadsheet'!F1344="successful", 'Initial Spreadsheet'!$L1344, "M")</f>
        <v>M</v>
      </c>
      <c r="D1345" t="b">
        <f>IF('Initial Spreadsheet'!$F1344="failed", "failed")</f>
        <v>0</v>
      </c>
      <c r="E1345" t="str">
        <f>IF('Initial Spreadsheet'!F1344="failed", 'Initial Spreadsheet'!$L1344, "M")</f>
        <v>M</v>
      </c>
    </row>
    <row r="1346" spans="1:5" x14ac:dyDescent="0.25">
      <c r="A1346" t="b">
        <f>IF('Initial Spreadsheet'!$F1345="successful", "successful")</f>
        <v>0</v>
      </c>
      <c r="B1346" t="str">
        <f>IF('Initial Spreadsheet'!F1345="successful", 'Initial Spreadsheet'!$L1345, "M")</f>
        <v>M</v>
      </c>
      <c r="D1346" t="b">
        <f>IF('Initial Spreadsheet'!$F1345="failed", "failed")</f>
        <v>0</v>
      </c>
      <c r="E1346" t="str">
        <f>IF('Initial Spreadsheet'!F1345="failed", 'Initial Spreadsheet'!$L1345, "M")</f>
        <v>M</v>
      </c>
    </row>
    <row r="1347" spans="1:5" x14ac:dyDescent="0.25">
      <c r="A1347" t="str">
        <f>IF('Initial Spreadsheet'!$F1346="successful", "successful")</f>
        <v>successful</v>
      </c>
      <c r="B1347">
        <f>IF('Initial Spreadsheet'!F1346="successful", 'Initial Spreadsheet'!$L1346, "M")</f>
        <v>139</v>
      </c>
      <c r="D1347" t="b">
        <f>IF('Initial Spreadsheet'!$F1346="failed", "failed")</f>
        <v>0</v>
      </c>
      <c r="E1347" t="str">
        <f>IF('Initial Spreadsheet'!F1346="failed", 'Initial Spreadsheet'!$L1346, "M")</f>
        <v>M</v>
      </c>
    </row>
    <row r="1348" spans="1:5" x14ac:dyDescent="0.25">
      <c r="A1348" t="str">
        <f>IF('Initial Spreadsheet'!$F1347="successful", "successful")</f>
        <v>successful</v>
      </c>
      <c r="B1348">
        <f>IF('Initial Spreadsheet'!F1347="successful", 'Initial Spreadsheet'!$L1347, "M")</f>
        <v>7</v>
      </c>
      <c r="D1348" t="b">
        <f>IF('Initial Spreadsheet'!$F1347="failed", "failed")</f>
        <v>0</v>
      </c>
      <c r="E1348" t="str">
        <f>IF('Initial Spreadsheet'!F1347="failed", 'Initial Spreadsheet'!$L1347, "M")</f>
        <v>M</v>
      </c>
    </row>
    <row r="1349" spans="1:5" x14ac:dyDescent="0.25">
      <c r="A1349" t="str">
        <f>IF('Initial Spreadsheet'!$F1348="successful", "successful")</f>
        <v>successful</v>
      </c>
      <c r="B1349">
        <f>IF('Initial Spreadsheet'!F1348="successful", 'Initial Spreadsheet'!$L1348, "M")</f>
        <v>149</v>
      </c>
      <c r="D1349" t="b">
        <f>IF('Initial Spreadsheet'!$F1348="failed", "failed")</f>
        <v>0</v>
      </c>
      <c r="E1349" t="str">
        <f>IF('Initial Spreadsheet'!F1348="failed", 'Initial Spreadsheet'!$L1348, "M")</f>
        <v>M</v>
      </c>
    </row>
    <row r="1350" spans="1:5" x14ac:dyDescent="0.25">
      <c r="A1350" t="str">
        <f>IF('Initial Spreadsheet'!$F1349="successful", "successful")</f>
        <v>successful</v>
      </c>
      <c r="B1350">
        <f>IF('Initial Spreadsheet'!F1349="successful", 'Initial Spreadsheet'!$L1349, "M")</f>
        <v>31</v>
      </c>
      <c r="D1350" t="b">
        <f>IF('Initial Spreadsheet'!$F1349="failed", "failed")</f>
        <v>0</v>
      </c>
      <c r="E1350" t="str">
        <f>IF('Initial Spreadsheet'!F1349="failed", 'Initial Spreadsheet'!$L1349, "M")</f>
        <v>M</v>
      </c>
    </row>
    <row r="1351" spans="1:5" x14ac:dyDescent="0.25">
      <c r="A1351" t="str">
        <f>IF('Initial Spreadsheet'!$F1350="successful", "successful")</f>
        <v>successful</v>
      </c>
      <c r="B1351">
        <f>IF('Initial Spreadsheet'!F1350="successful", 'Initial Spreadsheet'!$L1350, "M")</f>
        <v>26</v>
      </c>
      <c r="D1351" t="b">
        <f>IF('Initial Spreadsheet'!$F1350="failed", "failed")</f>
        <v>0</v>
      </c>
      <c r="E1351" t="str">
        <f>IF('Initial Spreadsheet'!F1350="failed", 'Initial Spreadsheet'!$L1350, "M")</f>
        <v>M</v>
      </c>
    </row>
    <row r="1352" spans="1:5" x14ac:dyDescent="0.25">
      <c r="A1352" t="str">
        <f>IF('Initial Spreadsheet'!$F1351="successful", "successful")</f>
        <v>successful</v>
      </c>
      <c r="B1352">
        <f>IF('Initial Spreadsheet'!F1351="successful", 'Initial Spreadsheet'!$L1351, "M")</f>
        <v>172</v>
      </c>
      <c r="D1352" t="b">
        <f>IF('Initial Spreadsheet'!$F1351="failed", "failed")</f>
        <v>0</v>
      </c>
      <c r="E1352" t="str">
        <f>IF('Initial Spreadsheet'!F1351="failed", 'Initial Spreadsheet'!$L1351, "M")</f>
        <v>M</v>
      </c>
    </row>
    <row r="1353" spans="1:5" x14ac:dyDescent="0.25">
      <c r="A1353" t="str">
        <f>IF('Initial Spreadsheet'!$F1352="successful", "successful")</f>
        <v>successful</v>
      </c>
      <c r="B1353">
        <f>IF('Initial Spreadsheet'!F1352="successful", 'Initial Spreadsheet'!$L1352, "M")</f>
        <v>78</v>
      </c>
      <c r="D1353" t="b">
        <f>IF('Initial Spreadsheet'!$F1352="failed", "failed")</f>
        <v>0</v>
      </c>
      <c r="E1353" t="str">
        <f>IF('Initial Spreadsheet'!F1352="failed", 'Initial Spreadsheet'!$L1352, "M")</f>
        <v>M</v>
      </c>
    </row>
    <row r="1354" spans="1:5" x14ac:dyDescent="0.25">
      <c r="A1354" t="str">
        <f>IF('Initial Spreadsheet'!$F1353="successful", "successful")</f>
        <v>successful</v>
      </c>
      <c r="B1354">
        <f>IF('Initial Spreadsheet'!F1353="successful", 'Initial Spreadsheet'!$L1353, "M")</f>
        <v>120</v>
      </c>
      <c r="D1354" t="b">
        <f>IF('Initial Spreadsheet'!$F1353="failed", "failed")</f>
        <v>0</v>
      </c>
      <c r="E1354" t="str">
        <f>IF('Initial Spreadsheet'!F1353="failed", 'Initial Spreadsheet'!$L1353, "M")</f>
        <v>M</v>
      </c>
    </row>
    <row r="1355" spans="1:5" x14ac:dyDescent="0.25">
      <c r="A1355" t="str">
        <f>IF('Initial Spreadsheet'!$F1354="successful", "successful")</f>
        <v>successful</v>
      </c>
      <c r="B1355">
        <f>IF('Initial Spreadsheet'!F1354="successful", 'Initial Spreadsheet'!$L1354, "M")</f>
        <v>227</v>
      </c>
      <c r="D1355" t="b">
        <f>IF('Initial Spreadsheet'!$F1354="failed", "failed")</f>
        <v>0</v>
      </c>
      <c r="E1355" t="str">
        <f>IF('Initial Spreadsheet'!F1354="failed", 'Initial Spreadsheet'!$L1354, "M")</f>
        <v>M</v>
      </c>
    </row>
    <row r="1356" spans="1:5" x14ac:dyDescent="0.25">
      <c r="A1356" t="str">
        <f>IF('Initial Spreadsheet'!$F1355="successful", "successful")</f>
        <v>successful</v>
      </c>
      <c r="B1356">
        <f>IF('Initial Spreadsheet'!F1355="successful", 'Initial Spreadsheet'!$L1355, "M")</f>
        <v>42</v>
      </c>
      <c r="D1356" t="b">
        <f>IF('Initial Spreadsheet'!$F1355="failed", "failed")</f>
        <v>0</v>
      </c>
      <c r="E1356" t="str">
        <f>IF('Initial Spreadsheet'!F1355="failed", 'Initial Spreadsheet'!$L1355, "M")</f>
        <v>M</v>
      </c>
    </row>
    <row r="1357" spans="1:5" x14ac:dyDescent="0.25">
      <c r="A1357" t="str">
        <f>IF('Initial Spreadsheet'!$F1356="successful", "successful")</f>
        <v>successful</v>
      </c>
      <c r="B1357">
        <f>IF('Initial Spreadsheet'!F1356="successful", 'Initial Spreadsheet'!$L1356, "M")</f>
        <v>64</v>
      </c>
      <c r="D1357" t="b">
        <f>IF('Initial Spreadsheet'!$F1356="failed", "failed")</f>
        <v>0</v>
      </c>
      <c r="E1357" t="str">
        <f>IF('Initial Spreadsheet'!F1356="failed", 'Initial Spreadsheet'!$L1356, "M")</f>
        <v>M</v>
      </c>
    </row>
    <row r="1358" spans="1:5" x14ac:dyDescent="0.25">
      <c r="A1358" t="str">
        <f>IF('Initial Spreadsheet'!$F1357="successful", "successful")</f>
        <v>successful</v>
      </c>
      <c r="B1358">
        <f>IF('Initial Spreadsheet'!F1357="successful", 'Initial Spreadsheet'!$L1357, "M")</f>
        <v>121</v>
      </c>
      <c r="D1358" t="b">
        <f>IF('Initial Spreadsheet'!$F1357="failed", "failed")</f>
        <v>0</v>
      </c>
      <c r="E1358" t="str">
        <f>IF('Initial Spreadsheet'!F1357="failed", 'Initial Spreadsheet'!$L1357, "M")</f>
        <v>M</v>
      </c>
    </row>
    <row r="1359" spans="1:5" x14ac:dyDescent="0.25">
      <c r="A1359" t="str">
        <f>IF('Initial Spreadsheet'!$F1358="successful", "successful")</f>
        <v>successful</v>
      </c>
      <c r="B1359">
        <f>IF('Initial Spreadsheet'!F1358="successful", 'Initial Spreadsheet'!$L1358, "M")</f>
        <v>87</v>
      </c>
      <c r="D1359" t="b">
        <f>IF('Initial Spreadsheet'!$F1358="failed", "failed")</f>
        <v>0</v>
      </c>
      <c r="E1359" t="str">
        <f>IF('Initial Spreadsheet'!F1358="failed", 'Initial Spreadsheet'!$L1358, "M")</f>
        <v>M</v>
      </c>
    </row>
    <row r="1360" spans="1:5" x14ac:dyDescent="0.25">
      <c r="A1360" t="str">
        <f>IF('Initial Spreadsheet'!$F1359="successful", "successful")</f>
        <v>successful</v>
      </c>
      <c r="B1360">
        <f>IF('Initial Spreadsheet'!F1359="successful", 'Initial Spreadsheet'!$L1359, "M")</f>
        <v>65</v>
      </c>
      <c r="D1360" t="b">
        <f>IF('Initial Spreadsheet'!$F1359="failed", "failed")</f>
        <v>0</v>
      </c>
      <c r="E1360" t="str">
        <f>IF('Initial Spreadsheet'!F1359="failed", 'Initial Spreadsheet'!$L1359, "M")</f>
        <v>M</v>
      </c>
    </row>
    <row r="1361" spans="1:5" x14ac:dyDescent="0.25">
      <c r="A1361" t="str">
        <f>IF('Initial Spreadsheet'!$F1360="successful", "successful")</f>
        <v>successful</v>
      </c>
      <c r="B1361">
        <f>IF('Initial Spreadsheet'!F1360="successful", 'Initial Spreadsheet'!$L1360, "M")</f>
        <v>49</v>
      </c>
      <c r="D1361" t="b">
        <f>IF('Initial Spreadsheet'!$F1360="failed", "failed")</f>
        <v>0</v>
      </c>
      <c r="E1361" t="str">
        <f>IF('Initial Spreadsheet'!F1360="failed", 'Initial Spreadsheet'!$L1360, "M")</f>
        <v>M</v>
      </c>
    </row>
    <row r="1362" spans="1:5" x14ac:dyDescent="0.25">
      <c r="A1362" t="str">
        <f>IF('Initial Spreadsheet'!$F1361="successful", "successful")</f>
        <v>successful</v>
      </c>
      <c r="B1362">
        <f>IF('Initial Spreadsheet'!F1361="successful", 'Initial Spreadsheet'!$L1361, "M")</f>
        <v>19</v>
      </c>
      <c r="D1362" t="b">
        <f>IF('Initial Spreadsheet'!$F1361="failed", "failed")</f>
        <v>0</v>
      </c>
      <c r="E1362" t="str">
        <f>IF('Initial Spreadsheet'!F1361="failed", 'Initial Spreadsheet'!$L1361, "M")</f>
        <v>M</v>
      </c>
    </row>
    <row r="1363" spans="1:5" x14ac:dyDescent="0.25">
      <c r="A1363" t="str">
        <f>IF('Initial Spreadsheet'!$F1362="successful", "successful")</f>
        <v>successful</v>
      </c>
      <c r="B1363">
        <f>IF('Initial Spreadsheet'!F1362="successful", 'Initial Spreadsheet'!$L1362, "M")</f>
        <v>81</v>
      </c>
      <c r="D1363" t="b">
        <f>IF('Initial Spreadsheet'!$F1362="failed", "failed")</f>
        <v>0</v>
      </c>
      <c r="E1363" t="str">
        <f>IF('Initial Spreadsheet'!F1362="failed", 'Initial Spreadsheet'!$L1362, "M")</f>
        <v>M</v>
      </c>
    </row>
    <row r="1364" spans="1:5" x14ac:dyDescent="0.25">
      <c r="A1364" t="str">
        <f>IF('Initial Spreadsheet'!$F1363="successful", "successful")</f>
        <v>successful</v>
      </c>
      <c r="B1364">
        <f>IF('Initial Spreadsheet'!F1363="successful", 'Initial Spreadsheet'!$L1363, "M")</f>
        <v>264</v>
      </c>
      <c r="D1364" t="b">
        <f>IF('Initial Spreadsheet'!$F1363="failed", "failed")</f>
        <v>0</v>
      </c>
      <c r="E1364" t="str">
        <f>IF('Initial Spreadsheet'!F1363="failed", 'Initial Spreadsheet'!$L1363, "M")</f>
        <v>M</v>
      </c>
    </row>
    <row r="1365" spans="1:5" x14ac:dyDescent="0.25">
      <c r="A1365" t="str">
        <f>IF('Initial Spreadsheet'!$F1364="successful", "successful")</f>
        <v>successful</v>
      </c>
      <c r="B1365">
        <f>IF('Initial Spreadsheet'!F1364="successful", 'Initial Spreadsheet'!$L1364, "M")</f>
        <v>25</v>
      </c>
      <c r="D1365" t="b">
        <f>IF('Initial Spreadsheet'!$F1364="failed", "failed")</f>
        <v>0</v>
      </c>
      <c r="E1365" t="str">
        <f>IF('Initial Spreadsheet'!F1364="failed", 'Initial Spreadsheet'!$L1364, "M")</f>
        <v>M</v>
      </c>
    </row>
    <row r="1366" spans="1:5" x14ac:dyDescent="0.25">
      <c r="A1366" t="str">
        <f>IF('Initial Spreadsheet'!$F1365="successful", "successful")</f>
        <v>successful</v>
      </c>
      <c r="B1366">
        <f>IF('Initial Spreadsheet'!F1365="successful", 'Initial Spreadsheet'!$L1365, "M")</f>
        <v>5</v>
      </c>
      <c r="D1366" t="b">
        <f>IF('Initial Spreadsheet'!$F1365="failed", "failed")</f>
        <v>0</v>
      </c>
      <c r="E1366" t="str">
        <f>IF('Initial Spreadsheet'!F1365="failed", 'Initial Spreadsheet'!$L1365, "M")</f>
        <v>M</v>
      </c>
    </row>
    <row r="1367" spans="1:5" x14ac:dyDescent="0.25">
      <c r="A1367" t="str">
        <f>IF('Initial Spreadsheet'!$F1366="successful", "successful")</f>
        <v>successful</v>
      </c>
      <c r="B1367">
        <f>IF('Initial Spreadsheet'!F1366="successful", 'Initial Spreadsheet'!$L1366, "M")</f>
        <v>144</v>
      </c>
      <c r="D1367" t="b">
        <f>IF('Initial Spreadsheet'!$F1366="failed", "failed")</f>
        <v>0</v>
      </c>
      <c r="E1367" t="str">
        <f>IF('Initial Spreadsheet'!F1366="failed", 'Initial Spreadsheet'!$L1366, "M")</f>
        <v>M</v>
      </c>
    </row>
    <row r="1368" spans="1:5" x14ac:dyDescent="0.25">
      <c r="A1368" t="str">
        <f>IF('Initial Spreadsheet'!$F1367="successful", "successful")</f>
        <v>successful</v>
      </c>
      <c r="B1368">
        <f>IF('Initial Spreadsheet'!F1367="successful", 'Initial Spreadsheet'!$L1367, "M")</f>
        <v>92</v>
      </c>
      <c r="D1368" t="b">
        <f>IF('Initial Spreadsheet'!$F1367="failed", "failed")</f>
        <v>0</v>
      </c>
      <c r="E1368" t="str">
        <f>IF('Initial Spreadsheet'!F1367="failed", 'Initial Spreadsheet'!$L1367, "M")</f>
        <v>M</v>
      </c>
    </row>
    <row r="1369" spans="1:5" x14ac:dyDescent="0.25">
      <c r="A1369" t="str">
        <f>IF('Initial Spreadsheet'!$F1368="successful", "successful")</f>
        <v>successful</v>
      </c>
      <c r="B1369">
        <f>IF('Initial Spreadsheet'!F1368="successful", 'Initial Spreadsheet'!$L1368, "M")</f>
        <v>147</v>
      </c>
      <c r="D1369" t="b">
        <f>IF('Initial Spreadsheet'!$F1368="failed", "failed")</f>
        <v>0</v>
      </c>
      <c r="E1369" t="str">
        <f>IF('Initial Spreadsheet'!F1368="failed", 'Initial Spreadsheet'!$L1368, "M")</f>
        <v>M</v>
      </c>
    </row>
    <row r="1370" spans="1:5" x14ac:dyDescent="0.25">
      <c r="A1370" t="str">
        <f>IF('Initial Spreadsheet'!$F1369="successful", "successful")</f>
        <v>successful</v>
      </c>
      <c r="B1370">
        <f>IF('Initial Spreadsheet'!F1369="successful", 'Initial Spreadsheet'!$L1369, "M")</f>
        <v>90</v>
      </c>
      <c r="D1370" t="b">
        <f>IF('Initial Spreadsheet'!$F1369="failed", "failed")</f>
        <v>0</v>
      </c>
      <c r="E1370" t="str">
        <f>IF('Initial Spreadsheet'!F1369="failed", 'Initial Spreadsheet'!$L1369, "M")</f>
        <v>M</v>
      </c>
    </row>
    <row r="1371" spans="1:5" x14ac:dyDescent="0.25">
      <c r="A1371" t="str">
        <f>IF('Initial Spreadsheet'!$F1370="successful", "successful")</f>
        <v>successful</v>
      </c>
      <c r="B1371">
        <f>IF('Initial Spreadsheet'!F1370="successful", 'Initial Spreadsheet'!$L1370, "M")</f>
        <v>87</v>
      </c>
      <c r="D1371" t="b">
        <f>IF('Initial Spreadsheet'!$F1370="failed", "failed")</f>
        <v>0</v>
      </c>
      <c r="E1371" t="str">
        <f>IF('Initial Spreadsheet'!F1370="failed", 'Initial Spreadsheet'!$L1370, "M")</f>
        <v>M</v>
      </c>
    </row>
    <row r="1372" spans="1:5" x14ac:dyDescent="0.25">
      <c r="A1372" t="str">
        <f>IF('Initial Spreadsheet'!$F1371="successful", "successful")</f>
        <v>successful</v>
      </c>
      <c r="B1372">
        <f>IF('Initial Spreadsheet'!F1371="successful", 'Initial Spreadsheet'!$L1371, "M")</f>
        <v>406</v>
      </c>
      <c r="D1372" t="b">
        <f>IF('Initial Spreadsheet'!$F1371="failed", "failed")</f>
        <v>0</v>
      </c>
      <c r="E1372" t="str">
        <f>IF('Initial Spreadsheet'!F1371="failed", 'Initial Spreadsheet'!$L1371, "M")</f>
        <v>M</v>
      </c>
    </row>
    <row r="1373" spans="1:5" x14ac:dyDescent="0.25">
      <c r="A1373" t="str">
        <f>IF('Initial Spreadsheet'!$F1372="successful", "successful")</f>
        <v>successful</v>
      </c>
      <c r="B1373">
        <f>IF('Initial Spreadsheet'!F1372="successful", 'Initial Spreadsheet'!$L1372, "M")</f>
        <v>20</v>
      </c>
      <c r="D1373" t="b">
        <f>IF('Initial Spreadsheet'!$F1372="failed", "failed")</f>
        <v>0</v>
      </c>
      <c r="E1373" t="str">
        <f>IF('Initial Spreadsheet'!F1372="failed", 'Initial Spreadsheet'!$L1372, "M")</f>
        <v>M</v>
      </c>
    </row>
    <row r="1374" spans="1:5" x14ac:dyDescent="0.25">
      <c r="A1374" t="str">
        <f>IF('Initial Spreadsheet'!$F1373="successful", "successful")</f>
        <v>successful</v>
      </c>
      <c r="B1374">
        <f>IF('Initial Spreadsheet'!F1373="successful", 'Initial Spreadsheet'!$L1373, "M")</f>
        <v>70</v>
      </c>
      <c r="D1374" t="b">
        <f>IF('Initial Spreadsheet'!$F1373="failed", "failed")</f>
        <v>0</v>
      </c>
      <c r="E1374" t="str">
        <f>IF('Initial Spreadsheet'!F1373="failed", 'Initial Spreadsheet'!$L1373, "M")</f>
        <v>M</v>
      </c>
    </row>
    <row r="1375" spans="1:5" x14ac:dyDescent="0.25">
      <c r="A1375" t="str">
        <f>IF('Initial Spreadsheet'!$F1374="successful", "successful")</f>
        <v>successful</v>
      </c>
      <c r="B1375">
        <f>IF('Initial Spreadsheet'!F1374="successful", 'Initial Spreadsheet'!$L1374, "M")</f>
        <v>16</v>
      </c>
      <c r="D1375" t="b">
        <f>IF('Initial Spreadsheet'!$F1374="failed", "failed")</f>
        <v>0</v>
      </c>
      <c r="E1375" t="str">
        <f>IF('Initial Spreadsheet'!F1374="failed", 'Initial Spreadsheet'!$L1374, "M")</f>
        <v>M</v>
      </c>
    </row>
    <row r="1376" spans="1:5" x14ac:dyDescent="0.25">
      <c r="A1376" t="str">
        <f>IF('Initial Spreadsheet'!$F1375="successful", "successful")</f>
        <v>successful</v>
      </c>
      <c r="B1376">
        <f>IF('Initial Spreadsheet'!F1375="successful", 'Initial Spreadsheet'!$L1375, "M")</f>
        <v>52</v>
      </c>
      <c r="D1376" t="b">
        <f>IF('Initial Spreadsheet'!$F1375="failed", "failed")</f>
        <v>0</v>
      </c>
      <c r="E1376" t="str">
        <f>IF('Initial Spreadsheet'!F1375="failed", 'Initial Spreadsheet'!$L1375, "M")</f>
        <v>M</v>
      </c>
    </row>
    <row r="1377" spans="1:5" x14ac:dyDescent="0.25">
      <c r="A1377" t="str">
        <f>IF('Initial Spreadsheet'!$F1376="successful", "successful")</f>
        <v>successful</v>
      </c>
      <c r="B1377">
        <f>IF('Initial Spreadsheet'!F1376="successful", 'Initial Spreadsheet'!$L1376, "M")</f>
        <v>66</v>
      </c>
      <c r="D1377" t="b">
        <f>IF('Initial Spreadsheet'!$F1376="failed", "failed")</f>
        <v>0</v>
      </c>
      <c r="E1377" t="str">
        <f>IF('Initial Spreadsheet'!F1376="failed", 'Initial Spreadsheet'!$L1376, "M")</f>
        <v>M</v>
      </c>
    </row>
    <row r="1378" spans="1:5" x14ac:dyDescent="0.25">
      <c r="A1378" t="str">
        <f>IF('Initial Spreadsheet'!$F1377="successful", "successful")</f>
        <v>successful</v>
      </c>
      <c r="B1378">
        <f>IF('Initial Spreadsheet'!F1377="successful", 'Initial Spreadsheet'!$L1377, "M")</f>
        <v>109</v>
      </c>
      <c r="D1378" t="b">
        <f>IF('Initial Spreadsheet'!$F1377="failed", "failed")</f>
        <v>0</v>
      </c>
      <c r="E1378" t="str">
        <f>IF('Initial Spreadsheet'!F1377="failed", 'Initial Spreadsheet'!$L1377, "M")</f>
        <v>M</v>
      </c>
    </row>
    <row r="1379" spans="1:5" x14ac:dyDescent="0.25">
      <c r="A1379" t="str">
        <f>IF('Initial Spreadsheet'!$F1378="successful", "successful")</f>
        <v>successful</v>
      </c>
      <c r="B1379">
        <f>IF('Initial Spreadsheet'!F1378="successful", 'Initial Spreadsheet'!$L1378, "M")</f>
        <v>168</v>
      </c>
      <c r="D1379" t="b">
        <f>IF('Initial Spreadsheet'!$F1378="failed", "failed")</f>
        <v>0</v>
      </c>
      <c r="E1379" t="str">
        <f>IF('Initial Spreadsheet'!F1378="failed", 'Initial Spreadsheet'!$L1378, "M")</f>
        <v>M</v>
      </c>
    </row>
    <row r="1380" spans="1:5" x14ac:dyDescent="0.25">
      <c r="A1380" t="str">
        <f>IF('Initial Spreadsheet'!$F1379="successful", "successful")</f>
        <v>successful</v>
      </c>
      <c r="B1380">
        <f>IF('Initial Spreadsheet'!F1379="successful", 'Initial Spreadsheet'!$L1379, "M")</f>
        <v>31</v>
      </c>
      <c r="D1380" t="b">
        <f>IF('Initial Spreadsheet'!$F1379="failed", "failed")</f>
        <v>0</v>
      </c>
      <c r="E1380" t="str">
        <f>IF('Initial Spreadsheet'!F1379="failed", 'Initial Spreadsheet'!$L1379, "M")</f>
        <v>M</v>
      </c>
    </row>
    <row r="1381" spans="1:5" x14ac:dyDescent="0.25">
      <c r="A1381" t="str">
        <f>IF('Initial Spreadsheet'!$F1380="successful", "successful")</f>
        <v>successful</v>
      </c>
      <c r="B1381">
        <f>IF('Initial Spreadsheet'!F1380="successful", 'Initial Spreadsheet'!$L1380, "M")</f>
        <v>133</v>
      </c>
      <c r="D1381" t="b">
        <f>IF('Initial Spreadsheet'!$F1380="failed", "failed")</f>
        <v>0</v>
      </c>
      <c r="E1381" t="str">
        <f>IF('Initial Spreadsheet'!F1380="failed", 'Initial Spreadsheet'!$L1380, "M")</f>
        <v>M</v>
      </c>
    </row>
    <row r="1382" spans="1:5" x14ac:dyDescent="0.25">
      <c r="A1382" t="str">
        <f>IF('Initial Spreadsheet'!$F1381="successful", "successful")</f>
        <v>successful</v>
      </c>
      <c r="B1382">
        <f>IF('Initial Spreadsheet'!F1381="successful", 'Initial Spreadsheet'!$L1381, "M")</f>
        <v>151</v>
      </c>
      <c r="D1382" t="b">
        <f>IF('Initial Spreadsheet'!$F1381="failed", "failed")</f>
        <v>0</v>
      </c>
      <c r="E1382" t="str">
        <f>IF('Initial Spreadsheet'!F1381="failed", 'Initial Spreadsheet'!$L1381, "M")</f>
        <v>M</v>
      </c>
    </row>
    <row r="1383" spans="1:5" x14ac:dyDescent="0.25">
      <c r="A1383" t="str">
        <f>IF('Initial Spreadsheet'!$F1382="successful", "successful")</f>
        <v>successful</v>
      </c>
      <c r="B1383">
        <f>IF('Initial Spreadsheet'!F1382="successful", 'Initial Spreadsheet'!$L1382, "M")</f>
        <v>5</v>
      </c>
      <c r="D1383" t="b">
        <f>IF('Initial Spreadsheet'!$F1382="failed", "failed")</f>
        <v>0</v>
      </c>
      <c r="E1383" t="str">
        <f>IF('Initial Spreadsheet'!F1382="failed", 'Initial Spreadsheet'!$L1382, "M")</f>
        <v>M</v>
      </c>
    </row>
    <row r="1384" spans="1:5" x14ac:dyDescent="0.25">
      <c r="A1384" t="str">
        <f>IF('Initial Spreadsheet'!$F1383="successful", "successful")</f>
        <v>successful</v>
      </c>
      <c r="B1384">
        <f>IF('Initial Spreadsheet'!F1383="successful", 'Initial Spreadsheet'!$L1383, "M")</f>
        <v>73</v>
      </c>
      <c r="D1384" t="b">
        <f>IF('Initial Spreadsheet'!$F1383="failed", "failed")</f>
        <v>0</v>
      </c>
      <c r="E1384" t="str">
        <f>IF('Initial Spreadsheet'!F1383="failed", 'Initial Spreadsheet'!$L1383, "M")</f>
        <v>M</v>
      </c>
    </row>
    <row r="1385" spans="1:5" x14ac:dyDescent="0.25">
      <c r="A1385" t="str">
        <f>IF('Initial Spreadsheet'!$F1384="successful", "successful")</f>
        <v>successful</v>
      </c>
      <c r="B1385">
        <f>IF('Initial Spreadsheet'!F1384="successful", 'Initial Spreadsheet'!$L1384, "M")</f>
        <v>148</v>
      </c>
      <c r="D1385" t="b">
        <f>IF('Initial Spreadsheet'!$F1384="failed", "failed")</f>
        <v>0</v>
      </c>
      <c r="E1385" t="str">
        <f>IF('Initial Spreadsheet'!F1384="failed", 'Initial Spreadsheet'!$L1384, "M")</f>
        <v>M</v>
      </c>
    </row>
    <row r="1386" spans="1:5" x14ac:dyDescent="0.25">
      <c r="A1386" t="str">
        <f>IF('Initial Spreadsheet'!$F1385="successful", "successful")</f>
        <v>successful</v>
      </c>
      <c r="B1386">
        <f>IF('Initial Spreadsheet'!F1385="successful", 'Initial Spreadsheet'!$L1385, "M")</f>
        <v>93</v>
      </c>
      <c r="D1386" t="b">
        <f>IF('Initial Spreadsheet'!$F1385="failed", "failed")</f>
        <v>0</v>
      </c>
      <c r="E1386" t="str">
        <f>IF('Initial Spreadsheet'!F1385="failed", 'Initial Spreadsheet'!$L1385, "M")</f>
        <v>M</v>
      </c>
    </row>
    <row r="1387" spans="1:5" x14ac:dyDescent="0.25">
      <c r="A1387" t="str">
        <f>IF('Initial Spreadsheet'!$F1386="successful", "successful")</f>
        <v>successful</v>
      </c>
      <c r="B1387">
        <f>IF('Initial Spreadsheet'!F1386="successful", 'Initial Spreadsheet'!$L1386, "M")</f>
        <v>63</v>
      </c>
      <c r="D1387" t="b">
        <f>IF('Initial Spreadsheet'!$F1386="failed", "failed")</f>
        <v>0</v>
      </c>
      <c r="E1387" t="str">
        <f>IF('Initial Spreadsheet'!F1386="failed", 'Initial Spreadsheet'!$L1386, "M")</f>
        <v>M</v>
      </c>
    </row>
    <row r="1388" spans="1:5" x14ac:dyDescent="0.25">
      <c r="A1388" t="str">
        <f>IF('Initial Spreadsheet'!$F1387="successful", "successful")</f>
        <v>successful</v>
      </c>
      <c r="B1388">
        <f>IF('Initial Spreadsheet'!F1387="successful", 'Initial Spreadsheet'!$L1387, "M")</f>
        <v>134</v>
      </c>
      <c r="D1388" t="b">
        <f>IF('Initial Spreadsheet'!$F1387="failed", "failed")</f>
        <v>0</v>
      </c>
      <c r="E1388" t="str">
        <f>IF('Initial Spreadsheet'!F1387="failed", 'Initial Spreadsheet'!$L1387, "M")</f>
        <v>M</v>
      </c>
    </row>
    <row r="1389" spans="1:5" x14ac:dyDescent="0.25">
      <c r="A1389" t="str">
        <f>IF('Initial Spreadsheet'!$F1388="successful", "successful")</f>
        <v>successful</v>
      </c>
      <c r="B1389">
        <f>IF('Initial Spreadsheet'!F1388="successful", 'Initial Spreadsheet'!$L1388, "M")</f>
        <v>14</v>
      </c>
      <c r="D1389" t="b">
        <f>IF('Initial Spreadsheet'!$F1388="failed", "failed")</f>
        <v>0</v>
      </c>
      <c r="E1389" t="str">
        <f>IF('Initial Spreadsheet'!F1388="failed", 'Initial Spreadsheet'!$L1388, "M")</f>
        <v>M</v>
      </c>
    </row>
    <row r="1390" spans="1:5" x14ac:dyDescent="0.25">
      <c r="A1390" t="str">
        <f>IF('Initial Spreadsheet'!$F1389="successful", "successful")</f>
        <v>successful</v>
      </c>
      <c r="B1390">
        <f>IF('Initial Spreadsheet'!F1389="successful", 'Initial Spreadsheet'!$L1389, "M")</f>
        <v>78</v>
      </c>
      <c r="D1390" t="b">
        <f>IF('Initial Spreadsheet'!$F1389="failed", "failed")</f>
        <v>0</v>
      </c>
      <c r="E1390" t="str">
        <f>IF('Initial Spreadsheet'!F1389="failed", 'Initial Spreadsheet'!$L1389, "M")</f>
        <v>M</v>
      </c>
    </row>
    <row r="1391" spans="1:5" x14ac:dyDescent="0.25">
      <c r="A1391" t="str">
        <f>IF('Initial Spreadsheet'!$F1390="successful", "successful")</f>
        <v>successful</v>
      </c>
      <c r="B1391">
        <f>IF('Initial Spreadsheet'!F1390="successful", 'Initial Spreadsheet'!$L1390, "M")</f>
        <v>112</v>
      </c>
      <c r="D1391" t="b">
        <f>IF('Initial Spreadsheet'!$F1390="failed", "failed")</f>
        <v>0</v>
      </c>
      <c r="E1391" t="str">
        <f>IF('Initial Spreadsheet'!F1390="failed", 'Initial Spreadsheet'!$L1390, "M")</f>
        <v>M</v>
      </c>
    </row>
    <row r="1392" spans="1:5" x14ac:dyDescent="0.25">
      <c r="A1392" t="str">
        <f>IF('Initial Spreadsheet'!$F1391="successful", "successful")</f>
        <v>successful</v>
      </c>
      <c r="B1392">
        <f>IF('Initial Spreadsheet'!F1391="successful", 'Initial Spreadsheet'!$L1391, "M")</f>
        <v>34</v>
      </c>
      <c r="D1392" t="b">
        <f>IF('Initial Spreadsheet'!$F1391="failed", "failed")</f>
        <v>0</v>
      </c>
      <c r="E1392" t="str">
        <f>IF('Initial Spreadsheet'!F1391="failed", 'Initial Spreadsheet'!$L1391, "M")</f>
        <v>M</v>
      </c>
    </row>
    <row r="1393" spans="1:5" x14ac:dyDescent="0.25">
      <c r="A1393" t="str">
        <f>IF('Initial Spreadsheet'!$F1392="successful", "successful")</f>
        <v>successful</v>
      </c>
      <c r="B1393">
        <f>IF('Initial Spreadsheet'!F1392="successful", 'Initial Spreadsheet'!$L1392, "M")</f>
        <v>19</v>
      </c>
      <c r="D1393" t="b">
        <f>IF('Initial Spreadsheet'!$F1392="failed", "failed")</f>
        <v>0</v>
      </c>
      <c r="E1393" t="str">
        <f>IF('Initial Spreadsheet'!F1392="failed", 'Initial Spreadsheet'!$L1392, "M")</f>
        <v>M</v>
      </c>
    </row>
    <row r="1394" spans="1:5" x14ac:dyDescent="0.25">
      <c r="A1394" t="str">
        <f>IF('Initial Spreadsheet'!$F1393="successful", "successful")</f>
        <v>successful</v>
      </c>
      <c r="B1394">
        <f>IF('Initial Spreadsheet'!F1393="successful", 'Initial Spreadsheet'!$L1393, "M")</f>
        <v>13</v>
      </c>
      <c r="D1394" t="b">
        <f>IF('Initial Spreadsheet'!$F1393="failed", "failed")</f>
        <v>0</v>
      </c>
      <c r="E1394" t="str">
        <f>IF('Initial Spreadsheet'!F1393="failed", 'Initial Spreadsheet'!$L1393, "M")</f>
        <v>M</v>
      </c>
    </row>
    <row r="1395" spans="1:5" x14ac:dyDescent="0.25">
      <c r="A1395" t="str">
        <f>IF('Initial Spreadsheet'!$F1394="successful", "successful")</f>
        <v>successful</v>
      </c>
      <c r="B1395">
        <f>IF('Initial Spreadsheet'!F1394="successful", 'Initial Spreadsheet'!$L1394, "M")</f>
        <v>104</v>
      </c>
      <c r="D1395" t="b">
        <f>IF('Initial Spreadsheet'!$F1394="failed", "failed")</f>
        <v>0</v>
      </c>
      <c r="E1395" t="str">
        <f>IF('Initial Spreadsheet'!F1394="failed", 'Initial Spreadsheet'!$L1394, "M")</f>
        <v>M</v>
      </c>
    </row>
    <row r="1396" spans="1:5" x14ac:dyDescent="0.25">
      <c r="A1396" t="str">
        <f>IF('Initial Spreadsheet'!$F1395="successful", "successful")</f>
        <v>successful</v>
      </c>
      <c r="B1396">
        <f>IF('Initial Spreadsheet'!F1395="successful", 'Initial Spreadsheet'!$L1395, "M")</f>
        <v>52</v>
      </c>
      <c r="D1396" t="b">
        <f>IF('Initial Spreadsheet'!$F1395="failed", "failed")</f>
        <v>0</v>
      </c>
      <c r="E1396" t="str">
        <f>IF('Initial Spreadsheet'!F1395="failed", 'Initial Spreadsheet'!$L1395, "M")</f>
        <v>M</v>
      </c>
    </row>
    <row r="1397" spans="1:5" x14ac:dyDescent="0.25">
      <c r="A1397" t="str">
        <f>IF('Initial Spreadsheet'!$F1396="successful", "successful")</f>
        <v>successful</v>
      </c>
      <c r="B1397">
        <f>IF('Initial Spreadsheet'!F1396="successful", 'Initial Spreadsheet'!$L1396, "M")</f>
        <v>17</v>
      </c>
      <c r="D1397" t="b">
        <f>IF('Initial Spreadsheet'!$F1396="failed", "failed")</f>
        <v>0</v>
      </c>
      <c r="E1397" t="str">
        <f>IF('Initial Spreadsheet'!F1396="failed", 'Initial Spreadsheet'!$L1396, "M")</f>
        <v>M</v>
      </c>
    </row>
    <row r="1398" spans="1:5" x14ac:dyDescent="0.25">
      <c r="A1398" t="str">
        <f>IF('Initial Spreadsheet'!$F1397="successful", "successful")</f>
        <v>successful</v>
      </c>
      <c r="B1398">
        <f>IF('Initial Spreadsheet'!F1397="successful", 'Initial Spreadsheet'!$L1397, "M")</f>
        <v>82</v>
      </c>
      <c r="D1398" t="b">
        <f>IF('Initial Spreadsheet'!$F1397="failed", "failed")</f>
        <v>0</v>
      </c>
      <c r="E1398" t="str">
        <f>IF('Initial Spreadsheet'!F1397="failed", 'Initial Spreadsheet'!$L1397, "M")</f>
        <v>M</v>
      </c>
    </row>
    <row r="1399" spans="1:5" x14ac:dyDescent="0.25">
      <c r="A1399" t="str">
        <f>IF('Initial Spreadsheet'!$F1398="successful", "successful")</f>
        <v>successful</v>
      </c>
      <c r="B1399">
        <f>IF('Initial Spreadsheet'!F1398="successful", 'Initial Spreadsheet'!$L1398, "M")</f>
        <v>73</v>
      </c>
      <c r="D1399" t="b">
        <f>IF('Initial Spreadsheet'!$F1398="failed", "failed")</f>
        <v>0</v>
      </c>
      <c r="E1399" t="str">
        <f>IF('Initial Spreadsheet'!F1398="failed", 'Initial Spreadsheet'!$L1398, "M")</f>
        <v>M</v>
      </c>
    </row>
    <row r="1400" spans="1:5" x14ac:dyDescent="0.25">
      <c r="A1400" t="str">
        <f>IF('Initial Spreadsheet'!$F1399="successful", "successful")</f>
        <v>successful</v>
      </c>
      <c r="B1400">
        <f>IF('Initial Spreadsheet'!F1399="successful", 'Initial Spreadsheet'!$L1399, "M")</f>
        <v>158</v>
      </c>
      <c r="D1400" t="b">
        <f>IF('Initial Spreadsheet'!$F1399="failed", "failed")</f>
        <v>0</v>
      </c>
      <c r="E1400" t="str">
        <f>IF('Initial Spreadsheet'!F1399="failed", 'Initial Spreadsheet'!$L1399, "M")</f>
        <v>M</v>
      </c>
    </row>
    <row r="1401" spans="1:5" x14ac:dyDescent="0.25">
      <c r="A1401" t="str">
        <f>IF('Initial Spreadsheet'!$F1400="successful", "successful")</f>
        <v>successful</v>
      </c>
      <c r="B1401">
        <f>IF('Initial Spreadsheet'!F1400="successful", 'Initial Spreadsheet'!$L1400, "M")</f>
        <v>65</v>
      </c>
      <c r="D1401" t="b">
        <f>IF('Initial Spreadsheet'!$F1400="failed", "failed")</f>
        <v>0</v>
      </c>
      <c r="E1401" t="str">
        <f>IF('Initial Spreadsheet'!F1400="failed", 'Initial Spreadsheet'!$L1400, "M")</f>
        <v>M</v>
      </c>
    </row>
    <row r="1402" spans="1:5" x14ac:dyDescent="0.25">
      <c r="A1402" t="str">
        <f>IF('Initial Spreadsheet'!$F1401="successful", "successful")</f>
        <v>successful</v>
      </c>
      <c r="B1402">
        <f>IF('Initial Spreadsheet'!F1401="successful", 'Initial Spreadsheet'!$L1401, "M")</f>
        <v>184</v>
      </c>
      <c r="D1402" t="b">
        <f>IF('Initial Spreadsheet'!$F1401="failed", "failed")</f>
        <v>0</v>
      </c>
      <c r="E1402" t="str">
        <f>IF('Initial Spreadsheet'!F1401="failed", 'Initial Spreadsheet'!$L1401, "M")</f>
        <v>M</v>
      </c>
    </row>
    <row r="1403" spans="1:5" x14ac:dyDescent="0.25">
      <c r="A1403" t="str">
        <f>IF('Initial Spreadsheet'!$F1402="successful", "successful")</f>
        <v>successful</v>
      </c>
      <c r="B1403">
        <f>IF('Initial Spreadsheet'!F1402="successful", 'Initial Spreadsheet'!$L1402, "M")</f>
        <v>34</v>
      </c>
      <c r="D1403" t="b">
        <f>IF('Initial Spreadsheet'!$F1402="failed", "failed")</f>
        <v>0</v>
      </c>
      <c r="E1403" t="str">
        <f>IF('Initial Spreadsheet'!F1402="failed", 'Initial Spreadsheet'!$L1402, "M")</f>
        <v>M</v>
      </c>
    </row>
    <row r="1404" spans="1:5" x14ac:dyDescent="0.25">
      <c r="A1404" t="str">
        <f>IF('Initial Spreadsheet'!$F1403="successful", "successful")</f>
        <v>successful</v>
      </c>
      <c r="B1404">
        <f>IF('Initial Spreadsheet'!F1403="successful", 'Initial Spreadsheet'!$L1403, "M")</f>
        <v>240</v>
      </c>
      <c r="D1404" t="b">
        <f>IF('Initial Spreadsheet'!$F1403="failed", "failed")</f>
        <v>0</v>
      </c>
      <c r="E1404" t="str">
        <f>IF('Initial Spreadsheet'!F1403="failed", 'Initial Spreadsheet'!$L1403, "M")</f>
        <v>M</v>
      </c>
    </row>
    <row r="1405" spans="1:5" x14ac:dyDescent="0.25">
      <c r="A1405" t="str">
        <f>IF('Initial Spreadsheet'!$F1404="successful", "successful")</f>
        <v>successful</v>
      </c>
      <c r="B1405">
        <f>IF('Initial Spreadsheet'!F1404="successful", 'Initial Spreadsheet'!$L1404, "M")</f>
        <v>113</v>
      </c>
      <c r="D1405" t="b">
        <f>IF('Initial Spreadsheet'!$F1404="failed", "failed")</f>
        <v>0</v>
      </c>
      <c r="E1405" t="str">
        <f>IF('Initial Spreadsheet'!F1404="failed", 'Initial Spreadsheet'!$L1404, "M")</f>
        <v>M</v>
      </c>
    </row>
    <row r="1406" spans="1:5" x14ac:dyDescent="0.25">
      <c r="A1406" t="str">
        <f>IF('Initial Spreadsheet'!$F1405="successful", "successful")</f>
        <v>successful</v>
      </c>
      <c r="B1406">
        <f>IF('Initial Spreadsheet'!F1405="successful", 'Initial Spreadsheet'!$L1405, "M")</f>
        <v>66</v>
      </c>
      <c r="D1406" t="b">
        <f>IF('Initial Spreadsheet'!$F1405="failed", "failed")</f>
        <v>0</v>
      </c>
      <c r="E1406" t="str">
        <f>IF('Initial Spreadsheet'!F1405="failed", 'Initial Spreadsheet'!$L1405, "M")</f>
        <v>M</v>
      </c>
    </row>
    <row r="1407" spans="1:5" x14ac:dyDescent="0.25">
      <c r="A1407" t="b">
        <f>IF('Initial Spreadsheet'!$F1406="successful", "successful")</f>
        <v>0</v>
      </c>
      <c r="B1407" t="str">
        <f>IF('Initial Spreadsheet'!F1406="successful", 'Initial Spreadsheet'!$L1406, "M")</f>
        <v>M</v>
      </c>
      <c r="D1407" t="str">
        <f>IF('Initial Spreadsheet'!$F1406="failed", "failed")</f>
        <v>failed</v>
      </c>
      <c r="E1407">
        <f>IF('Initial Spreadsheet'!F1406="failed", 'Initial Spreadsheet'!$L1406, "M")</f>
        <v>5</v>
      </c>
    </row>
    <row r="1408" spans="1:5" x14ac:dyDescent="0.25">
      <c r="A1408" t="b">
        <f>IF('Initial Spreadsheet'!$F1407="successful", "successful")</f>
        <v>0</v>
      </c>
      <c r="B1408" t="str">
        <f>IF('Initial Spreadsheet'!F1407="successful", 'Initial Spreadsheet'!$L1407, "M")</f>
        <v>M</v>
      </c>
      <c r="D1408" t="str">
        <f>IF('Initial Spreadsheet'!$F1407="failed", "failed")</f>
        <v>failed</v>
      </c>
      <c r="E1408">
        <f>IF('Initial Spreadsheet'!F1407="failed", 'Initial Spreadsheet'!$L1407, "M")</f>
        <v>17</v>
      </c>
    </row>
    <row r="1409" spans="1:5" x14ac:dyDescent="0.25">
      <c r="A1409" t="b">
        <f>IF('Initial Spreadsheet'!$F1408="successful", "successful")</f>
        <v>0</v>
      </c>
      <c r="B1409" t="str">
        <f>IF('Initial Spreadsheet'!F1408="successful", 'Initial Spreadsheet'!$L1408, "M")</f>
        <v>M</v>
      </c>
      <c r="D1409" t="str">
        <f>IF('Initial Spreadsheet'!$F1408="failed", "failed")</f>
        <v>failed</v>
      </c>
      <c r="E1409">
        <f>IF('Initial Spreadsheet'!F1408="failed", 'Initial Spreadsheet'!$L1408, "M")</f>
        <v>3</v>
      </c>
    </row>
    <row r="1410" spans="1:5" x14ac:dyDescent="0.25">
      <c r="A1410" t="b">
        <f>IF('Initial Spreadsheet'!$F1409="successful", "successful")</f>
        <v>0</v>
      </c>
      <c r="B1410" t="str">
        <f>IF('Initial Spreadsheet'!F1409="successful", 'Initial Spreadsheet'!$L1409, "M")</f>
        <v>M</v>
      </c>
      <c r="D1410" t="str">
        <f>IF('Initial Spreadsheet'!$F1409="failed", "failed")</f>
        <v>failed</v>
      </c>
      <c r="E1410">
        <f>IF('Initial Spreadsheet'!F1409="failed", 'Initial Spreadsheet'!$L1409, "M")</f>
        <v>2</v>
      </c>
    </row>
    <row r="1411" spans="1:5" x14ac:dyDescent="0.25">
      <c r="A1411" t="b">
        <f>IF('Initial Spreadsheet'!$F1410="successful", "successful")</f>
        <v>0</v>
      </c>
      <c r="B1411" t="str">
        <f>IF('Initial Spreadsheet'!F1410="successful", 'Initial Spreadsheet'!$L1410, "M")</f>
        <v>M</v>
      </c>
      <c r="D1411" t="str">
        <f>IF('Initial Spreadsheet'!$F1410="failed", "failed")</f>
        <v>failed</v>
      </c>
      <c r="E1411">
        <f>IF('Initial Spreadsheet'!F1410="failed", 'Initial Spreadsheet'!$L1410, "M")</f>
        <v>6</v>
      </c>
    </row>
    <row r="1412" spans="1:5" x14ac:dyDescent="0.25">
      <c r="A1412" t="b">
        <f>IF('Initial Spreadsheet'!$F1411="successful", "successful")</f>
        <v>0</v>
      </c>
      <c r="B1412" t="str">
        <f>IF('Initial Spreadsheet'!F1411="successful", 'Initial Spreadsheet'!$L1411, "M")</f>
        <v>M</v>
      </c>
      <c r="D1412" t="str">
        <f>IF('Initial Spreadsheet'!$F1411="failed", "failed")</f>
        <v>failed</v>
      </c>
      <c r="E1412">
        <f>IF('Initial Spreadsheet'!F1411="failed", 'Initial Spreadsheet'!$L1411, "M")</f>
        <v>0</v>
      </c>
    </row>
    <row r="1413" spans="1:5" x14ac:dyDescent="0.25">
      <c r="A1413" t="b">
        <f>IF('Initial Spreadsheet'!$F1412="successful", "successful")</f>
        <v>0</v>
      </c>
      <c r="B1413" t="str">
        <f>IF('Initial Spreadsheet'!F1412="successful", 'Initial Spreadsheet'!$L1412, "M")</f>
        <v>M</v>
      </c>
      <c r="D1413" t="str">
        <f>IF('Initial Spreadsheet'!$F1412="failed", "failed")</f>
        <v>failed</v>
      </c>
      <c r="E1413">
        <f>IF('Initial Spreadsheet'!F1412="failed", 'Initial Spreadsheet'!$L1412, "M")</f>
        <v>1</v>
      </c>
    </row>
    <row r="1414" spans="1:5" x14ac:dyDescent="0.25">
      <c r="A1414" t="b">
        <f>IF('Initial Spreadsheet'!$F1413="successful", "successful")</f>
        <v>0</v>
      </c>
      <c r="B1414" t="str">
        <f>IF('Initial Spreadsheet'!F1413="successful", 'Initial Spreadsheet'!$L1413, "M")</f>
        <v>M</v>
      </c>
      <c r="D1414" t="str">
        <f>IF('Initial Spreadsheet'!$F1413="failed", "failed")</f>
        <v>failed</v>
      </c>
      <c r="E1414">
        <f>IF('Initial Spreadsheet'!F1413="failed", 'Initial Spreadsheet'!$L1413, "M")</f>
        <v>3</v>
      </c>
    </row>
    <row r="1415" spans="1:5" x14ac:dyDescent="0.25">
      <c r="A1415" t="b">
        <f>IF('Initial Spreadsheet'!$F1414="successful", "successful")</f>
        <v>0</v>
      </c>
      <c r="B1415" t="str">
        <f>IF('Initial Spreadsheet'!F1414="successful", 'Initial Spreadsheet'!$L1414, "M")</f>
        <v>M</v>
      </c>
      <c r="D1415" t="str">
        <f>IF('Initial Spreadsheet'!$F1414="failed", "failed")</f>
        <v>failed</v>
      </c>
      <c r="E1415">
        <f>IF('Initial Spreadsheet'!F1414="failed", 'Initial Spreadsheet'!$L1414, "M")</f>
        <v>13</v>
      </c>
    </row>
    <row r="1416" spans="1:5" x14ac:dyDescent="0.25">
      <c r="A1416" t="b">
        <f>IF('Initial Spreadsheet'!$F1415="successful", "successful")</f>
        <v>0</v>
      </c>
      <c r="B1416" t="str">
        <f>IF('Initial Spreadsheet'!F1415="successful", 'Initial Spreadsheet'!$L1415, "M")</f>
        <v>M</v>
      </c>
      <c r="D1416" t="str">
        <f>IF('Initial Spreadsheet'!$F1415="failed", "failed")</f>
        <v>failed</v>
      </c>
      <c r="E1416">
        <f>IF('Initial Spreadsheet'!F1415="failed", 'Initial Spreadsheet'!$L1415, "M")</f>
        <v>1</v>
      </c>
    </row>
    <row r="1417" spans="1:5" x14ac:dyDescent="0.25">
      <c r="A1417" t="b">
        <f>IF('Initial Spreadsheet'!$F1416="successful", "successful")</f>
        <v>0</v>
      </c>
      <c r="B1417" t="str">
        <f>IF('Initial Spreadsheet'!F1416="successful", 'Initial Spreadsheet'!$L1416, "M")</f>
        <v>M</v>
      </c>
      <c r="D1417" t="str">
        <f>IF('Initial Spreadsheet'!$F1416="failed", "failed")</f>
        <v>failed</v>
      </c>
      <c r="E1417">
        <f>IF('Initial Spreadsheet'!F1416="failed", 'Initial Spreadsheet'!$L1416, "M")</f>
        <v>1</v>
      </c>
    </row>
    <row r="1418" spans="1:5" x14ac:dyDescent="0.25">
      <c r="A1418" t="b">
        <f>IF('Initial Spreadsheet'!$F1417="successful", "successful")</f>
        <v>0</v>
      </c>
      <c r="B1418" t="str">
        <f>IF('Initial Spreadsheet'!F1417="successful", 'Initial Spreadsheet'!$L1417, "M")</f>
        <v>M</v>
      </c>
      <c r="D1418" t="str">
        <f>IF('Initial Spreadsheet'!$F1417="failed", "failed")</f>
        <v>failed</v>
      </c>
      <c r="E1418">
        <f>IF('Initial Spreadsheet'!F1417="failed", 'Initial Spreadsheet'!$L1417, "M")</f>
        <v>9</v>
      </c>
    </row>
    <row r="1419" spans="1:5" x14ac:dyDescent="0.25">
      <c r="A1419" t="b">
        <f>IF('Initial Spreadsheet'!$F1418="successful", "successful")</f>
        <v>0</v>
      </c>
      <c r="B1419" t="str">
        <f>IF('Initial Spreadsheet'!F1418="successful", 'Initial Spreadsheet'!$L1418, "M")</f>
        <v>M</v>
      </c>
      <c r="D1419" t="str">
        <f>IF('Initial Spreadsheet'!$F1418="failed", "failed")</f>
        <v>failed</v>
      </c>
      <c r="E1419">
        <f>IF('Initial Spreadsheet'!F1418="failed", 'Initial Spreadsheet'!$L1418, "M")</f>
        <v>0</v>
      </c>
    </row>
    <row r="1420" spans="1:5" x14ac:dyDescent="0.25">
      <c r="A1420" t="b">
        <f>IF('Initial Spreadsheet'!$F1419="successful", "successful")</f>
        <v>0</v>
      </c>
      <c r="B1420" t="str">
        <f>IF('Initial Spreadsheet'!F1419="successful", 'Initial Spreadsheet'!$L1419, "M")</f>
        <v>M</v>
      </c>
      <c r="D1420" t="str">
        <f>IF('Initial Spreadsheet'!$F1419="failed", "failed")</f>
        <v>failed</v>
      </c>
      <c r="E1420">
        <f>IF('Initial Spreadsheet'!F1419="failed", 'Initial Spreadsheet'!$L1419, "M")</f>
        <v>2</v>
      </c>
    </row>
    <row r="1421" spans="1:5" x14ac:dyDescent="0.25">
      <c r="A1421" t="b">
        <f>IF('Initial Spreadsheet'!$F1420="successful", "successful")</f>
        <v>0</v>
      </c>
      <c r="B1421" t="str">
        <f>IF('Initial Spreadsheet'!F1420="successful", 'Initial Spreadsheet'!$L1420, "M")</f>
        <v>M</v>
      </c>
      <c r="D1421" t="str">
        <f>IF('Initial Spreadsheet'!$F1420="failed", "failed")</f>
        <v>failed</v>
      </c>
      <c r="E1421">
        <f>IF('Initial Spreadsheet'!F1420="failed", 'Initial Spreadsheet'!$L1420, "M")</f>
        <v>1</v>
      </c>
    </row>
    <row r="1422" spans="1:5" x14ac:dyDescent="0.25">
      <c r="A1422" t="b">
        <f>IF('Initial Spreadsheet'!$F1421="successful", "successful")</f>
        <v>0</v>
      </c>
      <c r="B1422" t="str">
        <f>IF('Initial Spreadsheet'!F1421="successful", 'Initial Spreadsheet'!$L1421, "M")</f>
        <v>M</v>
      </c>
      <c r="D1422" t="str">
        <f>IF('Initial Spreadsheet'!$F1421="failed", "failed")</f>
        <v>failed</v>
      </c>
      <c r="E1422">
        <f>IF('Initial Spreadsheet'!F1421="failed", 'Initial Spreadsheet'!$L1421, "M")</f>
        <v>10</v>
      </c>
    </row>
    <row r="1423" spans="1:5" x14ac:dyDescent="0.25">
      <c r="A1423" t="b">
        <f>IF('Initial Spreadsheet'!$F1422="successful", "successful")</f>
        <v>0</v>
      </c>
      <c r="B1423" t="str">
        <f>IF('Initial Spreadsheet'!F1422="successful", 'Initial Spreadsheet'!$L1422, "M")</f>
        <v>M</v>
      </c>
      <c r="D1423" t="str">
        <f>IF('Initial Spreadsheet'!$F1422="failed", "failed")</f>
        <v>failed</v>
      </c>
      <c r="E1423">
        <f>IF('Initial Spreadsheet'!F1422="failed", 'Initial Spreadsheet'!$L1422, "M")</f>
        <v>3</v>
      </c>
    </row>
    <row r="1424" spans="1:5" x14ac:dyDescent="0.25">
      <c r="A1424" t="b">
        <f>IF('Initial Spreadsheet'!$F1423="successful", "successful")</f>
        <v>0</v>
      </c>
      <c r="B1424" t="str">
        <f>IF('Initial Spreadsheet'!F1423="successful", 'Initial Spreadsheet'!$L1423, "M")</f>
        <v>M</v>
      </c>
      <c r="D1424" t="str">
        <f>IF('Initial Spreadsheet'!$F1423="failed", "failed")</f>
        <v>failed</v>
      </c>
      <c r="E1424">
        <f>IF('Initial Spreadsheet'!F1423="failed", 'Initial Spreadsheet'!$L1423, "M")</f>
        <v>2</v>
      </c>
    </row>
    <row r="1425" spans="1:5" x14ac:dyDescent="0.25">
      <c r="A1425" t="b">
        <f>IF('Initial Spreadsheet'!$F1424="successful", "successful")</f>
        <v>0</v>
      </c>
      <c r="B1425" t="str">
        <f>IF('Initial Spreadsheet'!F1424="successful", 'Initial Spreadsheet'!$L1424, "M")</f>
        <v>M</v>
      </c>
      <c r="D1425" t="str">
        <f>IF('Initial Spreadsheet'!$F1424="failed", "failed")</f>
        <v>failed</v>
      </c>
      <c r="E1425">
        <f>IF('Initial Spreadsheet'!F1424="failed", 'Initial Spreadsheet'!$L1424, "M")</f>
        <v>2</v>
      </c>
    </row>
    <row r="1426" spans="1:5" x14ac:dyDescent="0.25">
      <c r="A1426" t="b">
        <f>IF('Initial Spreadsheet'!$F1425="successful", "successful")</f>
        <v>0</v>
      </c>
      <c r="B1426" t="str">
        <f>IF('Initial Spreadsheet'!F1425="successful", 'Initial Spreadsheet'!$L1425, "M")</f>
        <v>M</v>
      </c>
      <c r="D1426" t="str">
        <f>IF('Initial Spreadsheet'!$F1425="failed", "failed")</f>
        <v>failed</v>
      </c>
      <c r="E1426">
        <f>IF('Initial Spreadsheet'!F1425="failed", 'Initial Spreadsheet'!$L1425, "M")</f>
        <v>1</v>
      </c>
    </row>
    <row r="1427" spans="1:5" x14ac:dyDescent="0.25">
      <c r="A1427" t="b">
        <f>IF('Initial Spreadsheet'!$F1426="successful", "successful")</f>
        <v>0</v>
      </c>
      <c r="B1427" t="str">
        <f>IF('Initial Spreadsheet'!F1426="successful", 'Initial Spreadsheet'!$L1426, "M")</f>
        <v>M</v>
      </c>
      <c r="D1427" t="str">
        <f>IF('Initial Spreadsheet'!$F1426="failed", "failed")</f>
        <v>failed</v>
      </c>
      <c r="E1427">
        <f>IF('Initial Spreadsheet'!F1426="failed", 'Initial Spreadsheet'!$L1426, "M")</f>
        <v>14</v>
      </c>
    </row>
    <row r="1428" spans="1:5" x14ac:dyDescent="0.25">
      <c r="A1428" t="b">
        <f>IF('Initial Spreadsheet'!$F1427="successful", "successful")</f>
        <v>0</v>
      </c>
      <c r="B1428" t="str">
        <f>IF('Initial Spreadsheet'!F1427="successful", 'Initial Spreadsheet'!$L1427, "M")</f>
        <v>M</v>
      </c>
      <c r="D1428" t="str">
        <f>IF('Initial Spreadsheet'!$F1427="failed", "failed")</f>
        <v>failed</v>
      </c>
      <c r="E1428">
        <f>IF('Initial Spreadsheet'!F1427="failed", 'Initial Spreadsheet'!$L1427, "M")</f>
        <v>0</v>
      </c>
    </row>
    <row r="1429" spans="1:5" x14ac:dyDescent="0.25">
      <c r="A1429" t="b">
        <f>IF('Initial Spreadsheet'!$F1428="successful", "successful")</f>
        <v>0</v>
      </c>
      <c r="B1429" t="str">
        <f>IF('Initial Spreadsheet'!F1428="successful", 'Initial Spreadsheet'!$L1428, "M")</f>
        <v>M</v>
      </c>
      <c r="D1429" t="str">
        <f>IF('Initial Spreadsheet'!$F1428="failed", "failed")</f>
        <v>failed</v>
      </c>
      <c r="E1429">
        <f>IF('Initial Spreadsheet'!F1428="failed", 'Initial Spreadsheet'!$L1428, "M")</f>
        <v>0</v>
      </c>
    </row>
    <row r="1430" spans="1:5" x14ac:dyDescent="0.25">
      <c r="A1430" t="b">
        <f>IF('Initial Spreadsheet'!$F1429="successful", "successful")</f>
        <v>0</v>
      </c>
      <c r="B1430" t="str">
        <f>IF('Initial Spreadsheet'!F1429="successful", 'Initial Spreadsheet'!$L1429, "M")</f>
        <v>M</v>
      </c>
      <c r="D1430" t="str">
        <f>IF('Initial Spreadsheet'!$F1429="failed", "failed")</f>
        <v>failed</v>
      </c>
      <c r="E1430">
        <f>IF('Initial Spreadsheet'!F1429="failed", 'Initial Spreadsheet'!$L1429, "M")</f>
        <v>4</v>
      </c>
    </row>
    <row r="1431" spans="1:5" x14ac:dyDescent="0.25">
      <c r="A1431" t="b">
        <f>IF('Initial Spreadsheet'!$F1430="successful", "successful")</f>
        <v>0</v>
      </c>
      <c r="B1431" t="str">
        <f>IF('Initial Spreadsheet'!F1430="successful", 'Initial Spreadsheet'!$L1430, "M")</f>
        <v>M</v>
      </c>
      <c r="D1431" t="str">
        <f>IF('Initial Spreadsheet'!$F1430="failed", "failed")</f>
        <v>failed</v>
      </c>
      <c r="E1431">
        <f>IF('Initial Spreadsheet'!F1430="failed", 'Initial Spreadsheet'!$L1430, "M")</f>
        <v>3</v>
      </c>
    </row>
    <row r="1432" spans="1:5" x14ac:dyDescent="0.25">
      <c r="A1432" t="b">
        <f>IF('Initial Spreadsheet'!$F1431="successful", "successful")</f>
        <v>0</v>
      </c>
      <c r="B1432" t="str">
        <f>IF('Initial Spreadsheet'!F1431="successful", 'Initial Spreadsheet'!$L1431, "M")</f>
        <v>M</v>
      </c>
      <c r="D1432" t="str">
        <f>IF('Initial Spreadsheet'!$F1431="failed", "failed")</f>
        <v>failed</v>
      </c>
      <c r="E1432">
        <f>IF('Initial Spreadsheet'!F1431="failed", 'Initial Spreadsheet'!$L1431, "M")</f>
        <v>0</v>
      </c>
    </row>
    <row r="1433" spans="1:5" x14ac:dyDescent="0.25">
      <c r="A1433" t="b">
        <f>IF('Initial Spreadsheet'!$F1432="successful", "successful")</f>
        <v>0</v>
      </c>
      <c r="B1433" t="str">
        <f>IF('Initial Spreadsheet'!F1432="successful", 'Initial Spreadsheet'!$L1432, "M")</f>
        <v>M</v>
      </c>
      <c r="D1433" t="str">
        <f>IF('Initial Spreadsheet'!$F1432="failed", "failed")</f>
        <v>failed</v>
      </c>
      <c r="E1433">
        <f>IF('Initial Spreadsheet'!F1432="failed", 'Initial Spreadsheet'!$L1432, "M")</f>
        <v>5</v>
      </c>
    </row>
    <row r="1434" spans="1:5" x14ac:dyDescent="0.25">
      <c r="A1434" t="b">
        <f>IF('Initial Spreadsheet'!$F1433="successful", "successful")</f>
        <v>0</v>
      </c>
      <c r="B1434" t="str">
        <f>IF('Initial Spreadsheet'!F1433="successful", 'Initial Spreadsheet'!$L1433, "M")</f>
        <v>M</v>
      </c>
      <c r="D1434" t="str">
        <f>IF('Initial Spreadsheet'!$F1433="failed", "failed")</f>
        <v>failed</v>
      </c>
      <c r="E1434">
        <f>IF('Initial Spreadsheet'!F1433="failed", 'Initial Spreadsheet'!$L1433, "M")</f>
        <v>47</v>
      </c>
    </row>
    <row r="1435" spans="1:5" x14ac:dyDescent="0.25">
      <c r="A1435" t="b">
        <f>IF('Initial Spreadsheet'!$F1434="successful", "successful")</f>
        <v>0</v>
      </c>
      <c r="B1435" t="str">
        <f>IF('Initial Spreadsheet'!F1434="successful", 'Initial Spreadsheet'!$L1434, "M")</f>
        <v>M</v>
      </c>
      <c r="D1435" t="str">
        <f>IF('Initial Spreadsheet'!$F1434="failed", "failed")</f>
        <v>failed</v>
      </c>
      <c r="E1435">
        <f>IF('Initial Spreadsheet'!F1434="failed", 'Initial Spreadsheet'!$L1434, "M")</f>
        <v>0</v>
      </c>
    </row>
    <row r="1436" spans="1:5" x14ac:dyDescent="0.25">
      <c r="A1436" t="b">
        <f>IF('Initial Spreadsheet'!$F1435="successful", "successful")</f>
        <v>0</v>
      </c>
      <c r="B1436" t="str">
        <f>IF('Initial Spreadsheet'!F1435="successful", 'Initial Spreadsheet'!$L1435, "M")</f>
        <v>M</v>
      </c>
      <c r="D1436" t="str">
        <f>IF('Initial Spreadsheet'!$F1435="failed", "failed")</f>
        <v>failed</v>
      </c>
      <c r="E1436">
        <f>IF('Initial Spreadsheet'!F1435="failed", 'Initial Spreadsheet'!$L1435, "M")</f>
        <v>10</v>
      </c>
    </row>
    <row r="1437" spans="1:5" x14ac:dyDescent="0.25">
      <c r="A1437" t="b">
        <f>IF('Initial Spreadsheet'!$F1436="successful", "successful")</f>
        <v>0</v>
      </c>
      <c r="B1437" t="str">
        <f>IF('Initial Spreadsheet'!F1436="successful", 'Initial Spreadsheet'!$L1436, "M")</f>
        <v>M</v>
      </c>
      <c r="D1437" t="str">
        <f>IF('Initial Spreadsheet'!$F1436="failed", "failed")</f>
        <v>failed</v>
      </c>
      <c r="E1437">
        <f>IF('Initial Spreadsheet'!F1436="failed", 'Initial Spreadsheet'!$L1436, "M")</f>
        <v>11</v>
      </c>
    </row>
    <row r="1438" spans="1:5" x14ac:dyDescent="0.25">
      <c r="A1438" t="b">
        <f>IF('Initial Spreadsheet'!$F1437="successful", "successful")</f>
        <v>0</v>
      </c>
      <c r="B1438" t="str">
        <f>IF('Initial Spreadsheet'!F1437="successful", 'Initial Spreadsheet'!$L1437, "M")</f>
        <v>M</v>
      </c>
      <c r="D1438" t="str">
        <f>IF('Initial Spreadsheet'!$F1437="failed", "failed")</f>
        <v>failed</v>
      </c>
      <c r="E1438">
        <f>IF('Initial Spreadsheet'!F1437="failed", 'Initial Spreadsheet'!$L1437, "M")</f>
        <v>2</v>
      </c>
    </row>
    <row r="1439" spans="1:5" x14ac:dyDescent="0.25">
      <c r="A1439" t="b">
        <f>IF('Initial Spreadsheet'!$F1438="successful", "successful")</f>
        <v>0</v>
      </c>
      <c r="B1439" t="str">
        <f>IF('Initial Spreadsheet'!F1438="successful", 'Initial Spreadsheet'!$L1438, "M")</f>
        <v>M</v>
      </c>
      <c r="D1439" t="str">
        <f>IF('Initial Spreadsheet'!$F1438="failed", "failed")</f>
        <v>failed</v>
      </c>
      <c r="E1439">
        <f>IF('Initial Spreadsheet'!F1438="failed", 'Initial Spreadsheet'!$L1438, "M")</f>
        <v>2</v>
      </c>
    </row>
    <row r="1440" spans="1:5" x14ac:dyDescent="0.25">
      <c r="A1440" t="b">
        <f>IF('Initial Spreadsheet'!$F1439="successful", "successful")</f>
        <v>0</v>
      </c>
      <c r="B1440" t="str">
        <f>IF('Initial Spreadsheet'!F1439="successful", 'Initial Spreadsheet'!$L1439, "M")</f>
        <v>M</v>
      </c>
      <c r="D1440" t="str">
        <f>IF('Initial Spreadsheet'!$F1439="failed", "failed")</f>
        <v>failed</v>
      </c>
      <c r="E1440">
        <f>IF('Initial Spreadsheet'!F1439="failed", 'Initial Spreadsheet'!$L1439, "M")</f>
        <v>22</v>
      </c>
    </row>
    <row r="1441" spans="1:5" x14ac:dyDescent="0.25">
      <c r="A1441" t="b">
        <f>IF('Initial Spreadsheet'!$F1440="successful", "successful")</f>
        <v>0</v>
      </c>
      <c r="B1441" t="str">
        <f>IF('Initial Spreadsheet'!F1440="successful", 'Initial Spreadsheet'!$L1440, "M")</f>
        <v>M</v>
      </c>
      <c r="D1441" t="str">
        <f>IF('Initial Spreadsheet'!$F1440="failed", "failed")</f>
        <v>failed</v>
      </c>
      <c r="E1441">
        <f>IF('Initial Spreadsheet'!F1440="failed", 'Initial Spreadsheet'!$L1440, "M")</f>
        <v>8</v>
      </c>
    </row>
    <row r="1442" spans="1:5" x14ac:dyDescent="0.25">
      <c r="A1442" t="b">
        <f>IF('Initial Spreadsheet'!$F1441="successful", "successful")</f>
        <v>0</v>
      </c>
      <c r="B1442" t="str">
        <f>IF('Initial Spreadsheet'!F1441="successful", 'Initial Spreadsheet'!$L1441, "M")</f>
        <v>M</v>
      </c>
      <c r="D1442" t="str">
        <f>IF('Initial Spreadsheet'!$F1441="failed", "failed")</f>
        <v>failed</v>
      </c>
      <c r="E1442">
        <f>IF('Initial Spreadsheet'!F1441="failed", 'Initial Spreadsheet'!$L1441, "M")</f>
        <v>6</v>
      </c>
    </row>
    <row r="1443" spans="1:5" x14ac:dyDescent="0.25">
      <c r="A1443" t="b">
        <f>IF('Initial Spreadsheet'!$F1442="successful", "successful")</f>
        <v>0</v>
      </c>
      <c r="B1443" t="str">
        <f>IF('Initial Spreadsheet'!F1442="successful", 'Initial Spreadsheet'!$L1442, "M")</f>
        <v>M</v>
      </c>
      <c r="D1443" t="str">
        <f>IF('Initial Spreadsheet'!$F1442="failed", "failed")</f>
        <v>failed</v>
      </c>
      <c r="E1443">
        <f>IF('Initial Spreadsheet'!F1442="failed", 'Initial Spreadsheet'!$L1442, "M")</f>
        <v>1</v>
      </c>
    </row>
    <row r="1444" spans="1:5" x14ac:dyDescent="0.25">
      <c r="A1444" t="b">
        <f>IF('Initial Spreadsheet'!$F1443="successful", "successful")</f>
        <v>0</v>
      </c>
      <c r="B1444" t="str">
        <f>IF('Initial Spreadsheet'!F1443="successful", 'Initial Spreadsheet'!$L1443, "M")</f>
        <v>M</v>
      </c>
      <c r="D1444" t="str">
        <f>IF('Initial Spreadsheet'!$F1443="failed", "failed")</f>
        <v>failed</v>
      </c>
      <c r="E1444">
        <f>IF('Initial Spreadsheet'!F1443="failed", 'Initial Spreadsheet'!$L1443, "M")</f>
        <v>3</v>
      </c>
    </row>
    <row r="1445" spans="1:5" x14ac:dyDescent="0.25">
      <c r="A1445" t="b">
        <f>IF('Initial Spreadsheet'!$F1444="successful", "successful")</f>
        <v>0</v>
      </c>
      <c r="B1445" t="str">
        <f>IF('Initial Spreadsheet'!F1444="successful", 'Initial Spreadsheet'!$L1444, "M")</f>
        <v>M</v>
      </c>
      <c r="D1445" t="str">
        <f>IF('Initial Spreadsheet'!$F1444="failed", "failed")</f>
        <v>failed</v>
      </c>
      <c r="E1445">
        <f>IF('Initial Spreadsheet'!F1444="failed", 'Initial Spreadsheet'!$L1444, "M")</f>
        <v>0</v>
      </c>
    </row>
    <row r="1446" spans="1:5" x14ac:dyDescent="0.25">
      <c r="A1446" t="b">
        <f>IF('Initial Spreadsheet'!$F1445="successful", "successful")</f>
        <v>0</v>
      </c>
      <c r="B1446" t="str">
        <f>IF('Initial Spreadsheet'!F1445="successful", 'Initial Spreadsheet'!$L1445, "M")</f>
        <v>M</v>
      </c>
      <c r="D1446" t="str">
        <f>IF('Initial Spreadsheet'!$F1445="failed", "failed")</f>
        <v>failed</v>
      </c>
      <c r="E1446">
        <f>IF('Initial Spreadsheet'!F1445="failed", 'Initial Spreadsheet'!$L1445, "M")</f>
        <v>0</v>
      </c>
    </row>
    <row r="1447" spans="1:5" x14ac:dyDescent="0.25">
      <c r="A1447" t="b">
        <f>IF('Initial Spreadsheet'!$F1446="successful", "successful")</f>
        <v>0</v>
      </c>
      <c r="B1447" t="str">
        <f>IF('Initial Spreadsheet'!F1446="successful", 'Initial Spreadsheet'!$L1446, "M")</f>
        <v>M</v>
      </c>
      <c r="D1447" t="str">
        <f>IF('Initial Spreadsheet'!$F1446="failed", "failed")</f>
        <v>failed</v>
      </c>
      <c r="E1447">
        <f>IF('Initial Spreadsheet'!F1446="failed", 'Initial Spreadsheet'!$L1446, "M")</f>
        <v>0</v>
      </c>
    </row>
    <row r="1448" spans="1:5" x14ac:dyDescent="0.25">
      <c r="A1448" t="b">
        <f>IF('Initial Spreadsheet'!$F1447="successful", "successful")</f>
        <v>0</v>
      </c>
      <c r="B1448" t="str">
        <f>IF('Initial Spreadsheet'!F1447="successful", 'Initial Spreadsheet'!$L1447, "M")</f>
        <v>M</v>
      </c>
      <c r="D1448" t="str">
        <f>IF('Initial Spreadsheet'!$F1447="failed", "failed")</f>
        <v>failed</v>
      </c>
      <c r="E1448">
        <f>IF('Initial Spreadsheet'!F1447="failed", 'Initial Spreadsheet'!$L1447, "M")</f>
        <v>0</v>
      </c>
    </row>
    <row r="1449" spans="1:5" x14ac:dyDescent="0.25">
      <c r="A1449" t="b">
        <f>IF('Initial Spreadsheet'!$F1448="successful", "successful")</f>
        <v>0</v>
      </c>
      <c r="B1449" t="str">
        <f>IF('Initial Spreadsheet'!F1448="successful", 'Initial Spreadsheet'!$L1448, "M")</f>
        <v>M</v>
      </c>
      <c r="D1449" t="str">
        <f>IF('Initial Spreadsheet'!$F1448="failed", "failed")</f>
        <v>failed</v>
      </c>
      <c r="E1449">
        <f>IF('Initial Spreadsheet'!F1448="failed", 'Initial Spreadsheet'!$L1448, "M")</f>
        <v>0</v>
      </c>
    </row>
    <row r="1450" spans="1:5" x14ac:dyDescent="0.25">
      <c r="A1450" t="b">
        <f>IF('Initial Spreadsheet'!$F1449="successful", "successful")</f>
        <v>0</v>
      </c>
      <c r="B1450" t="str">
        <f>IF('Initial Spreadsheet'!F1449="successful", 'Initial Spreadsheet'!$L1449, "M")</f>
        <v>M</v>
      </c>
      <c r="D1450" t="str">
        <f>IF('Initial Spreadsheet'!$F1449="failed", "failed")</f>
        <v>failed</v>
      </c>
      <c r="E1450">
        <f>IF('Initial Spreadsheet'!F1449="failed", 'Initial Spreadsheet'!$L1449, "M")</f>
        <v>3</v>
      </c>
    </row>
    <row r="1451" spans="1:5" x14ac:dyDescent="0.25">
      <c r="A1451" t="b">
        <f>IF('Initial Spreadsheet'!$F1450="successful", "successful")</f>
        <v>0</v>
      </c>
      <c r="B1451" t="str">
        <f>IF('Initial Spreadsheet'!F1450="successful", 'Initial Spreadsheet'!$L1450, "M")</f>
        <v>M</v>
      </c>
      <c r="D1451" t="str">
        <f>IF('Initial Spreadsheet'!$F1450="failed", "failed")</f>
        <v>failed</v>
      </c>
      <c r="E1451">
        <f>IF('Initial Spreadsheet'!F1450="failed", 'Initial Spreadsheet'!$L1450, "M")</f>
        <v>0</v>
      </c>
    </row>
    <row r="1452" spans="1:5" x14ac:dyDescent="0.25">
      <c r="A1452" t="b">
        <f>IF('Initial Spreadsheet'!$F1451="successful", "successful")</f>
        <v>0</v>
      </c>
      <c r="B1452" t="str">
        <f>IF('Initial Spreadsheet'!F1451="successful", 'Initial Spreadsheet'!$L1451, "M")</f>
        <v>M</v>
      </c>
      <c r="D1452" t="str">
        <f>IF('Initial Spreadsheet'!$F1451="failed", "failed")</f>
        <v>failed</v>
      </c>
      <c r="E1452">
        <f>IF('Initial Spreadsheet'!F1451="failed", 'Initial Spreadsheet'!$L1451, "M")</f>
        <v>0</v>
      </c>
    </row>
    <row r="1453" spans="1:5" x14ac:dyDescent="0.25">
      <c r="A1453" t="b">
        <f>IF('Initial Spreadsheet'!$F1452="successful", "successful")</f>
        <v>0</v>
      </c>
      <c r="B1453" t="str">
        <f>IF('Initial Spreadsheet'!F1452="successful", 'Initial Spreadsheet'!$L1452, "M")</f>
        <v>M</v>
      </c>
      <c r="D1453" t="str">
        <f>IF('Initial Spreadsheet'!$F1452="failed", "failed")</f>
        <v>failed</v>
      </c>
      <c r="E1453">
        <f>IF('Initial Spreadsheet'!F1452="failed", 'Initial Spreadsheet'!$L1452, "M")</f>
        <v>1</v>
      </c>
    </row>
    <row r="1454" spans="1:5" x14ac:dyDescent="0.25">
      <c r="A1454" t="b">
        <f>IF('Initial Spreadsheet'!$F1453="successful", "successful")</f>
        <v>0</v>
      </c>
      <c r="B1454" t="str">
        <f>IF('Initial Spreadsheet'!F1453="successful", 'Initial Spreadsheet'!$L1453, "M")</f>
        <v>M</v>
      </c>
      <c r="D1454" t="b">
        <f>IF('Initial Spreadsheet'!$F1453="failed", "failed")</f>
        <v>0</v>
      </c>
      <c r="E1454" t="str">
        <f>IF('Initial Spreadsheet'!F1453="failed", 'Initial Spreadsheet'!$L1453, "M")</f>
        <v>M</v>
      </c>
    </row>
    <row r="1455" spans="1:5" x14ac:dyDescent="0.25">
      <c r="A1455" t="b">
        <f>IF('Initial Spreadsheet'!$F1454="successful", "successful")</f>
        <v>0</v>
      </c>
      <c r="B1455" t="str">
        <f>IF('Initial Spreadsheet'!F1454="successful", 'Initial Spreadsheet'!$L1454, "M")</f>
        <v>M</v>
      </c>
      <c r="D1455" t="b">
        <f>IF('Initial Spreadsheet'!$F1454="failed", "failed")</f>
        <v>0</v>
      </c>
      <c r="E1455" t="str">
        <f>IF('Initial Spreadsheet'!F1454="failed", 'Initial Spreadsheet'!$L1454, "M")</f>
        <v>M</v>
      </c>
    </row>
    <row r="1456" spans="1:5" x14ac:dyDescent="0.25">
      <c r="A1456" t="b">
        <f>IF('Initial Spreadsheet'!$F1455="successful", "successful")</f>
        <v>0</v>
      </c>
      <c r="B1456" t="str">
        <f>IF('Initial Spreadsheet'!F1455="successful", 'Initial Spreadsheet'!$L1455, "M")</f>
        <v>M</v>
      </c>
      <c r="D1456" t="b">
        <f>IF('Initial Spreadsheet'!$F1455="failed", "failed")</f>
        <v>0</v>
      </c>
      <c r="E1456" t="str">
        <f>IF('Initial Spreadsheet'!F1455="failed", 'Initial Spreadsheet'!$L1455, "M")</f>
        <v>M</v>
      </c>
    </row>
    <row r="1457" spans="1:5" x14ac:dyDescent="0.25">
      <c r="A1457" t="b">
        <f>IF('Initial Spreadsheet'!$F1456="successful", "successful")</f>
        <v>0</v>
      </c>
      <c r="B1457" t="str">
        <f>IF('Initial Spreadsheet'!F1456="successful", 'Initial Spreadsheet'!$L1456, "M")</f>
        <v>M</v>
      </c>
      <c r="D1457" t="b">
        <f>IF('Initial Spreadsheet'!$F1456="failed", "failed")</f>
        <v>0</v>
      </c>
      <c r="E1457" t="str">
        <f>IF('Initial Spreadsheet'!F1456="failed", 'Initial Spreadsheet'!$L1456, "M")</f>
        <v>M</v>
      </c>
    </row>
    <row r="1458" spans="1:5" x14ac:dyDescent="0.25">
      <c r="A1458" t="b">
        <f>IF('Initial Spreadsheet'!$F1457="successful", "successful")</f>
        <v>0</v>
      </c>
      <c r="B1458" t="str">
        <f>IF('Initial Spreadsheet'!F1457="successful", 'Initial Spreadsheet'!$L1457, "M")</f>
        <v>M</v>
      </c>
      <c r="D1458" t="b">
        <f>IF('Initial Spreadsheet'!$F1457="failed", "failed")</f>
        <v>0</v>
      </c>
      <c r="E1458" t="str">
        <f>IF('Initial Spreadsheet'!F1457="failed", 'Initial Spreadsheet'!$L1457, "M")</f>
        <v>M</v>
      </c>
    </row>
    <row r="1459" spans="1:5" x14ac:dyDescent="0.25">
      <c r="A1459" t="b">
        <f>IF('Initial Spreadsheet'!$F1458="successful", "successful")</f>
        <v>0</v>
      </c>
      <c r="B1459" t="str">
        <f>IF('Initial Spreadsheet'!F1458="successful", 'Initial Spreadsheet'!$L1458, "M")</f>
        <v>M</v>
      </c>
      <c r="D1459" t="b">
        <f>IF('Initial Spreadsheet'!$F1458="failed", "failed")</f>
        <v>0</v>
      </c>
      <c r="E1459" t="str">
        <f>IF('Initial Spreadsheet'!F1458="failed", 'Initial Spreadsheet'!$L1458, "M")</f>
        <v>M</v>
      </c>
    </row>
    <row r="1460" spans="1:5" x14ac:dyDescent="0.25">
      <c r="A1460" t="b">
        <f>IF('Initial Spreadsheet'!$F1459="successful", "successful")</f>
        <v>0</v>
      </c>
      <c r="B1460" t="str">
        <f>IF('Initial Spreadsheet'!F1459="successful", 'Initial Spreadsheet'!$L1459, "M")</f>
        <v>M</v>
      </c>
      <c r="D1460" t="b">
        <f>IF('Initial Spreadsheet'!$F1459="failed", "failed")</f>
        <v>0</v>
      </c>
      <c r="E1460" t="str">
        <f>IF('Initial Spreadsheet'!F1459="failed", 'Initial Spreadsheet'!$L1459, "M")</f>
        <v>M</v>
      </c>
    </row>
    <row r="1461" spans="1:5" x14ac:dyDescent="0.25">
      <c r="A1461" t="b">
        <f>IF('Initial Spreadsheet'!$F1460="successful", "successful")</f>
        <v>0</v>
      </c>
      <c r="B1461" t="str">
        <f>IF('Initial Spreadsheet'!F1460="successful", 'Initial Spreadsheet'!$L1460, "M")</f>
        <v>M</v>
      </c>
      <c r="D1461" t="b">
        <f>IF('Initial Spreadsheet'!$F1460="failed", "failed")</f>
        <v>0</v>
      </c>
      <c r="E1461" t="str">
        <f>IF('Initial Spreadsheet'!F1460="failed", 'Initial Spreadsheet'!$L1460, "M")</f>
        <v>M</v>
      </c>
    </row>
    <row r="1462" spans="1:5" x14ac:dyDescent="0.25">
      <c r="A1462" t="b">
        <f>IF('Initial Spreadsheet'!$F1461="successful", "successful")</f>
        <v>0</v>
      </c>
      <c r="B1462" t="str">
        <f>IF('Initial Spreadsheet'!F1461="successful", 'Initial Spreadsheet'!$L1461, "M")</f>
        <v>M</v>
      </c>
      <c r="D1462" t="b">
        <f>IF('Initial Spreadsheet'!$F1461="failed", "failed")</f>
        <v>0</v>
      </c>
      <c r="E1462" t="str">
        <f>IF('Initial Spreadsheet'!F1461="failed", 'Initial Spreadsheet'!$L1461, "M")</f>
        <v>M</v>
      </c>
    </row>
    <row r="1463" spans="1:5" x14ac:dyDescent="0.25">
      <c r="A1463" t="b">
        <f>IF('Initial Spreadsheet'!$F1462="successful", "successful")</f>
        <v>0</v>
      </c>
      <c r="B1463" t="str">
        <f>IF('Initial Spreadsheet'!F1462="successful", 'Initial Spreadsheet'!$L1462, "M")</f>
        <v>M</v>
      </c>
      <c r="D1463" t="b">
        <f>IF('Initial Spreadsheet'!$F1462="failed", "failed")</f>
        <v>0</v>
      </c>
      <c r="E1463" t="str">
        <f>IF('Initial Spreadsheet'!F1462="failed", 'Initial Spreadsheet'!$L1462, "M")</f>
        <v>M</v>
      </c>
    </row>
    <row r="1464" spans="1:5" x14ac:dyDescent="0.25">
      <c r="A1464" t="str">
        <f>IF('Initial Spreadsheet'!$F1463="successful", "successful")</f>
        <v>successful</v>
      </c>
      <c r="B1464">
        <f>IF('Initial Spreadsheet'!F1463="successful", 'Initial Spreadsheet'!$L1463, "M")</f>
        <v>340</v>
      </c>
      <c r="D1464" t="b">
        <f>IF('Initial Spreadsheet'!$F1463="failed", "failed")</f>
        <v>0</v>
      </c>
      <c r="E1464" t="str">
        <f>IF('Initial Spreadsheet'!F1463="failed", 'Initial Spreadsheet'!$L1463, "M")</f>
        <v>M</v>
      </c>
    </row>
    <row r="1465" spans="1:5" x14ac:dyDescent="0.25">
      <c r="A1465" t="str">
        <f>IF('Initial Spreadsheet'!$F1464="successful", "successful")</f>
        <v>successful</v>
      </c>
      <c r="B1465">
        <f>IF('Initial Spreadsheet'!F1464="successful", 'Initial Spreadsheet'!$L1464, "M")</f>
        <v>150</v>
      </c>
      <c r="D1465" t="b">
        <f>IF('Initial Spreadsheet'!$F1464="failed", "failed")</f>
        <v>0</v>
      </c>
      <c r="E1465" t="str">
        <f>IF('Initial Spreadsheet'!F1464="failed", 'Initial Spreadsheet'!$L1464, "M")</f>
        <v>M</v>
      </c>
    </row>
    <row r="1466" spans="1:5" x14ac:dyDescent="0.25">
      <c r="A1466" t="str">
        <f>IF('Initial Spreadsheet'!$F1465="successful", "successful")</f>
        <v>successful</v>
      </c>
      <c r="B1466">
        <f>IF('Initial Spreadsheet'!F1465="successful", 'Initial Spreadsheet'!$L1465, "M")</f>
        <v>25</v>
      </c>
      <c r="D1466" t="b">
        <f>IF('Initial Spreadsheet'!$F1465="failed", "failed")</f>
        <v>0</v>
      </c>
      <c r="E1466" t="str">
        <f>IF('Initial Spreadsheet'!F1465="failed", 'Initial Spreadsheet'!$L1465, "M")</f>
        <v>M</v>
      </c>
    </row>
    <row r="1467" spans="1:5" x14ac:dyDescent="0.25">
      <c r="A1467" t="str">
        <f>IF('Initial Spreadsheet'!$F1466="successful", "successful")</f>
        <v>successful</v>
      </c>
      <c r="B1467">
        <f>IF('Initial Spreadsheet'!F1466="successful", 'Initial Spreadsheet'!$L1466, "M")</f>
        <v>234</v>
      </c>
      <c r="D1467" t="b">
        <f>IF('Initial Spreadsheet'!$F1466="failed", "failed")</f>
        <v>0</v>
      </c>
      <c r="E1467" t="str">
        <f>IF('Initial Spreadsheet'!F1466="failed", 'Initial Spreadsheet'!$L1466, "M")</f>
        <v>M</v>
      </c>
    </row>
    <row r="1468" spans="1:5" x14ac:dyDescent="0.25">
      <c r="A1468" t="str">
        <f>IF('Initial Spreadsheet'!$F1467="successful", "successful")</f>
        <v>successful</v>
      </c>
      <c r="B1468">
        <f>IF('Initial Spreadsheet'!F1467="successful", 'Initial Spreadsheet'!$L1467, "M")</f>
        <v>2602</v>
      </c>
      <c r="D1468" t="b">
        <f>IF('Initial Spreadsheet'!$F1467="failed", "failed")</f>
        <v>0</v>
      </c>
      <c r="E1468" t="str">
        <f>IF('Initial Spreadsheet'!F1467="failed", 'Initial Spreadsheet'!$L1467, "M")</f>
        <v>M</v>
      </c>
    </row>
    <row r="1469" spans="1:5" x14ac:dyDescent="0.25">
      <c r="A1469" t="str">
        <f>IF('Initial Spreadsheet'!$F1468="successful", "successful")</f>
        <v>successful</v>
      </c>
      <c r="B1469">
        <f>IF('Initial Spreadsheet'!F1468="successful", 'Initial Spreadsheet'!$L1468, "M")</f>
        <v>248</v>
      </c>
      <c r="D1469" t="b">
        <f>IF('Initial Spreadsheet'!$F1468="failed", "failed")</f>
        <v>0</v>
      </c>
      <c r="E1469" t="str">
        <f>IF('Initial Spreadsheet'!F1468="failed", 'Initial Spreadsheet'!$L1468, "M")</f>
        <v>M</v>
      </c>
    </row>
    <row r="1470" spans="1:5" x14ac:dyDescent="0.25">
      <c r="A1470" t="str">
        <f>IF('Initial Spreadsheet'!$F1469="successful", "successful")</f>
        <v>successful</v>
      </c>
      <c r="B1470">
        <f>IF('Initial Spreadsheet'!F1469="successful", 'Initial Spreadsheet'!$L1469, "M")</f>
        <v>600</v>
      </c>
      <c r="D1470" t="b">
        <f>IF('Initial Spreadsheet'!$F1469="failed", "failed")</f>
        <v>0</v>
      </c>
      <c r="E1470" t="str">
        <f>IF('Initial Spreadsheet'!F1469="failed", 'Initial Spreadsheet'!$L1469, "M")</f>
        <v>M</v>
      </c>
    </row>
    <row r="1471" spans="1:5" x14ac:dyDescent="0.25">
      <c r="A1471" t="str">
        <f>IF('Initial Spreadsheet'!$F1470="successful", "successful")</f>
        <v>successful</v>
      </c>
      <c r="B1471">
        <f>IF('Initial Spreadsheet'!F1470="successful", 'Initial Spreadsheet'!$L1470, "M")</f>
        <v>293</v>
      </c>
      <c r="D1471" t="b">
        <f>IF('Initial Spreadsheet'!$F1470="failed", "failed")</f>
        <v>0</v>
      </c>
      <c r="E1471" t="str">
        <f>IF('Initial Spreadsheet'!F1470="failed", 'Initial Spreadsheet'!$L1470, "M")</f>
        <v>M</v>
      </c>
    </row>
    <row r="1472" spans="1:5" x14ac:dyDescent="0.25">
      <c r="A1472" t="str">
        <f>IF('Initial Spreadsheet'!$F1471="successful", "successful")</f>
        <v>successful</v>
      </c>
      <c r="B1472">
        <f>IF('Initial Spreadsheet'!F1471="successful", 'Initial Spreadsheet'!$L1471, "M")</f>
        <v>321</v>
      </c>
      <c r="D1472" t="b">
        <f>IF('Initial Spreadsheet'!$F1471="failed", "failed")</f>
        <v>0</v>
      </c>
      <c r="E1472" t="str">
        <f>IF('Initial Spreadsheet'!F1471="failed", 'Initial Spreadsheet'!$L1471, "M")</f>
        <v>M</v>
      </c>
    </row>
    <row r="1473" spans="1:5" x14ac:dyDescent="0.25">
      <c r="A1473" t="str">
        <f>IF('Initial Spreadsheet'!$F1472="successful", "successful")</f>
        <v>successful</v>
      </c>
      <c r="B1473">
        <f>IF('Initial Spreadsheet'!F1472="successful", 'Initial Spreadsheet'!$L1472, "M")</f>
        <v>81</v>
      </c>
      <c r="D1473" t="b">
        <f>IF('Initial Spreadsheet'!$F1472="failed", "failed")</f>
        <v>0</v>
      </c>
      <c r="E1473" t="str">
        <f>IF('Initial Spreadsheet'!F1472="failed", 'Initial Spreadsheet'!$L1472, "M")</f>
        <v>M</v>
      </c>
    </row>
    <row r="1474" spans="1:5" x14ac:dyDescent="0.25">
      <c r="A1474" t="str">
        <f>IF('Initial Spreadsheet'!$F1473="successful", "successful")</f>
        <v>successful</v>
      </c>
      <c r="B1474">
        <f>IF('Initial Spreadsheet'!F1473="successful", 'Initial Spreadsheet'!$L1473, "M")</f>
        <v>343</v>
      </c>
      <c r="D1474" t="b">
        <f>IF('Initial Spreadsheet'!$F1473="failed", "failed")</f>
        <v>0</v>
      </c>
      <c r="E1474" t="str">
        <f>IF('Initial Spreadsheet'!F1473="failed", 'Initial Spreadsheet'!$L1473, "M")</f>
        <v>M</v>
      </c>
    </row>
    <row r="1475" spans="1:5" x14ac:dyDescent="0.25">
      <c r="A1475" t="str">
        <f>IF('Initial Spreadsheet'!$F1474="successful", "successful")</f>
        <v>successful</v>
      </c>
      <c r="B1475">
        <f>IF('Initial Spreadsheet'!F1474="successful", 'Initial Spreadsheet'!$L1474, "M")</f>
        <v>336</v>
      </c>
      <c r="D1475" t="b">
        <f>IF('Initial Spreadsheet'!$F1474="failed", "failed")</f>
        <v>0</v>
      </c>
      <c r="E1475" t="str">
        <f>IF('Initial Spreadsheet'!F1474="failed", 'Initial Spreadsheet'!$L1474, "M")</f>
        <v>M</v>
      </c>
    </row>
    <row r="1476" spans="1:5" x14ac:dyDescent="0.25">
      <c r="A1476" t="str">
        <f>IF('Initial Spreadsheet'!$F1475="successful", "successful")</f>
        <v>successful</v>
      </c>
      <c r="B1476">
        <f>IF('Initial Spreadsheet'!F1475="successful", 'Initial Spreadsheet'!$L1475, "M")</f>
        <v>47</v>
      </c>
      <c r="D1476" t="b">
        <f>IF('Initial Spreadsheet'!$F1475="failed", "failed")</f>
        <v>0</v>
      </c>
      <c r="E1476" t="str">
        <f>IF('Initial Spreadsheet'!F1475="failed", 'Initial Spreadsheet'!$L1475, "M")</f>
        <v>M</v>
      </c>
    </row>
    <row r="1477" spans="1:5" x14ac:dyDescent="0.25">
      <c r="A1477" t="str">
        <f>IF('Initial Spreadsheet'!$F1476="successful", "successful")</f>
        <v>successful</v>
      </c>
      <c r="B1477">
        <f>IF('Initial Spreadsheet'!F1476="successful", 'Initial Spreadsheet'!$L1476, "M")</f>
        <v>76</v>
      </c>
      <c r="D1477" t="b">
        <f>IF('Initial Spreadsheet'!$F1476="failed", "failed")</f>
        <v>0</v>
      </c>
      <c r="E1477" t="str">
        <f>IF('Initial Spreadsheet'!F1476="failed", 'Initial Spreadsheet'!$L1476, "M")</f>
        <v>M</v>
      </c>
    </row>
    <row r="1478" spans="1:5" x14ac:dyDescent="0.25">
      <c r="A1478" t="str">
        <f>IF('Initial Spreadsheet'!$F1477="successful", "successful")</f>
        <v>successful</v>
      </c>
      <c r="B1478">
        <f>IF('Initial Spreadsheet'!F1477="successful", 'Initial Spreadsheet'!$L1477, "M")</f>
        <v>441</v>
      </c>
      <c r="D1478" t="b">
        <f>IF('Initial Spreadsheet'!$F1477="failed", "failed")</f>
        <v>0</v>
      </c>
      <c r="E1478" t="str">
        <f>IF('Initial Spreadsheet'!F1477="failed", 'Initial Spreadsheet'!$L1477, "M")</f>
        <v>M</v>
      </c>
    </row>
    <row r="1479" spans="1:5" x14ac:dyDescent="0.25">
      <c r="A1479" t="str">
        <f>IF('Initial Spreadsheet'!$F1478="successful", "successful")</f>
        <v>successful</v>
      </c>
      <c r="B1479">
        <f>IF('Initial Spreadsheet'!F1478="successful", 'Initial Spreadsheet'!$L1478, "M")</f>
        <v>916</v>
      </c>
      <c r="D1479" t="b">
        <f>IF('Initial Spreadsheet'!$F1478="failed", "failed")</f>
        <v>0</v>
      </c>
      <c r="E1479" t="str">
        <f>IF('Initial Spreadsheet'!F1478="failed", 'Initial Spreadsheet'!$L1478, "M")</f>
        <v>M</v>
      </c>
    </row>
    <row r="1480" spans="1:5" x14ac:dyDescent="0.25">
      <c r="A1480" t="str">
        <f>IF('Initial Spreadsheet'!$F1479="successful", "successful")</f>
        <v>successful</v>
      </c>
      <c r="B1480">
        <f>IF('Initial Spreadsheet'!F1479="successful", 'Initial Spreadsheet'!$L1479, "M")</f>
        <v>369</v>
      </c>
      <c r="D1480" t="b">
        <f>IF('Initial Spreadsheet'!$F1479="failed", "failed")</f>
        <v>0</v>
      </c>
      <c r="E1480" t="str">
        <f>IF('Initial Spreadsheet'!F1479="failed", 'Initial Spreadsheet'!$L1479, "M")</f>
        <v>M</v>
      </c>
    </row>
    <row r="1481" spans="1:5" x14ac:dyDescent="0.25">
      <c r="A1481" t="str">
        <f>IF('Initial Spreadsheet'!$F1480="successful", "successful")</f>
        <v>successful</v>
      </c>
      <c r="B1481">
        <f>IF('Initial Spreadsheet'!F1480="successful", 'Initial Spreadsheet'!$L1480, "M")</f>
        <v>20242</v>
      </c>
      <c r="D1481" t="b">
        <f>IF('Initial Spreadsheet'!$F1480="failed", "failed")</f>
        <v>0</v>
      </c>
      <c r="E1481" t="str">
        <f>IF('Initial Spreadsheet'!F1480="failed", 'Initial Spreadsheet'!$L1480, "M")</f>
        <v>M</v>
      </c>
    </row>
    <row r="1482" spans="1:5" x14ac:dyDescent="0.25">
      <c r="A1482" t="str">
        <f>IF('Initial Spreadsheet'!$F1481="successful", "successful")</f>
        <v>successful</v>
      </c>
      <c r="B1482">
        <f>IF('Initial Spreadsheet'!F1481="successful", 'Initial Spreadsheet'!$L1481, "M")</f>
        <v>71</v>
      </c>
      <c r="D1482" t="b">
        <f>IF('Initial Spreadsheet'!$F1481="failed", "failed")</f>
        <v>0</v>
      </c>
      <c r="E1482" t="str">
        <f>IF('Initial Spreadsheet'!F1481="failed", 'Initial Spreadsheet'!$L1481, "M")</f>
        <v>M</v>
      </c>
    </row>
    <row r="1483" spans="1:5" x14ac:dyDescent="0.25">
      <c r="A1483" t="str">
        <f>IF('Initial Spreadsheet'!$F1482="successful", "successful")</f>
        <v>successful</v>
      </c>
      <c r="B1483">
        <f>IF('Initial Spreadsheet'!F1482="successful", 'Initial Spreadsheet'!$L1482, "M")</f>
        <v>635</v>
      </c>
      <c r="D1483" t="b">
        <f>IF('Initial Spreadsheet'!$F1482="failed", "failed")</f>
        <v>0</v>
      </c>
      <c r="E1483" t="str">
        <f>IF('Initial Spreadsheet'!F1482="failed", 'Initial Spreadsheet'!$L1482, "M")</f>
        <v>M</v>
      </c>
    </row>
    <row r="1484" spans="1:5" x14ac:dyDescent="0.25">
      <c r="A1484" t="b">
        <f>IF('Initial Spreadsheet'!$F1483="successful", "successful")</f>
        <v>0</v>
      </c>
      <c r="B1484" t="str">
        <f>IF('Initial Spreadsheet'!F1483="successful", 'Initial Spreadsheet'!$L1483, "M")</f>
        <v>M</v>
      </c>
      <c r="D1484" t="str">
        <f>IF('Initial Spreadsheet'!$F1483="failed", "failed")</f>
        <v>failed</v>
      </c>
      <c r="E1484">
        <f>IF('Initial Spreadsheet'!F1483="failed", 'Initial Spreadsheet'!$L1483, "M")</f>
        <v>6</v>
      </c>
    </row>
    <row r="1485" spans="1:5" x14ac:dyDescent="0.25">
      <c r="A1485" t="b">
        <f>IF('Initial Spreadsheet'!$F1484="successful", "successful")</f>
        <v>0</v>
      </c>
      <c r="B1485" t="str">
        <f>IF('Initial Spreadsheet'!F1484="successful", 'Initial Spreadsheet'!$L1484, "M")</f>
        <v>M</v>
      </c>
      <c r="D1485" t="str">
        <f>IF('Initial Spreadsheet'!$F1484="failed", "failed")</f>
        <v>failed</v>
      </c>
      <c r="E1485">
        <f>IF('Initial Spreadsheet'!F1484="failed", 'Initial Spreadsheet'!$L1484, "M")</f>
        <v>1</v>
      </c>
    </row>
    <row r="1486" spans="1:5" x14ac:dyDescent="0.25">
      <c r="A1486" t="b">
        <f>IF('Initial Spreadsheet'!$F1485="successful", "successful")</f>
        <v>0</v>
      </c>
      <c r="B1486" t="str">
        <f>IF('Initial Spreadsheet'!F1485="successful", 'Initial Spreadsheet'!$L1485, "M")</f>
        <v>M</v>
      </c>
      <c r="D1486" t="str">
        <f>IF('Initial Spreadsheet'!$F1485="failed", "failed")</f>
        <v>failed</v>
      </c>
      <c r="E1486">
        <f>IF('Initial Spreadsheet'!F1485="failed", 'Initial Spreadsheet'!$L1485, "M")</f>
        <v>2</v>
      </c>
    </row>
    <row r="1487" spans="1:5" x14ac:dyDescent="0.25">
      <c r="A1487" t="b">
        <f>IF('Initial Spreadsheet'!$F1486="successful", "successful")</f>
        <v>0</v>
      </c>
      <c r="B1487" t="str">
        <f>IF('Initial Spreadsheet'!F1486="successful", 'Initial Spreadsheet'!$L1486, "M")</f>
        <v>M</v>
      </c>
      <c r="D1487" t="str">
        <f>IF('Initial Spreadsheet'!$F1486="failed", "failed")</f>
        <v>failed</v>
      </c>
      <c r="E1487">
        <f>IF('Initial Spreadsheet'!F1486="failed", 'Initial Spreadsheet'!$L1486, "M")</f>
        <v>0</v>
      </c>
    </row>
    <row r="1488" spans="1:5" x14ac:dyDescent="0.25">
      <c r="A1488" t="b">
        <f>IF('Initial Spreadsheet'!$F1487="successful", "successful")</f>
        <v>0</v>
      </c>
      <c r="B1488" t="str">
        <f>IF('Initial Spreadsheet'!F1487="successful", 'Initial Spreadsheet'!$L1487, "M")</f>
        <v>M</v>
      </c>
      <c r="D1488" t="str">
        <f>IF('Initial Spreadsheet'!$F1487="failed", "failed")</f>
        <v>failed</v>
      </c>
      <c r="E1488">
        <f>IF('Initial Spreadsheet'!F1487="failed", 'Initial Spreadsheet'!$L1487, "M")</f>
        <v>3</v>
      </c>
    </row>
    <row r="1489" spans="1:5" x14ac:dyDescent="0.25">
      <c r="A1489" t="b">
        <f>IF('Initial Spreadsheet'!$F1488="successful", "successful")</f>
        <v>0</v>
      </c>
      <c r="B1489" t="str">
        <f>IF('Initial Spreadsheet'!F1488="successful", 'Initial Spreadsheet'!$L1488, "M")</f>
        <v>M</v>
      </c>
      <c r="D1489" t="str">
        <f>IF('Initial Spreadsheet'!$F1488="failed", "failed")</f>
        <v>failed</v>
      </c>
      <c r="E1489">
        <f>IF('Initial Spreadsheet'!F1488="failed", 'Initial Spreadsheet'!$L1488, "M")</f>
        <v>3</v>
      </c>
    </row>
    <row r="1490" spans="1:5" x14ac:dyDescent="0.25">
      <c r="A1490" t="b">
        <f>IF('Initial Spreadsheet'!$F1489="successful", "successful")</f>
        <v>0</v>
      </c>
      <c r="B1490" t="str">
        <f>IF('Initial Spreadsheet'!F1489="successful", 'Initial Spreadsheet'!$L1489, "M")</f>
        <v>M</v>
      </c>
      <c r="D1490" t="str">
        <f>IF('Initial Spreadsheet'!$F1489="failed", "failed")</f>
        <v>failed</v>
      </c>
      <c r="E1490">
        <f>IF('Initial Spreadsheet'!F1489="failed", 'Initial Spreadsheet'!$L1489, "M")</f>
        <v>0</v>
      </c>
    </row>
    <row r="1491" spans="1:5" x14ac:dyDescent="0.25">
      <c r="A1491" t="b">
        <f>IF('Initial Spreadsheet'!$F1490="successful", "successful")</f>
        <v>0</v>
      </c>
      <c r="B1491" t="str">
        <f>IF('Initial Spreadsheet'!F1490="successful", 'Initial Spreadsheet'!$L1490, "M")</f>
        <v>M</v>
      </c>
      <c r="D1491" t="str">
        <f>IF('Initial Spreadsheet'!$F1490="failed", "failed")</f>
        <v>failed</v>
      </c>
      <c r="E1491">
        <f>IF('Initial Spreadsheet'!F1490="failed", 'Initial Spreadsheet'!$L1490, "M")</f>
        <v>6</v>
      </c>
    </row>
    <row r="1492" spans="1:5" x14ac:dyDescent="0.25">
      <c r="A1492" t="b">
        <f>IF('Initial Spreadsheet'!$F1491="successful", "successful")</f>
        <v>0</v>
      </c>
      <c r="B1492" t="str">
        <f>IF('Initial Spreadsheet'!F1491="successful", 'Initial Spreadsheet'!$L1491, "M")</f>
        <v>M</v>
      </c>
      <c r="D1492" t="str">
        <f>IF('Initial Spreadsheet'!$F1491="failed", "failed")</f>
        <v>failed</v>
      </c>
      <c r="E1492">
        <f>IF('Initial Spreadsheet'!F1491="failed", 'Initial Spreadsheet'!$L1491, "M")</f>
        <v>0</v>
      </c>
    </row>
    <row r="1493" spans="1:5" x14ac:dyDescent="0.25">
      <c r="A1493" t="b">
        <f>IF('Initial Spreadsheet'!$F1492="successful", "successful")</f>
        <v>0</v>
      </c>
      <c r="B1493" t="str">
        <f>IF('Initial Spreadsheet'!F1492="successful", 'Initial Spreadsheet'!$L1492, "M")</f>
        <v>M</v>
      </c>
      <c r="D1493" t="str">
        <f>IF('Initial Spreadsheet'!$F1492="failed", "failed")</f>
        <v>failed</v>
      </c>
      <c r="E1493">
        <f>IF('Initial Spreadsheet'!F1492="failed", 'Initial Spreadsheet'!$L1492, "M")</f>
        <v>19</v>
      </c>
    </row>
    <row r="1494" spans="1:5" x14ac:dyDescent="0.25">
      <c r="A1494" t="b">
        <f>IF('Initial Spreadsheet'!$F1493="successful", "successful")</f>
        <v>0</v>
      </c>
      <c r="B1494" t="str">
        <f>IF('Initial Spreadsheet'!F1493="successful", 'Initial Spreadsheet'!$L1493, "M")</f>
        <v>M</v>
      </c>
      <c r="D1494" t="str">
        <f>IF('Initial Spreadsheet'!$F1493="failed", "failed")</f>
        <v>failed</v>
      </c>
      <c r="E1494">
        <f>IF('Initial Spreadsheet'!F1493="failed", 'Initial Spreadsheet'!$L1493, "M")</f>
        <v>1</v>
      </c>
    </row>
    <row r="1495" spans="1:5" x14ac:dyDescent="0.25">
      <c r="A1495" t="b">
        <f>IF('Initial Spreadsheet'!$F1494="successful", "successful")</f>
        <v>0</v>
      </c>
      <c r="B1495" t="str">
        <f>IF('Initial Spreadsheet'!F1494="successful", 'Initial Spreadsheet'!$L1494, "M")</f>
        <v>M</v>
      </c>
      <c r="D1495" t="str">
        <f>IF('Initial Spreadsheet'!$F1494="failed", "failed")</f>
        <v>failed</v>
      </c>
      <c r="E1495">
        <f>IF('Initial Spreadsheet'!F1494="failed", 'Initial Spreadsheet'!$L1494, "M")</f>
        <v>2</v>
      </c>
    </row>
    <row r="1496" spans="1:5" x14ac:dyDescent="0.25">
      <c r="A1496" t="b">
        <f>IF('Initial Spreadsheet'!$F1495="successful", "successful")</f>
        <v>0</v>
      </c>
      <c r="B1496" t="str">
        <f>IF('Initial Spreadsheet'!F1495="successful", 'Initial Spreadsheet'!$L1495, "M")</f>
        <v>M</v>
      </c>
      <c r="D1496" t="str">
        <f>IF('Initial Spreadsheet'!$F1495="failed", "failed")</f>
        <v>failed</v>
      </c>
      <c r="E1496">
        <f>IF('Initial Spreadsheet'!F1495="failed", 'Initial Spreadsheet'!$L1495, "M")</f>
        <v>0</v>
      </c>
    </row>
    <row r="1497" spans="1:5" x14ac:dyDescent="0.25">
      <c r="A1497" t="b">
        <f>IF('Initial Spreadsheet'!$F1496="successful", "successful")</f>
        <v>0</v>
      </c>
      <c r="B1497" t="str">
        <f>IF('Initial Spreadsheet'!F1496="successful", 'Initial Spreadsheet'!$L1496, "M")</f>
        <v>M</v>
      </c>
      <c r="D1497" t="str">
        <f>IF('Initial Spreadsheet'!$F1496="failed", "failed")</f>
        <v>failed</v>
      </c>
      <c r="E1497">
        <f>IF('Initial Spreadsheet'!F1496="failed", 'Initial Spreadsheet'!$L1496, "M")</f>
        <v>11</v>
      </c>
    </row>
    <row r="1498" spans="1:5" x14ac:dyDescent="0.25">
      <c r="A1498" t="b">
        <f>IF('Initial Spreadsheet'!$F1497="successful", "successful")</f>
        <v>0</v>
      </c>
      <c r="B1498" t="str">
        <f>IF('Initial Spreadsheet'!F1497="successful", 'Initial Spreadsheet'!$L1497, "M")</f>
        <v>M</v>
      </c>
      <c r="D1498" t="str">
        <f>IF('Initial Spreadsheet'!$F1497="failed", "failed")</f>
        <v>failed</v>
      </c>
      <c r="E1498">
        <f>IF('Initial Spreadsheet'!F1497="failed", 'Initial Spreadsheet'!$L1497, "M")</f>
        <v>0</v>
      </c>
    </row>
    <row r="1499" spans="1:5" x14ac:dyDescent="0.25">
      <c r="A1499" t="b">
        <f>IF('Initial Spreadsheet'!$F1498="successful", "successful")</f>
        <v>0</v>
      </c>
      <c r="B1499" t="str">
        <f>IF('Initial Spreadsheet'!F1498="successful", 'Initial Spreadsheet'!$L1498, "M")</f>
        <v>M</v>
      </c>
      <c r="D1499" t="str">
        <f>IF('Initial Spreadsheet'!$F1498="failed", "failed")</f>
        <v>failed</v>
      </c>
      <c r="E1499">
        <f>IF('Initial Spreadsheet'!F1498="failed", 'Initial Spreadsheet'!$L1498, "M")</f>
        <v>0</v>
      </c>
    </row>
    <row r="1500" spans="1:5" x14ac:dyDescent="0.25">
      <c r="A1500" t="b">
        <f>IF('Initial Spreadsheet'!$F1499="successful", "successful")</f>
        <v>0</v>
      </c>
      <c r="B1500" t="str">
        <f>IF('Initial Spreadsheet'!F1499="successful", 'Initial Spreadsheet'!$L1499, "M")</f>
        <v>M</v>
      </c>
      <c r="D1500" t="str">
        <f>IF('Initial Spreadsheet'!$F1499="failed", "failed")</f>
        <v>failed</v>
      </c>
      <c r="E1500">
        <f>IF('Initial Spreadsheet'!F1499="failed", 'Initial Spreadsheet'!$L1499, "M")</f>
        <v>1</v>
      </c>
    </row>
    <row r="1501" spans="1:5" x14ac:dyDescent="0.25">
      <c r="A1501" t="b">
        <f>IF('Initial Spreadsheet'!$F1500="successful", "successful")</f>
        <v>0</v>
      </c>
      <c r="B1501" t="str">
        <f>IF('Initial Spreadsheet'!F1500="successful", 'Initial Spreadsheet'!$L1500, "M")</f>
        <v>M</v>
      </c>
      <c r="D1501" t="str">
        <f>IF('Initial Spreadsheet'!$F1500="failed", "failed")</f>
        <v>failed</v>
      </c>
      <c r="E1501">
        <f>IF('Initial Spreadsheet'!F1500="failed", 'Initial Spreadsheet'!$L1500, "M")</f>
        <v>3</v>
      </c>
    </row>
    <row r="1502" spans="1:5" x14ac:dyDescent="0.25">
      <c r="A1502" t="b">
        <f>IF('Initial Spreadsheet'!$F1501="successful", "successful")</f>
        <v>0</v>
      </c>
      <c r="B1502" t="str">
        <f>IF('Initial Spreadsheet'!F1501="successful", 'Initial Spreadsheet'!$L1501, "M")</f>
        <v>M</v>
      </c>
      <c r="D1502" t="str">
        <f>IF('Initial Spreadsheet'!$F1501="failed", "failed")</f>
        <v>failed</v>
      </c>
      <c r="E1502">
        <f>IF('Initial Spreadsheet'!F1501="failed", 'Initial Spreadsheet'!$L1501, "M")</f>
        <v>1</v>
      </c>
    </row>
    <row r="1503" spans="1:5" x14ac:dyDescent="0.25">
      <c r="A1503" t="b">
        <f>IF('Initial Spreadsheet'!$F1502="successful", "successful")</f>
        <v>0</v>
      </c>
      <c r="B1503" t="str">
        <f>IF('Initial Spreadsheet'!F1502="successful", 'Initial Spreadsheet'!$L1502, "M")</f>
        <v>M</v>
      </c>
      <c r="D1503" t="str">
        <f>IF('Initial Spreadsheet'!$F1502="failed", "failed")</f>
        <v>failed</v>
      </c>
      <c r="E1503">
        <f>IF('Initial Spreadsheet'!F1502="failed", 'Initial Spreadsheet'!$L1502, "M")</f>
        <v>15</v>
      </c>
    </row>
    <row r="1504" spans="1:5" x14ac:dyDescent="0.25">
      <c r="A1504" t="str">
        <f>IF('Initial Spreadsheet'!$F1503="successful", "successful")</f>
        <v>successful</v>
      </c>
      <c r="B1504">
        <f>IF('Initial Spreadsheet'!F1503="successful", 'Initial Spreadsheet'!$L1503, "M")</f>
        <v>885</v>
      </c>
      <c r="D1504" t="b">
        <f>IF('Initial Spreadsheet'!$F1503="failed", "failed")</f>
        <v>0</v>
      </c>
      <c r="E1504" t="str">
        <f>IF('Initial Spreadsheet'!F1503="failed", 'Initial Spreadsheet'!$L1503, "M")</f>
        <v>M</v>
      </c>
    </row>
    <row r="1505" spans="1:5" x14ac:dyDescent="0.25">
      <c r="A1505" t="str">
        <f>IF('Initial Spreadsheet'!$F1504="successful", "successful")</f>
        <v>successful</v>
      </c>
      <c r="B1505">
        <f>IF('Initial Spreadsheet'!F1504="successful", 'Initial Spreadsheet'!$L1504, "M")</f>
        <v>329</v>
      </c>
      <c r="D1505" t="b">
        <f>IF('Initial Spreadsheet'!$F1504="failed", "failed")</f>
        <v>0</v>
      </c>
      <c r="E1505" t="str">
        <f>IF('Initial Spreadsheet'!F1504="failed", 'Initial Spreadsheet'!$L1504, "M")</f>
        <v>M</v>
      </c>
    </row>
    <row r="1506" spans="1:5" x14ac:dyDescent="0.25">
      <c r="A1506" t="str">
        <f>IF('Initial Spreadsheet'!$F1505="successful", "successful")</f>
        <v>successful</v>
      </c>
      <c r="B1506">
        <f>IF('Initial Spreadsheet'!F1505="successful", 'Initial Spreadsheet'!$L1505, "M")</f>
        <v>71</v>
      </c>
      <c r="D1506" t="b">
        <f>IF('Initial Spreadsheet'!$F1505="failed", "failed")</f>
        <v>0</v>
      </c>
      <c r="E1506" t="str">
        <f>IF('Initial Spreadsheet'!F1505="failed", 'Initial Spreadsheet'!$L1505, "M")</f>
        <v>M</v>
      </c>
    </row>
    <row r="1507" spans="1:5" x14ac:dyDescent="0.25">
      <c r="A1507" t="str">
        <f>IF('Initial Spreadsheet'!$F1506="successful", "successful")</f>
        <v>successful</v>
      </c>
      <c r="B1507">
        <f>IF('Initial Spreadsheet'!F1506="successful", 'Initial Spreadsheet'!$L1506, "M")</f>
        <v>269</v>
      </c>
      <c r="D1507" t="b">
        <f>IF('Initial Spreadsheet'!$F1506="failed", "failed")</f>
        <v>0</v>
      </c>
      <c r="E1507" t="str">
        <f>IF('Initial Spreadsheet'!F1506="failed", 'Initial Spreadsheet'!$L1506, "M")</f>
        <v>M</v>
      </c>
    </row>
    <row r="1508" spans="1:5" x14ac:dyDescent="0.25">
      <c r="A1508" t="str">
        <f>IF('Initial Spreadsheet'!$F1507="successful", "successful")</f>
        <v>successful</v>
      </c>
      <c r="B1508">
        <f>IF('Initial Spreadsheet'!F1507="successful", 'Initial Spreadsheet'!$L1507, "M")</f>
        <v>345</v>
      </c>
      <c r="D1508" t="b">
        <f>IF('Initial Spreadsheet'!$F1507="failed", "failed")</f>
        <v>0</v>
      </c>
      <c r="E1508" t="str">
        <f>IF('Initial Spreadsheet'!F1507="failed", 'Initial Spreadsheet'!$L1507, "M")</f>
        <v>M</v>
      </c>
    </row>
    <row r="1509" spans="1:5" x14ac:dyDescent="0.25">
      <c r="A1509" t="str">
        <f>IF('Initial Spreadsheet'!$F1508="successful", "successful")</f>
        <v>successful</v>
      </c>
      <c r="B1509">
        <f>IF('Initial Spreadsheet'!F1508="successful", 'Initial Spreadsheet'!$L1508, "M")</f>
        <v>43</v>
      </c>
      <c r="D1509" t="b">
        <f>IF('Initial Spreadsheet'!$F1508="failed", "failed")</f>
        <v>0</v>
      </c>
      <c r="E1509" t="str">
        <f>IF('Initial Spreadsheet'!F1508="failed", 'Initial Spreadsheet'!$L1508, "M")</f>
        <v>M</v>
      </c>
    </row>
    <row r="1510" spans="1:5" x14ac:dyDescent="0.25">
      <c r="A1510" t="str">
        <f>IF('Initial Spreadsheet'!$F1509="successful", "successful")</f>
        <v>successful</v>
      </c>
      <c r="B1510">
        <f>IF('Initial Spreadsheet'!F1509="successful", 'Initial Spreadsheet'!$L1509, "M")</f>
        <v>33</v>
      </c>
      <c r="D1510" t="b">
        <f>IF('Initial Spreadsheet'!$F1509="failed", "failed")</f>
        <v>0</v>
      </c>
      <c r="E1510" t="str">
        <f>IF('Initial Spreadsheet'!F1509="failed", 'Initial Spreadsheet'!$L1509, "M")</f>
        <v>M</v>
      </c>
    </row>
    <row r="1511" spans="1:5" x14ac:dyDescent="0.25">
      <c r="A1511" t="str">
        <f>IF('Initial Spreadsheet'!$F1510="successful", "successful")</f>
        <v>successful</v>
      </c>
      <c r="B1511">
        <f>IF('Initial Spreadsheet'!F1510="successful", 'Initial Spreadsheet'!$L1510, "M")</f>
        <v>211</v>
      </c>
      <c r="D1511" t="b">
        <f>IF('Initial Spreadsheet'!$F1510="failed", "failed")</f>
        <v>0</v>
      </c>
      <c r="E1511" t="str">
        <f>IF('Initial Spreadsheet'!F1510="failed", 'Initial Spreadsheet'!$L1510, "M")</f>
        <v>M</v>
      </c>
    </row>
    <row r="1512" spans="1:5" x14ac:dyDescent="0.25">
      <c r="A1512" t="str">
        <f>IF('Initial Spreadsheet'!$F1511="successful", "successful")</f>
        <v>successful</v>
      </c>
      <c r="B1512">
        <f>IF('Initial Spreadsheet'!F1511="successful", 'Initial Spreadsheet'!$L1511, "M")</f>
        <v>196</v>
      </c>
      <c r="D1512" t="b">
        <f>IF('Initial Spreadsheet'!$F1511="failed", "failed")</f>
        <v>0</v>
      </c>
      <c r="E1512" t="str">
        <f>IF('Initial Spreadsheet'!F1511="failed", 'Initial Spreadsheet'!$L1511, "M")</f>
        <v>M</v>
      </c>
    </row>
    <row r="1513" spans="1:5" x14ac:dyDescent="0.25">
      <c r="A1513" t="str">
        <f>IF('Initial Spreadsheet'!$F1512="successful", "successful")</f>
        <v>successful</v>
      </c>
      <c r="B1513">
        <f>IF('Initial Spreadsheet'!F1512="successful", 'Initial Spreadsheet'!$L1512, "M")</f>
        <v>405</v>
      </c>
      <c r="D1513" t="b">
        <f>IF('Initial Spreadsheet'!$F1512="failed", "failed")</f>
        <v>0</v>
      </c>
      <c r="E1513" t="str">
        <f>IF('Initial Spreadsheet'!F1512="failed", 'Initial Spreadsheet'!$L1512, "M")</f>
        <v>M</v>
      </c>
    </row>
    <row r="1514" spans="1:5" x14ac:dyDescent="0.25">
      <c r="A1514" t="str">
        <f>IF('Initial Spreadsheet'!$F1513="successful", "successful")</f>
        <v>successful</v>
      </c>
      <c r="B1514">
        <f>IF('Initial Spreadsheet'!F1513="successful", 'Initial Spreadsheet'!$L1513, "M")</f>
        <v>206</v>
      </c>
      <c r="D1514" t="b">
        <f>IF('Initial Spreadsheet'!$F1513="failed", "failed")</f>
        <v>0</v>
      </c>
      <c r="E1514" t="str">
        <f>IF('Initial Spreadsheet'!F1513="failed", 'Initial Spreadsheet'!$L1513, "M")</f>
        <v>M</v>
      </c>
    </row>
    <row r="1515" spans="1:5" x14ac:dyDescent="0.25">
      <c r="A1515" t="str">
        <f>IF('Initial Spreadsheet'!$F1514="successful", "successful")</f>
        <v>successful</v>
      </c>
      <c r="B1515">
        <f>IF('Initial Spreadsheet'!F1514="successful", 'Initial Spreadsheet'!$L1514, "M")</f>
        <v>335</v>
      </c>
      <c r="D1515" t="b">
        <f>IF('Initial Spreadsheet'!$F1514="failed", "failed")</f>
        <v>0</v>
      </c>
      <c r="E1515" t="str">
        <f>IF('Initial Spreadsheet'!F1514="failed", 'Initial Spreadsheet'!$L1514, "M")</f>
        <v>M</v>
      </c>
    </row>
    <row r="1516" spans="1:5" x14ac:dyDescent="0.25">
      <c r="A1516" t="str">
        <f>IF('Initial Spreadsheet'!$F1515="successful", "successful")</f>
        <v>successful</v>
      </c>
      <c r="B1516">
        <f>IF('Initial Spreadsheet'!F1515="successful", 'Initial Spreadsheet'!$L1515, "M")</f>
        <v>215</v>
      </c>
      <c r="D1516" t="b">
        <f>IF('Initial Spreadsheet'!$F1515="failed", "failed")</f>
        <v>0</v>
      </c>
      <c r="E1516" t="str">
        <f>IF('Initial Spreadsheet'!F1515="failed", 'Initial Spreadsheet'!$L1515, "M")</f>
        <v>M</v>
      </c>
    </row>
    <row r="1517" spans="1:5" x14ac:dyDescent="0.25">
      <c r="A1517" t="str">
        <f>IF('Initial Spreadsheet'!$F1516="successful", "successful")</f>
        <v>successful</v>
      </c>
      <c r="B1517">
        <f>IF('Initial Spreadsheet'!F1516="successful", 'Initial Spreadsheet'!$L1516, "M")</f>
        <v>176</v>
      </c>
      <c r="D1517" t="b">
        <f>IF('Initial Spreadsheet'!$F1516="failed", "failed")</f>
        <v>0</v>
      </c>
      <c r="E1517" t="str">
        <f>IF('Initial Spreadsheet'!F1516="failed", 'Initial Spreadsheet'!$L1516, "M")</f>
        <v>M</v>
      </c>
    </row>
    <row r="1518" spans="1:5" x14ac:dyDescent="0.25">
      <c r="A1518" t="str">
        <f>IF('Initial Spreadsheet'!$F1517="successful", "successful")</f>
        <v>successful</v>
      </c>
      <c r="B1518">
        <f>IF('Initial Spreadsheet'!F1517="successful", 'Initial Spreadsheet'!$L1517, "M")</f>
        <v>555</v>
      </c>
      <c r="D1518" t="b">
        <f>IF('Initial Spreadsheet'!$F1517="failed", "failed")</f>
        <v>0</v>
      </c>
      <c r="E1518" t="str">
        <f>IF('Initial Spreadsheet'!F1517="failed", 'Initial Spreadsheet'!$L1517, "M")</f>
        <v>M</v>
      </c>
    </row>
    <row r="1519" spans="1:5" x14ac:dyDescent="0.25">
      <c r="A1519" t="str">
        <f>IF('Initial Spreadsheet'!$F1518="successful", "successful")</f>
        <v>successful</v>
      </c>
      <c r="B1519">
        <f>IF('Initial Spreadsheet'!F1518="successful", 'Initial Spreadsheet'!$L1518, "M")</f>
        <v>116</v>
      </c>
      <c r="D1519" t="b">
        <f>IF('Initial Spreadsheet'!$F1518="failed", "failed")</f>
        <v>0</v>
      </c>
      <c r="E1519" t="str">
        <f>IF('Initial Spreadsheet'!F1518="failed", 'Initial Spreadsheet'!$L1518, "M")</f>
        <v>M</v>
      </c>
    </row>
    <row r="1520" spans="1:5" x14ac:dyDescent="0.25">
      <c r="A1520" t="str">
        <f>IF('Initial Spreadsheet'!$F1519="successful", "successful")</f>
        <v>successful</v>
      </c>
      <c r="B1520">
        <f>IF('Initial Spreadsheet'!F1519="successful", 'Initial Spreadsheet'!$L1519, "M")</f>
        <v>615</v>
      </c>
      <c r="D1520" t="b">
        <f>IF('Initial Spreadsheet'!$F1519="failed", "failed")</f>
        <v>0</v>
      </c>
      <c r="E1520" t="str">
        <f>IF('Initial Spreadsheet'!F1519="failed", 'Initial Spreadsheet'!$L1519, "M")</f>
        <v>M</v>
      </c>
    </row>
    <row r="1521" spans="1:5" x14ac:dyDescent="0.25">
      <c r="A1521" t="str">
        <f>IF('Initial Spreadsheet'!$F1520="successful", "successful")</f>
        <v>successful</v>
      </c>
      <c r="B1521">
        <f>IF('Initial Spreadsheet'!F1520="successful", 'Initial Spreadsheet'!$L1520, "M")</f>
        <v>236</v>
      </c>
      <c r="D1521" t="b">
        <f>IF('Initial Spreadsheet'!$F1520="failed", "failed")</f>
        <v>0</v>
      </c>
      <c r="E1521" t="str">
        <f>IF('Initial Spreadsheet'!F1520="failed", 'Initial Spreadsheet'!$L1520, "M")</f>
        <v>M</v>
      </c>
    </row>
    <row r="1522" spans="1:5" x14ac:dyDescent="0.25">
      <c r="A1522" t="str">
        <f>IF('Initial Spreadsheet'!$F1521="successful", "successful")</f>
        <v>successful</v>
      </c>
      <c r="B1522">
        <f>IF('Initial Spreadsheet'!F1521="successful", 'Initial Spreadsheet'!$L1521, "M")</f>
        <v>145</v>
      </c>
      <c r="D1522" t="b">
        <f>IF('Initial Spreadsheet'!$F1521="failed", "failed")</f>
        <v>0</v>
      </c>
      <c r="E1522" t="str">
        <f>IF('Initial Spreadsheet'!F1521="failed", 'Initial Spreadsheet'!$L1521, "M")</f>
        <v>M</v>
      </c>
    </row>
    <row r="1523" spans="1:5" x14ac:dyDescent="0.25">
      <c r="A1523" t="str">
        <f>IF('Initial Spreadsheet'!$F1522="successful", "successful")</f>
        <v>successful</v>
      </c>
      <c r="B1523">
        <f>IF('Initial Spreadsheet'!F1522="successful", 'Initial Spreadsheet'!$L1522, "M")</f>
        <v>167</v>
      </c>
      <c r="D1523" t="b">
        <f>IF('Initial Spreadsheet'!$F1522="failed", "failed")</f>
        <v>0</v>
      </c>
      <c r="E1523" t="str">
        <f>IF('Initial Spreadsheet'!F1522="failed", 'Initial Spreadsheet'!$L1522, "M")</f>
        <v>M</v>
      </c>
    </row>
    <row r="1524" spans="1:5" x14ac:dyDescent="0.25">
      <c r="A1524" t="str">
        <f>IF('Initial Spreadsheet'!$F1523="successful", "successful")</f>
        <v>successful</v>
      </c>
      <c r="B1524">
        <f>IF('Initial Spreadsheet'!F1523="successful", 'Initial Spreadsheet'!$L1523, "M")</f>
        <v>235</v>
      </c>
      <c r="D1524" t="b">
        <f>IF('Initial Spreadsheet'!$F1523="failed", "failed")</f>
        <v>0</v>
      </c>
      <c r="E1524" t="str">
        <f>IF('Initial Spreadsheet'!F1523="failed", 'Initial Spreadsheet'!$L1523, "M")</f>
        <v>M</v>
      </c>
    </row>
    <row r="1525" spans="1:5" x14ac:dyDescent="0.25">
      <c r="A1525" t="str">
        <f>IF('Initial Spreadsheet'!$F1524="successful", "successful")</f>
        <v>successful</v>
      </c>
      <c r="B1525">
        <f>IF('Initial Spreadsheet'!F1524="successful", 'Initial Spreadsheet'!$L1524, "M")</f>
        <v>452</v>
      </c>
      <c r="D1525" t="b">
        <f>IF('Initial Spreadsheet'!$F1524="failed", "failed")</f>
        <v>0</v>
      </c>
      <c r="E1525" t="str">
        <f>IF('Initial Spreadsheet'!F1524="failed", 'Initial Spreadsheet'!$L1524, "M")</f>
        <v>M</v>
      </c>
    </row>
    <row r="1526" spans="1:5" x14ac:dyDescent="0.25">
      <c r="A1526" t="str">
        <f>IF('Initial Spreadsheet'!$F1525="successful", "successful")</f>
        <v>successful</v>
      </c>
      <c r="B1526">
        <f>IF('Initial Spreadsheet'!F1525="successful", 'Initial Spreadsheet'!$L1525, "M")</f>
        <v>241</v>
      </c>
      <c r="D1526" t="b">
        <f>IF('Initial Spreadsheet'!$F1525="failed", "failed")</f>
        <v>0</v>
      </c>
      <c r="E1526" t="str">
        <f>IF('Initial Spreadsheet'!F1525="failed", 'Initial Spreadsheet'!$L1525, "M")</f>
        <v>M</v>
      </c>
    </row>
    <row r="1527" spans="1:5" x14ac:dyDescent="0.25">
      <c r="A1527" t="str">
        <f>IF('Initial Spreadsheet'!$F1526="successful", "successful")</f>
        <v>successful</v>
      </c>
      <c r="B1527">
        <f>IF('Initial Spreadsheet'!F1526="successful", 'Initial Spreadsheet'!$L1526, "M")</f>
        <v>28</v>
      </c>
      <c r="D1527" t="b">
        <f>IF('Initial Spreadsheet'!$F1526="failed", "failed")</f>
        <v>0</v>
      </c>
      <c r="E1527" t="str">
        <f>IF('Initial Spreadsheet'!F1526="failed", 'Initial Spreadsheet'!$L1526, "M")</f>
        <v>M</v>
      </c>
    </row>
    <row r="1528" spans="1:5" x14ac:dyDescent="0.25">
      <c r="A1528" t="str">
        <f>IF('Initial Spreadsheet'!$F1527="successful", "successful")</f>
        <v>successful</v>
      </c>
      <c r="B1528">
        <f>IF('Initial Spreadsheet'!F1527="successful", 'Initial Spreadsheet'!$L1527, "M")</f>
        <v>140</v>
      </c>
      <c r="D1528" t="b">
        <f>IF('Initial Spreadsheet'!$F1527="failed", "failed")</f>
        <v>0</v>
      </c>
      <c r="E1528" t="str">
        <f>IF('Initial Spreadsheet'!F1527="failed", 'Initial Spreadsheet'!$L1527, "M")</f>
        <v>M</v>
      </c>
    </row>
    <row r="1529" spans="1:5" x14ac:dyDescent="0.25">
      <c r="A1529" t="str">
        <f>IF('Initial Spreadsheet'!$F1528="successful", "successful")</f>
        <v>successful</v>
      </c>
      <c r="B1529">
        <f>IF('Initial Spreadsheet'!F1528="successful", 'Initial Spreadsheet'!$L1528, "M")</f>
        <v>280</v>
      </c>
      <c r="D1529" t="b">
        <f>IF('Initial Spreadsheet'!$F1528="failed", "failed")</f>
        <v>0</v>
      </c>
      <c r="E1529" t="str">
        <f>IF('Initial Spreadsheet'!F1528="failed", 'Initial Spreadsheet'!$L1528, "M")</f>
        <v>M</v>
      </c>
    </row>
    <row r="1530" spans="1:5" x14ac:dyDescent="0.25">
      <c r="A1530" t="str">
        <f>IF('Initial Spreadsheet'!$F1529="successful", "successful")</f>
        <v>successful</v>
      </c>
      <c r="B1530">
        <f>IF('Initial Spreadsheet'!F1529="successful", 'Initial Spreadsheet'!$L1529, "M")</f>
        <v>70</v>
      </c>
      <c r="D1530" t="b">
        <f>IF('Initial Spreadsheet'!$F1529="failed", "failed")</f>
        <v>0</v>
      </c>
      <c r="E1530" t="str">
        <f>IF('Initial Spreadsheet'!F1529="failed", 'Initial Spreadsheet'!$L1529, "M")</f>
        <v>M</v>
      </c>
    </row>
    <row r="1531" spans="1:5" x14ac:dyDescent="0.25">
      <c r="A1531" t="str">
        <f>IF('Initial Spreadsheet'!$F1530="successful", "successful")</f>
        <v>successful</v>
      </c>
      <c r="B1531">
        <f>IF('Initial Spreadsheet'!F1530="successful", 'Initial Spreadsheet'!$L1530, "M")</f>
        <v>160</v>
      </c>
      <c r="D1531" t="b">
        <f>IF('Initial Spreadsheet'!$F1530="failed", "failed")</f>
        <v>0</v>
      </c>
      <c r="E1531" t="str">
        <f>IF('Initial Spreadsheet'!F1530="failed", 'Initial Spreadsheet'!$L1530, "M")</f>
        <v>M</v>
      </c>
    </row>
    <row r="1532" spans="1:5" x14ac:dyDescent="0.25">
      <c r="A1532" t="str">
        <f>IF('Initial Spreadsheet'!$F1531="successful", "successful")</f>
        <v>successful</v>
      </c>
      <c r="B1532">
        <f>IF('Initial Spreadsheet'!F1531="successful", 'Initial Spreadsheet'!$L1531, "M")</f>
        <v>141</v>
      </c>
      <c r="D1532" t="b">
        <f>IF('Initial Spreadsheet'!$F1531="failed", "failed")</f>
        <v>0</v>
      </c>
      <c r="E1532" t="str">
        <f>IF('Initial Spreadsheet'!F1531="failed", 'Initial Spreadsheet'!$L1531, "M")</f>
        <v>M</v>
      </c>
    </row>
    <row r="1533" spans="1:5" x14ac:dyDescent="0.25">
      <c r="A1533" t="str">
        <f>IF('Initial Spreadsheet'!$F1532="successful", "successful")</f>
        <v>successful</v>
      </c>
      <c r="B1533">
        <f>IF('Initial Spreadsheet'!F1532="successful", 'Initial Spreadsheet'!$L1532, "M")</f>
        <v>874</v>
      </c>
      <c r="D1533" t="b">
        <f>IF('Initial Spreadsheet'!$F1532="failed", "failed")</f>
        <v>0</v>
      </c>
      <c r="E1533" t="str">
        <f>IF('Initial Spreadsheet'!F1532="failed", 'Initial Spreadsheet'!$L1532, "M")</f>
        <v>M</v>
      </c>
    </row>
    <row r="1534" spans="1:5" x14ac:dyDescent="0.25">
      <c r="A1534" t="str">
        <f>IF('Initial Spreadsheet'!$F1533="successful", "successful")</f>
        <v>successful</v>
      </c>
      <c r="B1534">
        <f>IF('Initial Spreadsheet'!F1533="successful", 'Initial Spreadsheet'!$L1533, "M")</f>
        <v>73</v>
      </c>
      <c r="D1534" t="b">
        <f>IF('Initial Spreadsheet'!$F1533="failed", "failed")</f>
        <v>0</v>
      </c>
      <c r="E1534" t="str">
        <f>IF('Initial Spreadsheet'!F1533="failed", 'Initial Spreadsheet'!$L1533, "M")</f>
        <v>M</v>
      </c>
    </row>
    <row r="1535" spans="1:5" x14ac:dyDescent="0.25">
      <c r="A1535" t="str">
        <f>IF('Initial Spreadsheet'!$F1534="successful", "successful")</f>
        <v>successful</v>
      </c>
      <c r="B1535">
        <f>IF('Initial Spreadsheet'!F1534="successful", 'Initial Spreadsheet'!$L1534, "M")</f>
        <v>294</v>
      </c>
      <c r="D1535" t="b">
        <f>IF('Initial Spreadsheet'!$F1534="failed", "failed")</f>
        <v>0</v>
      </c>
      <c r="E1535" t="str">
        <f>IF('Initial Spreadsheet'!F1534="failed", 'Initial Spreadsheet'!$L1534, "M")</f>
        <v>M</v>
      </c>
    </row>
    <row r="1536" spans="1:5" x14ac:dyDescent="0.25">
      <c r="A1536" t="str">
        <f>IF('Initial Spreadsheet'!$F1535="successful", "successful")</f>
        <v>successful</v>
      </c>
      <c r="B1536">
        <f>IF('Initial Spreadsheet'!F1535="successful", 'Initial Spreadsheet'!$L1535, "M")</f>
        <v>740</v>
      </c>
      <c r="D1536" t="b">
        <f>IF('Initial Spreadsheet'!$F1535="failed", "failed")</f>
        <v>0</v>
      </c>
      <c r="E1536" t="str">
        <f>IF('Initial Spreadsheet'!F1535="failed", 'Initial Spreadsheet'!$L1535, "M")</f>
        <v>M</v>
      </c>
    </row>
    <row r="1537" spans="1:5" x14ac:dyDescent="0.25">
      <c r="A1537" t="str">
        <f>IF('Initial Spreadsheet'!$F1536="successful", "successful")</f>
        <v>successful</v>
      </c>
      <c r="B1537">
        <f>IF('Initial Spreadsheet'!F1536="successful", 'Initial Spreadsheet'!$L1536, "M")</f>
        <v>369</v>
      </c>
      <c r="D1537" t="b">
        <f>IF('Initial Spreadsheet'!$F1536="failed", "failed")</f>
        <v>0</v>
      </c>
      <c r="E1537" t="str">
        <f>IF('Initial Spreadsheet'!F1536="failed", 'Initial Spreadsheet'!$L1536, "M")</f>
        <v>M</v>
      </c>
    </row>
    <row r="1538" spans="1:5" x14ac:dyDescent="0.25">
      <c r="A1538" t="str">
        <f>IF('Initial Spreadsheet'!$F1537="successful", "successful")</f>
        <v>successful</v>
      </c>
      <c r="B1538">
        <f>IF('Initial Spreadsheet'!F1537="successful", 'Initial Spreadsheet'!$L1537, "M")</f>
        <v>110</v>
      </c>
      <c r="D1538" t="b">
        <f>IF('Initial Spreadsheet'!$F1537="failed", "failed")</f>
        <v>0</v>
      </c>
      <c r="E1538" t="str">
        <f>IF('Initial Spreadsheet'!F1537="failed", 'Initial Spreadsheet'!$L1537, "M")</f>
        <v>M</v>
      </c>
    </row>
    <row r="1539" spans="1:5" x14ac:dyDescent="0.25">
      <c r="A1539" t="str">
        <f>IF('Initial Spreadsheet'!$F1538="successful", "successful")</f>
        <v>successful</v>
      </c>
      <c r="B1539">
        <f>IF('Initial Spreadsheet'!F1538="successful", 'Initial Spreadsheet'!$L1538, "M")</f>
        <v>455</v>
      </c>
      <c r="D1539" t="b">
        <f>IF('Initial Spreadsheet'!$F1538="failed", "failed")</f>
        <v>0</v>
      </c>
      <c r="E1539" t="str">
        <f>IF('Initial Spreadsheet'!F1538="failed", 'Initial Spreadsheet'!$L1538, "M")</f>
        <v>M</v>
      </c>
    </row>
    <row r="1540" spans="1:5" x14ac:dyDescent="0.25">
      <c r="A1540" t="str">
        <f>IF('Initial Spreadsheet'!$F1539="successful", "successful")</f>
        <v>successful</v>
      </c>
      <c r="B1540">
        <f>IF('Initial Spreadsheet'!F1539="successful", 'Initial Spreadsheet'!$L1539, "M")</f>
        <v>224</v>
      </c>
      <c r="D1540" t="b">
        <f>IF('Initial Spreadsheet'!$F1539="failed", "failed")</f>
        <v>0</v>
      </c>
      <c r="E1540" t="str">
        <f>IF('Initial Spreadsheet'!F1539="failed", 'Initial Spreadsheet'!$L1539, "M")</f>
        <v>M</v>
      </c>
    </row>
    <row r="1541" spans="1:5" x14ac:dyDescent="0.25">
      <c r="A1541" t="str">
        <f>IF('Initial Spreadsheet'!$F1540="successful", "successful")</f>
        <v>successful</v>
      </c>
      <c r="B1541">
        <f>IF('Initial Spreadsheet'!F1540="successful", 'Initial Spreadsheet'!$L1540, "M")</f>
        <v>46</v>
      </c>
      <c r="D1541" t="b">
        <f>IF('Initial Spreadsheet'!$F1540="failed", "failed")</f>
        <v>0</v>
      </c>
      <c r="E1541" t="str">
        <f>IF('Initial Spreadsheet'!F1540="failed", 'Initial Spreadsheet'!$L1540, "M")</f>
        <v>M</v>
      </c>
    </row>
    <row r="1542" spans="1:5" x14ac:dyDescent="0.25">
      <c r="A1542" t="str">
        <f>IF('Initial Spreadsheet'!$F1541="successful", "successful")</f>
        <v>successful</v>
      </c>
      <c r="B1542">
        <f>IF('Initial Spreadsheet'!F1541="successful", 'Initial Spreadsheet'!$L1541, "M")</f>
        <v>284</v>
      </c>
      <c r="D1542" t="b">
        <f>IF('Initial Spreadsheet'!$F1541="failed", "failed")</f>
        <v>0</v>
      </c>
      <c r="E1542" t="str">
        <f>IF('Initial Spreadsheet'!F1541="failed", 'Initial Spreadsheet'!$L1541, "M")</f>
        <v>M</v>
      </c>
    </row>
    <row r="1543" spans="1:5" x14ac:dyDescent="0.25">
      <c r="A1543" t="str">
        <f>IF('Initial Spreadsheet'!$F1542="successful", "successful")</f>
        <v>successful</v>
      </c>
      <c r="B1543">
        <f>IF('Initial Spreadsheet'!F1542="successful", 'Initial Spreadsheet'!$L1542, "M")</f>
        <v>98</v>
      </c>
      <c r="D1543" t="b">
        <f>IF('Initial Spreadsheet'!$F1542="failed", "failed")</f>
        <v>0</v>
      </c>
      <c r="E1543" t="str">
        <f>IF('Initial Spreadsheet'!F1542="failed", 'Initial Spreadsheet'!$L1542, "M")</f>
        <v>M</v>
      </c>
    </row>
    <row r="1544" spans="1:5" x14ac:dyDescent="0.25">
      <c r="A1544" t="b">
        <f>IF('Initial Spreadsheet'!$F1543="successful", "successful")</f>
        <v>0</v>
      </c>
      <c r="B1544" t="str">
        <f>IF('Initial Spreadsheet'!F1543="successful", 'Initial Spreadsheet'!$L1543, "M")</f>
        <v>M</v>
      </c>
      <c r="D1544" t="str">
        <f>IF('Initial Spreadsheet'!$F1543="failed", "failed")</f>
        <v>failed</v>
      </c>
      <c r="E1544">
        <f>IF('Initial Spreadsheet'!F1543="failed", 'Initial Spreadsheet'!$L1543, "M")</f>
        <v>2</v>
      </c>
    </row>
    <row r="1545" spans="1:5" x14ac:dyDescent="0.25">
      <c r="A1545" t="b">
        <f>IF('Initial Spreadsheet'!$F1544="successful", "successful")</f>
        <v>0</v>
      </c>
      <c r="B1545" t="str">
        <f>IF('Initial Spreadsheet'!F1544="successful", 'Initial Spreadsheet'!$L1544, "M")</f>
        <v>M</v>
      </c>
      <c r="D1545" t="str">
        <f>IF('Initial Spreadsheet'!$F1544="failed", "failed")</f>
        <v>failed</v>
      </c>
      <c r="E1545">
        <f>IF('Initial Spreadsheet'!F1544="failed", 'Initial Spreadsheet'!$L1544, "M")</f>
        <v>1</v>
      </c>
    </row>
    <row r="1546" spans="1:5" x14ac:dyDescent="0.25">
      <c r="A1546" t="b">
        <f>IF('Initial Spreadsheet'!$F1545="successful", "successful")</f>
        <v>0</v>
      </c>
      <c r="B1546" t="str">
        <f>IF('Initial Spreadsheet'!F1545="successful", 'Initial Spreadsheet'!$L1545, "M")</f>
        <v>M</v>
      </c>
      <c r="D1546" t="str">
        <f>IF('Initial Spreadsheet'!$F1545="failed", "failed")</f>
        <v>failed</v>
      </c>
      <c r="E1546">
        <f>IF('Initial Spreadsheet'!F1545="failed", 'Initial Spreadsheet'!$L1545, "M")</f>
        <v>1</v>
      </c>
    </row>
    <row r="1547" spans="1:5" x14ac:dyDescent="0.25">
      <c r="A1547" t="b">
        <f>IF('Initial Spreadsheet'!$F1546="successful", "successful")</f>
        <v>0</v>
      </c>
      <c r="B1547" t="str">
        <f>IF('Initial Spreadsheet'!F1546="successful", 'Initial Spreadsheet'!$L1546, "M")</f>
        <v>M</v>
      </c>
      <c r="D1547" t="str">
        <f>IF('Initial Spreadsheet'!$F1546="failed", "failed")</f>
        <v>failed</v>
      </c>
      <c r="E1547">
        <f>IF('Initial Spreadsheet'!F1546="failed", 'Initial Spreadsheet'!$L1546, "M")</f>
        <v>0</v>
      </c>
    </row>
    <row r="1548" spans="1:5" x14ac:dyDescent="0.25">
      <c r="A1548" t="b">
        <f>IF('Initial Spreadsheet'!$F1547="successful", "successful")</f>
        <v>0</v>
      </c>
      <c r="B1548" t="str">
        <f>IF('Initial Spreadsheet'!F1547="successful", 'Initial Spreadsheet'!$L1547, "M")</f>
        <v>M</v>
      </c>
      <c r="D1548" t="str">
        <f>IF('Initial Spreadsheet'!$F1547="failed", "failed")</f>
        <v>failed</v>
      </c>
      <c r="E1548">
        <f>IF('Initial Spreadsheet'!F1547="failed", 'Initial Spreadsheet'!$L1547, "M")</f>
        <v>1</v>
      </c>
    </row>
    <row r="1549" spans="1:5" x14ac:dyDescent="0.25">
      <c r="A1549" t="b">
        <f>IF('Initial Spreadsheet'!$F1548="successful", "successful")</f>
        <v>0</v>
      </c>
      <c r="B1549" t="str">
        <f>IF('Initial Spreadsheet'!F1548="successful", 'Initial Spreadsheet'!$L1548, "M")</f>
        <v>M</v>
      </c>
      <c r="D1549" t="str">
        <f>IF('Initial Spreadsheet'!$F1548="failed", "failed")</f>
        <v>failed</v>
      </c>
      <c r="E1549">
        <f>IF('Initial Spreadsheet'!F1548="failed", 'Initial Spreadsheet'!$L1548, "M")</f>
        <v>11</v>
      </c>
    </row>
    <row r="1550" spans="1:5" x14ac:dyDescent="0.25">
      <c r="A1550" t="b">
        <f>IF('Initial Spreadsheet'!$F1549="successful", "successful")</f>
        <v>0</v>
      </c>
      <c r="B1550" t="str">
        <f>IF('Initial Spreadsheet'!F1549="successful", 'Initial Spreadsheet'!$L1549, "M")</f>
        <v>M</v>
      </c>
      <c r="D1550" t="str">
        <f>IF('Initial Spreadsheet'!$F1549="failed", "failed")</f>
        <v>failed</v>
      </c>
      <c r="E1550">
        <f>IF('Initial Spreadsheet'!F1549="failed", 'Initial Spreadsheet'!$L1549, "M")</f>
        <v>0</v>
      </c>
    </row>
    <row r="1551" spans="1:5" x14ac:dyDescent="0.25">
      <c r="A1551" t="b">
        <f>IF('Initial Spreadsheet'!$F1550="successful", "successful")</f>
        <v>0</v>
      </c>
      <c r="B1551" t="str">
        <f>IF('Initial Spreadsheet'!F1550="successful", 'Initial Spreadsheet'!$L1550, "M")</f>
        <v>M</v>
      </c>
      <c r="D1551" t="str">
        <f>IF('Initial Spreadsheet'!$F1550="failed", "failed")</f>
        <v>failed</v>
      </c>
      <c r="E1551">
        <f>IF('Initial Spreadsheet'!F1550="failed", 'Initial Spreadsheet'!$L1550, "M")</f>
        <v>1</v>
      </c>
    </row>
    <row r="1552" spans="1:5" x14ac:dyDescent="0.25">
      <c r="A1552" t="b">
        <f>IF('Initial Spreadsheet'!$F1551="successful", "successful")</f>
        <v>0</v>
      </c>
      <c r="B1552" t="str">
        <f>IF('Initial Spreadsheet'!F1551="successful", 'Initial Spreadsheet'!$L1551, "M")</f>
        <v>M</v>
      </c>
      <c r="D1552" t="str">
        <f>IF('Initial Spreadsheet'!$F1551="failed", "failed")</f>
        <v>failed</v>
      </c>
      <c r="E1552">
        <f>IF('Initial Spreadsheet'!F1551="failed", 'Initial Spreadsheet'!$L1551, "M")</f>
        <v>6</v>
      </c>
    </row>
    <row r="1553" spans="1:5" x14ac:dyDescent="0.25">
      <c r="A1553" t="b">
        <f>IF('Initial Spreadsheet'!$F1552="successful", "successful")</f>
        <v>0</v>
      </c>
      <c r="B1553" t="str">
        <f>IF('Initial Spreadsheet'!F1552="successful", 'Initial Spreadsheet'!$L1552, "M")</f>
        <v>M</v>
      </c>
      <c r="D1553" t="str">
        <f>IF('Initial Spreadsheet'!$F1552="failed", "failed")</f>
        <v>failed</v>
      </c>
      <c r="E1553">
        <f>IF('Initial Spreadsheet'!F1552="failed", 'Initial Spreadsheet'!$L1552, "M")</f>
        <v>7</v>
      </c>
    </row>
    <row r="1554" spans="1:5" x14ac:dyDescent="0.25">
      <c r="A1554" t="b">
        <f>IF('Initial Spreadsheet'!$F1553="successful", "successful")</f>
        <v>0</v>
      </c>
      <c r="B1554" t="str">
        <f>IF('Initial Spreadsheet'!F1553="successful", 'Initial Spreadsheet'!$L1553, "M")</f>
        <v>M</v>
      </c>
      <c r="D1554" t="str">
        <f>IF('Initial Spreadsheet'!$F1553="failed", "failed")</f>
        <v>failed</v>
      </c>
      <c r="E1554">
        <f>IF('Initial Spreadsheet'!F1553="failed", 'Initial Spreadsheet'!$L1553, "M")</f>
        <v>0</v>
      </c>
    </row>
    <row r="1555" spans="1:5" x14ac:dyDescent="0.25">
      <c r="A1555" t="b">
        <f>IF('Initial Spreadsheet'!$F1554="successful", "successful")</f>
        <v>0</v>
      </c>
      <c r="B1555" t="str">
        <f>IF('Initial Spreadsheet'!F1554="successful", 'Initial Spreadsheet'!$L1554, "M")</f>
        <v>M</v>
      </c>
      <c r="D1555" t="str">
        <f>IF('Initial Spreadsheet'!$F1554="failed", "failed")</f>
        <v>failed</v>
      </c>
      <c r="E1555">
        <f>IF('Initial Spreadsheet'!F1554="failed", 'Initial Spreadsheet'!$L1554, "M")</f>
        <v>16</v>
      </c>
    </row>
    <row r="1556" spans="1:5" x14ac:dyDescent="0.25">
      <c r="A1556" t="b">
        <f>IF('Initial Spreadsheet'!$F1555="successful", "successful")</f>
        <v>0</v>
      </c>
      <c r="B1556" t="str">
        <f>IF('Initial Spreadsheet'!F1555="successful", 'Initial Spreadsheet'!$L1555, "M")</f>
        <v>M</v>
      </c>
      <c r="D1556" t="str">
        <f>IF('Initial Spreadsheet'!$F1555="failed", "failed")</f>
        <v>failed</v>
      </c>
      <c r="E1556">
        <f>IF('Initial Spreadsheet'!F1555="failed", 'Initial Spreadsheet'!$L1555, "M")</f>
        <v>0</v>
      </c>
    </row>
    <row r="1557" spans="1:5" x14ac:dyDescent="0.25">
      <c r="A1557" t="b">
        <f>IF('Initial Spreadsheet'!$F1556="successful", "successful")</f>
        <v>0</v>
      </c>
      <c r="B1557" t="str">
        <f>IF('Initial Spreadsheet'!F1556="successful", 'Initial Spreadsheet'!$L1556, "M")</f>
        <v>M</v>
      </c>
      <c r="D1557" t="str">
        <f>IF('Initial Spreadsheet'!$F1556="failed", "failed")</f>
        <v>failed</v>
      </c>
      <c r="E1557">
        <f>IF('Initial Spreadsheet'!F1556="failed", 'Initial Spreadsheet'!$L1556, "M")</f>
        <v>0</v>
      </c>
    </row>
    <row r="1558" spans="1:5" x14ac:dyDescent="0.25">
      <c r="A1558" t="b">
        <f>IF('Initial Spreadsheet'!$F1557="successful", "successful")</f>
        <v>0</v>
      </c>
      <c r="B1558" t="str">
        <f>IF('Initial Spreadsheet'!F1557="successful", 'Initial Spreadsheet'!$L1557, "M")</f>
        <v>M</v>
      </c>
      <c r="D1558" t="str">
        <f>IF('Initial Spreadsheet'!$F1557="failed", "failed")</f>
        <v>failed</v>
      </c>
      <c r="E1558">
        <f>IF('Initial Spreadsheet'!F1557="failed", 'Initial Spreadsheet'!$L1557, "M")</f>
        <v>0</v>
      </c>
    </row>
    <row r="1559" spans="1:5" x14ac:dyDescent="0.25">
      <c r="A1559" t="b">
        <f>IF('Initial Spreadsheet'!$F1558="successful", "successful")</f>
        <v>0</v>
      </c>
      <c r="B1559" t="str">
        <f>IF('Initial Spreadsheet'!F1558="successful", 'Initial Spreadsheet'!$L1558, "M")</f>
        <v>M</v>
      </c>
      <c r="D1559" t="str">
        <f>IF('Initial Spreadsheet'!$F1558="failed", "failed")</f>
        <v>failed</v>
      </c>
      <c r="E1559">
        <f>IF('Initial Spreadsheet'!F1558="failed", 'Initial Spreadsheet'!$L1558, "M")</f>
        <v>12</v>
      </c>
    </row>
    <row r="1560" spans="1:5" x14ac:dyDescent="0.25">
      <c r="A1560" t="b">
        <f>IF('Initial Spreadsheet'!$F1559="successful", "successful")</f>
        <v>0</v>
      </c>
      <c r="B1560" t="str">
        <f>IF('Initial Spreadsheet'!F1559="successful", 'Initial Spreadsheet'!$L1559, "M")</f>
        <v>M</v>
      </c>
      <c r="D1560" t="str">
        <f>IF('Initial Spreadsheet'!$F1559="failed", "failed")</f>
        <v>failed</v>
      </c>
      <c r="E1560">
        <f>IF('Initial Spreadsheet'!F1559="failed", 'Initial Spreadsheet'!$L1559, "M")</f>
        <v>1</v>
      </c>
    </row>
    <row r="1561" spans="1:5" x14ac:dyDescent="0.25">
      <c r="A1561" t="b">
        <f>IF('Initial Spreadsheet'!$F1560="successful", "successful")</f>
        <v>0</v>
      </c>
      <c r="B1561" t="str">
        <f>IF('Initial Spreadsheet'!F1560="successful", 'Initial Spreadsheet'!$L1560, "M")</f>
        <v>M</v>
      </c>
      <c r="D1561" t="str">
        <f>IF('Initial Spreadsheet'!$F1560="failed", "failed")</f>
        <v>failed</v>
      </c>
      <c r="E1561">
        <f>IF('Initial Spreadsheet'!F1560="failed", 'Initial Spreadsheet'!$L1560, "M")</f>
        <v>3</v>
      </c>
    </row>
    <row r="1562" spans="1:5" x14ac:dyDescent="0.25">
      <c r="A1562" t="b">
        <f>IF('Initial Spreadsheet'!$F1561="successful", "successful")</f>
        <v>0</v>
      </c>
      <c r="B1562" t="str">
        <f>IF('Initial Spreadsheet'!F1561="successful", 'Initial Spreadsheet'!$L1561, "M")</f>
        <v>M</v>
      </c>
      <c r="D1562" t="str">
        <f>IF('Initial Spreadsheet'!$F1561="failed", "failed")</f>
        <v>failed</v>
      </c>
      <c r="E1562">
        <f>IF('Initial Spreadsheet'!F1561="failed", 'Initial Spreadsheet'!$L1561, "M")</f>
        <v>1</v>
      </c>
    </row>
    <row r="1563" spans="1:5" x14ac:dyDescent="0.25">
      <c r="A1563" t="b">
        <f>IF('Initial Spreadsheet'!$F1562="successful", "successful")</f>
        <v>0</v>
      </c>
      <c r="B1563" t="str">
        <f>IF('Initial Spreadsheet'!F1562="successful", 'Initial Spreadsheet'!$L1562, "M")</f>
        <v>M</v>
      </c>
      <c r="D1563" t="str">
        <f>IF('Initial Spreadsheet'!$F1562="failed", "failed")</f>
        <v>failed</v>
      </c>
      <c r="E1563">
        <f>IF('Initial Spreadsheet'!F1562="failed", 'Initial Spreadsheet'!$L1562, "M")</f>
        <v>4</v>
      </c>
    </row>
    <row r="1564" spans="1:5" x14ac:dyDescent="0.25">
      <c r="A1564" t="b">
        <f>IF('Initial Spreadsheet'!$F1563="successful", "successful")</f>
        <v>0</v>
      </c>
      <c r="B1564" t="str">
        <f>IF('Initial Spreadsheet'!F1563="successful", 'Initial Spreadsheet'!$L1563, "M")</f>
        <v>M</v>
      </c>
      <c r="D1564" t="b">
        <f>IF('Initial Spreadsheet'!$F1563="failed", "failed")</f>
        <v>0</v>
      </c>
      <c r="E1564" t="str">
        <f>IF('Initial Spreadsheet'!F1563="failed", 'Initial Spreadsheet'!$L1563, "M")</f>
        <v>M</v>
      </c>
    </row>
    <row r="1565" spans="1:5" x14ac:dyDescent="0.25">
      <c r="A1565" t="b">
        <f>IF('Initial Spreadsheet'!$F1564="successful", "successful")</f>
        <v>0</v>
      </c>
      <c r="B1565" t="str">
        <f>IF('Initial Spreadsheet'!F1564="successful", 'Initial Spreadsheet'!$L1564, "M")</f>
        <v>M</v>
      </c>
      <c r="D1565" t="b">
        <f>IF('Initial Spreadsheet'!$F1564="failed", "failed")</f>
        <v>0</v>
      </c>
      <c r="E1565" t="str">
        <f>IF('Initial Spreadsheet'!F1564="failed", 'Initial Spreadsheet'!$L1564, "M")</f>
        <v>M</v>
      </c>
    </row>
    <row r="1566" spans="1:5" x14ac:dyDescent="0.25">
      <c r="A1566" t="b">
        <f>IF('Initial Spreadsheet'!$F1565="successful", "successful")</f>
        <v>0</v>
      </c>
      <c r="B1566" t="str">
        <f>IF('Initial Spreadsheet'!F1565="successful", 'Initial Spreadsheet'!$L1565, "M")</f>
        <v>M</v>
      </c>
      <c r="D1566" t="b">
        <f>IF('Initial Spreadsheet'!$F1565="failed", "failed")</f>
        <v>0</v>
      </c>
      <c r="E1566" t="str">
        <f>IF('Initial Spreadsheet'!F1565="failed", 'Initial Spreadsheet'!$L1565, "M")</f>
        <v>M</v>
      </c>
    </row>
    <row r="1567" spans="1:5" x14ac:dyDescent="0.25">
      <c r="A1567" t="b">
        <f>IF('Initial Spreadsheet'!$F1566="successful", "successful")</f>
        <v>0</v>
      </c>
      <c r="B1567" t="str">
        <f>IF('Initial Spreadsheet'!F1566="successful", 'Initial Spreadsheet'!$L1566, "M")</f>
        <v>M</v>
      </c>
      <c r="D1567" t="b">
        <f>IF('Initial Spreadsheet'!$F1566="failed", "failed")</f>
        <v>0</v>
      </c>
      <c r="E1567" t="str">
        <f>IF('Initial Spreadsheet'!F1566="failed", 'Initial Spreadsheet'!$L1566, "M")</f>
        <v>M</v>
      </c>
    </row>
    <row r="1568" spans="1:5" x14ac:dyDescent="0.25">
      <c r="A1568" t="b">
        <f>IF('Initial Spreadsheet'!$F1567="successful", "successful")</f>
        <v>0</v>
      </c>
      <c r="B1568" t="str">
        <f>IF('Initial Spreadsheet'!F1567="successful", 'Initial Spreadsheet'!$L1567, "M")</f>
        <v>M</v>
      </c>
      <c r="D1568" t="b">
        <f>IF('Initial Spreadsheet'!$F1567="failed", "failed")</f>
        <v>0</v>
      </c>
      <c r="E1568" t="str">
        <f>IF('Initial Spreadsheet'!F1567="failed", 'Initial Spreadsheet'!$L1567, "M")</f>
        <v>M</v>
      </c>
    </row>
    <row r="1569" spans="1:5" x14ac:dyDescent="0.25">
      <c r="A1569" t="b">
        <f>IF('Initial Spreadsheet'!$F1568="successful", "successful")</f>
        <v>0</v>
      </c>
      <c r="B1569" t="str">
        <f>IF('Initial Spreadsheet'!F1568="successful", 'Initial Spreadsheet'!$L1568, "M")</f>
        <v>M</v>
      </c>
      <c r="D1569" t="b">
        <f>IF('Initial Spreadsheet'!$F1568="failed", "failed")</f>
        <v>0</v>
      </c>
      <c r="E1569" t="str">
        <f>IF('Initial Spreadsheet'!F1568="failed", 'Initial Spreadsheet'!$L1568, "M")</f>
        <v>M</v>
      </c>
    </row>
    <row r="1570" spans="1:5" x14ac:dyDescent="0.25">
      <c r="A1570" t="b">
        <f>IF('Initial Spreadsheet'!$F1569="successful", "successful")</f>
        <v>0</v>
      </c>
      <c r="B1570" t="str">
        <f>IF('Initial Spreadsheet'!F1569="successful", 'Initial Spreadsheet'!$L1569, "M")</f>
        <v>M</v>
      </c>
      <c r="D1570" t="b">
        <f>IF('Initial Spreadsheet'!$F1569="failed", "failed")</f>
        <v>0</v>
      </c>
      <c r="E1570" t="str">
        <f>IF('Initial Spreadsheet'!F1569="failed", 'Initial Spreadsheet'!$L1569, "M")</f>
        <v>M</v>
      </c>
    </row>
    <row r="1571" spans="1:5" x14ac:dyDescent="0.25">
      <c r="A1571" t="b">
        <f>IF('Initial Spreadsheet'!$F1570="successful", "successful")</f>
        <v>0</v>
      </c>
      <c r="B1571" t="str">
        <f>IF('Initial Spreadsheet'!F1570="successful", 'Initial Spreadsheet'!$L1570, "M")</f>
        <v>M</v>
      </c>
      <c r="D1571" t="b">
        <f>IF('Initial Spreadsheet'!$F1570="failed", "failed")</f>
        <v>0</v>
      </c>
      <c r="E1571" t="str">
        <f>IF('Initial Spreadsheet'!F1570="failed", 'Initial Spreadsheet'!$L1570, "M")</f>
        <v>M</v>
      </c>
    </row>
    <row r="1572" spans="1:5" x14ac:dyDescent="0.25">
      <c r="A1572" t="b">
        <f>IF('Initial Spreadsheet'!$F1571="successful", "successful")</f>
        <v>0</v>
      </c>
      <c r="B1572" t="str">
        <f>IF('Initial Spreadsheet'!F1571="successful", 'Initial Spreadsheet'!$L1571, "M")</f>
        <v>M</v>
      </c>
      <c r="D1572" t="b">
        <f>IF('Initial Spreadsheet'!$F1571="failed", "failed")</f>
        <v>0</v>
      </c>
      <c r="E1572" t="str">
        <f>IF('Initial Spreadsheet'!F1571="failed", 'Initial Spreadsheet'!$L1571, "M")</f>
        <v>M</v>
      </c>
    </row>
    <row r="1573" spans="1:5" x14ac:dyDescent="0.25">
      <c r="A1573" t="b">
        <f>IF('Initial Spreadsheet'!$F1572="successful", "successful")</f>
        <v>0</v>
      </c>
      <c r="B1573" t="str">
        <f>IF('Initial Spreadsheet'!F1572="successful", 'Initial Spreadsheet'!$L1572, "M")</f>
        <v>M</v>
      </c>
      <c r="D1573" t="b">
        <f>IF('Initial Spreadsheet'!$F1572="failed", "failed")</f>
        <v>0</v>
      </c>
      <c r="E1573" t="str">
        <f>IF('Initial Spreadsheet'!F1572="failed", 'Initial Spreadsheet'!$L1572, "M")</f>
        <v>M</v>
      </c>
    </row>
    <row r="1574" spans="1:5" x14ac:dyDescent="0.25">
      <c r="A1574" t="b">
        <f>IF('Initial Spreadsheet'!$F1573="successful", "successful")</f>
        <v>0</v>
      </c>
      <c r="B1574" t="str">
        <f>IF('Initial Spreadsheet'!F1573="successful", 'Initial Spreadsheet'!$L1573, "M")</f>
        <v>M</v>
      </c>
      <c r="D1574" t="b">
        <f>IF('Initial Spreadsheet'!$F1573="failed", "failed")</f>
        <v>0</v>
      </c>
      <c r="E1574" t="str">
        <f>IF('Initial Spreadsheet'!F1573="failed", 'Initial Spreadsheet'!$L1573, "M")</f>
        <v>M</v>
      </c>
    </row>
    <row r="1575" spans="1:5" x14ac:dyDescent="0.25">
      <c r="A1575" t="b">
        <f>IF('Initial Spreadsheet'!$F1574="successful", "successful")</f>
        <v>0</v>
      </c>
      <c r="B1575" t="str">
        <f>IF('Initial Spreadsheet'!F1574="successful", 'Initial Spreadsheet'!$L1574, "M")</f>
        <v>M</v>
      </c>
      <c r="D1575" t="b">
        <f>IF('Initial Spreadsheet'!$F1574="failed", "failed")</f>
        <v>0</v>
      </c>
      <c r="E1575" t="str">
        <f>IF('Initial Spreadsheet'!F1574="failed", 'Initial Spreadsheet'!$L1574, "M")</f>
        <v>M</v>
      </c>
    </row>
    <row r="1576" spans="1:5" x14ac:dyDescent="0.25">
      <c r="A1576" t="b">
        <f>IF('Initial Spreadsheet'!$F1575="successful", "successful")</f>
        <v>0</v>
      </c>
      <c r="B1576" t="str">
        <f>IF('Initial Spreadsheet'!F1575="successful", 'Initial Spreadsheet'!$L1575, "M")</f>
        <v>M</v>
      </c>
      <c r="D1576" t="b">
        <f>IF('Initial Spreadsheet'!$F1575="failed", "failed")</f>
        <v>0</v>
      </c>
      <c r="E1576" t="str">
        <f>IF('Initial Spreadsheet'!F1575="failed", 'Initial Spreadsheet'!$L1575, "M")</f>
        <v>M</v>
      </c>
    </row>
    <row r="1577" spans="1:5" x14ac:dyDescent="0.25">
      <c r="A1577" t="b">
        <f>IF('Initial Spreadsheet'!$F1576="successful", "successful")</f>
        <v>0</v>
      </c>
      <c r="B1577" t="str">
        <f>IF('Initial Spreadsheet'!F1576="successful", 'Initial Spreadsheet'!$L1576, "M")</f>
        <v>M</v>
      </c>
      <c r="D1577" t="b">
        <f>IF('Initial Spreadsheet'!$F1576="failed", "failed")</f>
        <v>0</v>
      </c>
      <c r="E1577" t="str">
        <f>IF('Initial Spreadsheet'!F1576="failed", 'Initial Spreadsheet'!$L1576, "M")</f>
        <v>M</v>
      </c>
    </row>
    <row r="1578" spans="1:5" x14ac:dyDescent="0.25">
      <c r="A1578" t="b">
        <f>IF('Initial Spreadsheet'!$F1577="successful", "successful")</f>
        <v>0</v>
      </c>
      <c r="B1578" t="str">
        <f>IF('Initial Spreadsheet'!F1577="successful", 'Initial Spreadsheet'!$L1577, "M")</f>
        <v>M</v>
      </c>
      <c r="D1578" t="b">
        <f>IF('Initial Spreadsheet'!$F1577="failed", "failed")</f>
        <v>0</v>
      </c>
      <c r="E1578" t="str">
        <f>IF('Initial Spreadsheet'!F1577="failed", 'Initial Spreadsheet'!$L1577, "M")</f>
        <v>M</v>
      </c>
    </row>
    <row r="1579" spans="1:5" x14ac:dyDescent="0.25">
      <c r="A1579" t="b">
        <f>IF('Initial Spreadsheet'!$F1578="successful", "successful")</f>
        <v>0</v>
      </c>
      <c r="B1579" t="str">
        <f>IF('Initial Spreadsheet'!F1578="successful", 'Initial Spreadsheet'!$L1578, "M")</f>
        <v>M</v>
      </c>
      <c r="D1579" t="b">
        <f>IF('Initial Spreadsheet'!$F1578="failed", "failed")</f>
        <v>0</v>
      </c>
      <c r="E1579" t="str">
        <f>IF('Initial Spreadsheet'!F1578="failed", 'Initial Spreadsheet'!$L1578, "M")</f>
        <v>M</v>
      </c>
    </row>
    <row r="1580" spans="1:5" x14ac:dyDescent="0.25">
      <c r="A1580" t="b">
        <f>IF('Initial Spreadsheet'!$F1579="successful", "successful")</f>
        <v>0</v>
      </c>
      <c r="B1580" t="str">
        <f>IF('Initial Spreadsheet'!F1579="successful", 'Initial Spreadsheet'!$L1579, "M")</f>
        <v>M</v>
      </c>
      <c r="D1580" t="b">
        <f>IF('Initial Spreadsheet'!$F1579="failed", "failed")</f>
        <v>0</v>
      </c>
      <c r="E1580" t="str">
        <f>IF('Initial Spreadsheet'!F1579="failed", 'Initial Spreadsheet'!$L1579, "M")</f>
        <v>M</v>
      </c>
    </row>
    <row r="1581" spans="1:5" x14ac:dyDescent="0.25">
      <c r="A1581" t="b">
        <f>IF('Initial Spreadsheet'!$F1580="successful", "successful")</f>
        <v>0</v>
      </c>
      <c r="B1581" t="str">
        <f>IF('Initial Spreadsheet'!F1580="successful", 'Initial Spreadsheet'!$L1580, "M")</f>
        <v>M</v>
      </c>
      <c r="D1581" t="b">
        <f>IF('Initial Spreadsheet'!$F1580="failed", "failed")</f>
        <v>0</v>
      </c>
      <c r="E1581" t="str">
        <f>IF('Initial Spreadsheet'!F1580="failed", 'Initial Spreadsheet'!$L1580, "M")</f>
        <v>M</v>
      </c>
    </row>
    <row r="1582" spans="1:5" x14ac:dyDescent="0.25">
      <c r="A1582" t="b">
        <f>IF('Initial Spreadsheet'!$F1581="successful", "successful")</f>
        <v>0</v>
      </c>
      <c r="B1582" t="str">
        <f>IF('Initial Spreadsheet'!F1581="successful", 'Initial Spreadsheet'!$L1581, "M")</f>
        <v>M</v>
      </c>
      <c r="D1582" t="b">
        <f>IF('Initial Spreadsheet'!$F1581="failed", "failed")</f>
        <v>0</v>
      </c>
      <c r="E1582" t="str">
        <f>IF('Initial Spreadsheet'!F1581="failed", 'Initial Spreadsheet'!$L1581, "M")</f>
        <v>M</v>
      </c>
    </row>
    <row r="1583" spans="1:5" x14ac:dyDescent="0.25">
      <c r="A1583" t="b">
        <f>IF('Initial Spreadsheet'!$F1582="successful", "successful")</f>
        <v>0</v>
      </c>
      <c r="B1583" t="str">
        <f>IF('Initial Spreadsheet'!F1582="successful", 'Initial Spreadsheet'!$L1582, "M")</f>
        <v>M</v>
      </c>
      <c r="D1583" t="b">
        <f>IF('Initial Spreadsheet'!$F1582="failed", "failed")</f>
        <v>0</v>
      </c>
      <c r="E1583" t="str">
        <f>IF('Initial Spreadsheet'!F1582="failed", 'Initial Spreadsheet'!$L1582, "M")</f>
        <v>M</v>
      </c>
    </row>
    <row r="1584" spans="1:5" x14ac:dyDescent="0.25">
      <c r="A1584" t="b">
        <f>IF('Initial Spreadsheet'!$F1583="successful", "successful")</f>
        <v>0</v>
      </c>
      <c r="B1584" t="str">
        <f>IF('Initial Spreadsheet'!F1583="successful", 'Initial Spreadsheet'!$L1583, "M")</f>
        <v>M</v>
      </c>
      <c r="D1584" t="str">
        <f>IF('Initial Spreadsheet'!$F1583="failed", "failed")</f>
        <v>failed</v>
      </c>
      <c r="E1584">
        <f>IF('Initial Spreadsheet'!F1583="failed", 'Initial Spreadsheet'!$L1583, "M")</f>
        <v>1</v>
      </c>
    </row>
    <row r="1585" spans="1:5" x14ac:dyDescent="0.25">
      <c r="A1585" t="b">
        <f>IF('Initial Spreadsheet'!$F1584="successful", "successful")</f>
        <v>0</v>
      </c>
      <c r="B1585" t="str">
        <f>IF('Initial Spreadsheet'!F1584="successful", 'Initial Spreadsheet'!$L1584, "M")</f>
        <v>M</v>
      </c>
      <c r="D1585" t="str">
        <f>IF('Initial Spreadsheet'!$F1584="failed", "failed")</f>
        <v>failed</v>
      </c>
      <c r="E1585">
        <f>IF('Initial Spreadsheet'!F1584="failed", 'Initial Spreadsheet'!$L1584, "M")</f>
        <v>3</v>
      </c>
    </row>
    <row r="1586" spans="1:5" x14ac:dyDescent="0.25">
      <c r="A1586" t="b">
        <f>IF('Initial Spreadsheet'!$F1585="successful", "successful")</f>
        <v>0</v>
      </c>
      <c r="B1586" t="str">
        <f>IF('Initial Spreadsheet'!F1585="successful", 'Initial Spreadsheet'!$L1585, "M")</f>
        <v>M</v>
      </c>
      <c r="D1586" t="str">
        <f>IF('Initial Spreadsheet'!$F1585="failed", "failed")</f>
        <v>failed</v>
      </c>
      <c r="E1586">
        <f>IF('Initial Spreadsheet'!F1585="failed", 'Initial Spreadsheet'!$L1585, "M")</f>
        <v>1</v>
      </c>
    </row>
    <row r="1587" spans="1:5" x14ac:dyDescent="0.25">
      <c r="A1587" t="b">
        <f>IF('Initial Spreadsheet'!$F1586="successful", "successful")</f>
        <v>0</v>
      </c>
      <c r="B1587" t="str">
        <f>IF('Initial Spreadsheet'!F1586="successful", 'Initial Spreadsheet'!$L1586, "M")</f>
        <v>M</v>
      </c>
      <c r="D1587" t="str">
        <f>IF('Initial Spreadsheet'!$F1586="failed", "failed")</f>
        <v>failed</v>
      </c>
      <c r="E1587">
        <f>IF('Initial Spreadsheet'!F1586="failed", 'Initial Spreadsheet'!$L1586, "M")</f>
        <v>0</v>
      </c>
    </row>
    <row r="1588" spans="1:5" x14ac:dyDescent="0.25">
      <c r="A1588" t="b">
        <f>IF('Initial Spreadsheet'!$F1587="successful", "successful")</f>
        <v>0</v>
      </c>
      <c r="B1588" t="str">
        <f>IF('Initial Spreadsheet'!F1587="successful", 'Initial Spreadsheet'!$L1587, "M")</f>
        <v>M</v>
      </c>
      <c r="D1588" t="str">
        <f>IF('Initial Spreadsheet'!$F1587="failed", "failed")</f>
        <v>failed</v>
      </c>
      <c r="E1588">
        <f>IF('Initial Spreadsheet'!F1587="failed", 'Initial Spreadsheet'!$L1587, "M")</f>
        <v>12</v>
      </c>
    </row>
    <row r="1589" spans="1:5" x14ac:dyDescent="0.25">
      <c r="A1589" t="b">
        <f>IF('Initial Spreadsheet'!$F1588="successful", "successful")</f>
        <v>0</v>
      </c>
      <c r="B1589" t="str">
        <f>IF('Initial Spreadsheet'!F1588="successful", 'Initial Spreadsheet'!$L1588, "M")</f>
        <v>M</v>
      </c>
      <c r="D1589" t="str">
        <f>IF('Initial Spreadsheet'!$F1588="failed", "failed")</f>
        <v>failed</v>
      </c>
      <c r="E1589">
        <f>IF('Initial Spreadsheet'!F1588="failed", 'Initial Spreadsheet'!$L1588, "M")</f>
        <v>0</v>
      </c>
    </row>
    <row r="1590" spans="1:5" x14ac:dyDescent="0.25">
      <c r="A1590" t="b">
        <f>IF('Initial Spreadsheet'!$F1589="successful", "successful")</f>
        <v>0</v>
      </c>
      <c r="B1590" t="str">
        <f>IF('Initial Spreadsheet'!F1589="successful", 'Initial Spreadsheet'!$L1589, "M")</f>
        <v>M</v>
      </c>
      <c r="D1590" t="str">
        <f>IF('Initial Spreadsheet'!$F1589="failed", "failed")</f>
        <v>failed</v>
      </c>
      <c r="E1590">
        <f>IF('Initial Spreadsheet'!F1589="failed", 'Initial Spreadsheet'!$L1589, "M")</f>
        <v>1</v>
      </c>
    </row>
    <row r="1591" spans="1:5" x14ac:dyDescent="0.25">
      <c r="A1591" t="b">
        <f>IF('Initial Spreadsheet'!$F1590="successful", "successful")</f>
        <v>0</v>
      </c>
      <c r="B1591" t="str">
        <f>IF('Initial Spreadsheet'!F1590="successful", 'Initial Spreadsheet'!$L1590, "M")</f>
        <v>M</v>
      </c>
      <c r="D1591" t="str">
        <f>IF('Initial Spreadsheet'!$F1590="failed", "failed")</f>
        <v>failed</v>
      </c>
      <c r="E1591">
        <f>IF('Initial Spreadsheet'!F1590="failed", 'Initial Spreadsheet'!$L1590, "M")</f>
        <v>0</v>
      </c>
    </row>
    <row r="1592" spans="1:5" x14ac:dyDescent="0.25">
      <c r="A1592" t="b">
        <f>IF('Initial Spreadsheet'!$F1591="successful", "successful")</f>
        <v>0</v>
      </c>
      <c r="B1592" t="str">
        <f>IF('Initial Spreadsheet'!F1591="successful", 'Initial Spreadsheet'!$L1591, "M")</f>
        <v>M</v>
      </c>
      <c r="D1592" t="str">
        <f>IF('Initial Spreadsheet'!$F1591="failed", "failed")</f>
        <v>failed</v>
      </c>
      <c r="E1592">
        <f>IF('Initial Spreadsheet'!F1591="failed", 'Initial Spreadsheet'!$L1591, "M")</f>
        <v>0</v>
      </c>
    </row>
    <row r="1593" spans="1:5" x14ac:dyDescent="0.25">
      <c r="A1593" t="b">
        <f>IF('Initial Spreadsheet'!$F1592="successful", "successful")</f>
        <v>0</v>
      </c>
      <c r="B1593" t="str">
        <f>IF('Initial Spreadsheet'!F1592="successful", 'Initial Spreadsheet'!$L1592, "M")</f>
        <v>M</v>
      </c>
      <c r="D1593" t="str">
        <f>IF('Initial Spreadsheet'!$F1592="failed", "failed")</f>
        <v>failed</v>
      </c>
      <c r="E1593">
        <f>IF('Initial Spreadsheet'!F1592="failed", 'Initial Spreadsheet'!$L1592, "M")</f>
        <v>2</v>
      </c>
    </row>
    <row r="1594" spans="1:5" x14ac:dyDescent="0.25">
      <c r="A1594" t="b">
        <f>IF('Initial Spreadsheet'!$F1593="successful", "successful")</f>
        <v>0</v>
      </c>
      <c r="B1594" t="str">
        <f>IF('Initial Spreadsheet'!F1593="successful", 'Initial Spreadsheet'!$L1593, "M")</f>
        <v>M</v>
      </c>
      <c r="D1594" t="str">
        <f>IF('Initial Spreadsheet'!$F1593="failed", "failed")</f>
        <v>failed</v>
      </c>
      <c r="E1594">
        <f>IF('Initial Spreadsheet'!F1593="failed", 'Initial Spreadsheet'!$L1593, "M")</f>
        <v>92</v>
      </c>
    </row>
    <row r="1595" spans="1:5" x14ac:dyDescent="0.25">
      <c r="A1595" t="b">
        <f>IF('Initial Spreadsheet'!$F1594="successful", "successful")</f>
        <v>0</v>
      </c>
      <c r="B1595" t="str">
        <f>IF('Initial Spreadsheet'!F1594="successful", 'Initial Spreadsheet'!$L1594, "M")</f>
        <v>M</v>
      </c>
      <c r="D1595" t="str">
        <f>IF('Initial Spreadsheet'!$F1594="failed", "failed")</f>
        <v>failed</v>
      </c>
      <c r="E1595">
        <f>IF('Initial Spreadsheet'!F1594="failed", 'Initial Spreadsheet'!$L1594, "M")</f>
        <v>0</v>
      </c>
    </row>
    <row r="1596" spans="1:5" x14ac:dyDescent="0.25">
      <c r="A1596" t="b">
        <f>IF('Initial Spreadsheet'!$F1595="successful", "successful")</f>
        <v>0</v>
      </c>
      <c r="B1596" t="str">
        <f>IF('Initial Spreadsheet'!F1595="successful", 'Initial Spreadsheet'!$L1595, "M")</f>
        <v>M</v>
      </c>
      <c r="D1596" t="str">
        <f>IF('Initial Spreadsheet'!$F1595="failed", "failed")</f>
        <v>failed</v>
      </c>
      <c r="E1596">
        <f>IF('Initial Spreadsheet'!F1595="failed", 'Initial Spreadsheet'!$L1595, "M")</f>
        <v>3</v>
      </c>
    </row>
    <row r="1597" spans="1:5" x14ac:dyDescent="0.25">
      <c r="A1597" t="b">
        <f>IF('Initial Spreadsheet'!$F1596="successful", "successful")</f>
        <v>0</v>
      </c>
      <c r="B1597" t="str">
        <f>IF('Initial Spreadsheet'!F1596="successful", 'Initial Spreadsheet'!$L1596, "M")</f>
        <v>M</v>
      </c>
      <c r="D1597" t="str">
        <f>IF('Initial Spreadsheet'!$F1596="failed", "failed")</f>
        <v>failed</v>
      </c>
      <c r="E1597">
        <f>IF('Initial Spreadsheet'!F1596="failed", 'Initial Spreadsheet'!$L1596, "M")</f>
        <v>10</v>
      </c>
    </row>
    <row r="1598" spans="1:5" x14ac:dyDescent="0.25">
      <c r="A1598" t="b">
        <f>IF('Initial Spreadsheet'!$F1597="successful", "successful")</f>
        <v>0</v>
      </c>
      <c r="B1598" t="str">
        <f>IF('Initial Spreadsheet'!F1597="successful", 'Initial Spreadsheet'!$L1597, "M")</f>
        <v>M</v>
      </c>
      <c r="D1598" t="str">
        <f>IF('Initial Spreadsheet'!$F1597="failed", "failed")</f>
        <v>failed</v>
      </c>
      <c r="E1598">
        <f>IF('Initial Spreadsheet'!F1597="failed", 'Initial Spreadsheet'!$L1597, "M")</f>
        <v>7</v>
      </c>
    </row>
    <row r="1599" spans="1:5" x14ac:dyDescent="0.25">
      <c r="A1599" t="b">
        <f>IF('Initial Spreadsheet'!$F1598="successful", "successful")</f>
        <v>0</v>
      </c>
      <c r="B1599" t="str">
        <f>IF('Initial Spreadsheet'!F1598="successful", 'Initial Spreadsheet'!$L1598, "M")</f>
        <v>M</v>
      </c>
      <c r="D1599" t="str">
        <f>IF('Initial Spreadsheet'!$F1598="failed", "failed")</f>
        <v>failed</v>
      </c>
      <c r="E1599">
        <f>IF('Initial Spreadsheet'!F1598="failed", 'Initial Spreadsheet'!$L1598, "M")</f>
        <v>3</v>
      </c>
    </row>
    <row r="1600" spans="1:5" x14ac:dyDescent="0.25">
      <c r="A1600" t="b">
        <f>IF('Initial Spreadsheet'!$F1599="successful", "successful")</f>
        <v>0</v>
      </c>
      <c r="B1600" t="str">
        <f>IF('Initial Spreadsheet'!F1599="successful", 'Initial Spreadsheet'!$L1599, "M")</f>
        <v>M</v>
      </c>
      <c r="D1600" t="str">
        <f>IF('Initial Spreadsheet'!$F1599="failed", "failed")</f>
        <v>failed</v>
      </c>
      <c r="E1600">
        <f>IF('Initial Spreadsheet'!F1599="failed", 'Initial Spreadsheet'!$L1599, "M")</f>
        <v>0</v>
      </c>
    </row>
    <row r="1601" spans="1:5" x14ac:dyDescent="0.25">
      <c r="A1601" t="b">
        <f>IF('Initial Spreadsheet'!$F1600="successful", "successful")</f>
        <v>0</v>
      </c>
      <c r="B1601" t="str">
        <f>IF('Initial Spreadsheet'!F1600="successful", 'Initial Spreadsheet'!$L1600, "M")</f>
        <v>M</v>
      </c>
      <c r="D1601" t="str">
        <f>IF('Initial Spreadsheet'!$F1600="failed", "failed")</f>
        <v>failed</v>
      </c>
      <c r="E1601">
        <f>IF('Initial Spreadsheet'!F1600="failed", 'Initial Spreadsheet'!$L1600, "M")</f>
        <v>1</v>
      </c>
    </row>
    <row r="1602" spans="1:5" x14ac:dyDescent="0.25">
      <c r="A1602" t="b">
        <f>IF('Initial Spreadsheet'!$F1601="successful", "successful")</f>
        <v>0</v>
      </c>
      <c r="B1602" t="str">
        <f>IF('Initial Spreadsheet'!F1601="successful", 'Initial Spreadsheet'!$L1601, "M")</f>
        <v>M</v>
      </c>
      <c r="D1602" t="str">
        <f>IF('Initial Spreadsheet'!$F1601="failed", "failed")</f>
        <v>failed</v>
      </c>
      <c r="E1602">
        <f>IF('Initial Spreadsheet'!F1601="failed", 'Initial Spreadsheet'!$L1601, "M")</f>
        <v>0</v>
      </c>
    </row>
    <row r="1603" spans="1:5" x14ac:dyDescent="0.25">
      <c r="A1603" t="b">
        <f>IF('Initial Spreadsheet'!$F1602="successful", "successful")</f>
        <v>0</v>
      </c>
      <c r="B1603" t="str">
        <f>IF('Initial Spreadsheet'!F1602="successful", 'Initial Spreadsheet'!$L1602, "M")</f>
        <v>M</v>
      </c>
      <c r="D1603" t="str">
        <f>IF('Initial Spreadsheet'!$F1602="failed", "failed")</f>
        <v>failed</v>
      </c>
      <c r="E1603">
        <f>IF('Initial Spreadsheet'!F1602="failed", 'Initial Spreadsheet'!$L1602, "M")</f>
        <v>9</v>
      </c>
    </row>
    <row r="1604" spans="1:5" x14ac:dyDescent="0.25">
      <c r="A1604" t="str">
        <f>IF('Initial Spreadsheet'!$F1603="successful", "successful")</f>
        <v>successful</v>
      </c>
      <c r="B1604">
        <f>IF('Initial Spreadsheet'!F1603="successful", 'Initial Spreadsheet'!$L1603, "M")</f>
        <v>56</v>
      </c>
      <c r="D1604" t="b">
        <f>IF('Initial Spreadsheet'!$F1603="failed", "failed")</f>
        <v>0</v>
      </c>
      <c r="E1604" t="str">
        <f>IF('Initial Spreadsheet'!F1603="failed", 'Initial Spreadsheet'!$L1603, "M")</f>
        <v>M</v>
      </c>
    </row>
    <row r="1605" spans="1:5" x14ac:dyDescent="0.25">
      <c r="A1605" t="str">
        <f>IF('Initial Spreadsheet'!$F1604="successful", "successful")</f>
        <v>successful</v>
      </c>
      <c r="B1605">
        <f>IF('Initial Spreadsheet'!F1604="successful", 'Initial Spreadsheet'!$L1604, "M")</f>
        <v>32</v>
      </c>
      <c r="D1605" t="b">
        <f>IF('Initial Spreadsheet'!$F1604="failed", "failed")</f>
        <v>0</v>
      </c>
      <c r="E1605" t="str">
        <f>IF('Initial Spreadsheet'!F1604="failed", 'Initial Spreadsheet'!$L1604, "M")</f>
        <v>M</v>
      </c>
    </row>
    <row r="1606" spans="1:5" x14ac:dyDescent="0.25">
      <c r="A1606" t="str">
        <f>IF('Initial Spreadsheet'!$F1605="successful", "successful")</f>
        <v>successful</v>
      </c>
      <c r="B1606">
        <f>IF('Initial Spreadsheet'!F1605="successful", 'Initial Spreadsheet'!$L1605, "M")</f>
        <v>30</v>
      </c>
      <c r="D1606" t="b">
        <f>IF('Initial Spreadsheet'!$F1605="failed", "failed")</f>
        <v>0</v>
      </c>
      <c r="E1606" t="str">
        <f>IF('Initial Spreadsheet'!F1605="failed", 'Initial Spreadsheet'!$L1605, "M")</f>
        <v>M</v>
      </c>
    </row>
    <row r="1607" spans="1:5" x14ac:dyDescent="0.25">
      <c r="A1607" t="str">
        <f>IF('Initial Spreadsheet'!$F1606="successful", "successful")</f>
        <v>successful</v>
      </c>
      <c r="B1607">
        <f>IF('Initial Spreadsheet'!F1606="successful", 'Initial Spreadsheet'!$L1606, "M")</f>
        <v>70</v>
      </c>
      <c r="D1607" t="b">
        <f>IF('Initial Spreadsheet'!$F1606="failed", "failed")</f>
        <v>0</v>
      </c>
      <c r="E1607" t="str">
        <f>IF('Initial Spreadsheet'!F1606="failed", 'Initial Spreadsheet'!$L1606, "M")</f>
        <v>M</v>
      </c>
    </row>
    <row r="1608" spans="1:5" x14ac:dyDescent="0.25">
      <c r="A1608" t="str">
        <f>IF('Initial Spreadsheet'!$F1607="successful", "successful")</f>
        <v>successful</v>
      </c>
      <c r="B1608">
        <f>IF('Initial Spreadsheet'!F1607="successful", 'Initial Spreadsheet'!$L1607, "M")</f>
        <v>44</v>
      </c>
      <c r="D1608" t="b">
        <f>IF('Initial Spreadsheet'!$F1607="failed", "failed")</f>
        <v>0</v>
      </c>
      <c r="E1608" t="str">
        <f>IF('Initial Spreadsheet'!F1607="failed", 'Initial Spreadsheet'!$L1607, "M")</f>
        <v>M</v>
      </c>
    </row>
    <row r="1609" spans="1:5" x14ac:dyDescent="0.25">
      <c r="A1609" t="str">
        <f>IF('Initial Spreadsheet'!$F1608="successful", "successful")</f>
        <v>successful</v>
      </c>
      <c r="B1609">
        <f>IF('Initial Spreadsheet'!F1608="successful", 'Initial Spreadsheet'!$L1608, "M")</f>
        <v>92</v>
      </c>
      <c r="D1609" t="b">
        <f>IF('Initial Spreadsheet'!$F1608="failed", "failed")</f>
        <v>0</v>
      </c>
      <c r="E1609" t="str">
        <f>IF('Initial Spreadsheet'!F1608="failed", 'Initial Spreadsheet'!$L1608, "M")</f>
        <v>M</v>
      </c>
    </row>
    <row r="1610" spans="1:5" x14ac:dyDescent="0.25">
      <c r="A1610" t="str">
        <f>IF('Initial Spreadsheet'!$F1609="successful", "successful")</f>
        <v>successful</v>
      </c>
      <c r="B1610">
        <f>IF('Initial Spreadsheet'!F1609="successful", 'Initial Spreadsheet'!$L1609, "M")</f>
        <v>205</v>
      </c>
      <c r="D1610" t="b">
        <f>IF('Initial Spreadsheet'!$F1609="failed", "failed")</f>
        <v>0</v>
      </c>
      <c r="E1610" t="str">
        <f>IF('Initial Spreadsheet'!F1609="failed", 'Initial Spreadsheet'!$L1609, "M")</f>
        <v>M</v>
      </c>
    </row>
    <row r="1611" spans="1:5" x14ac:dyDescent="0.25">
      <c r="A1611" t="str">
        <f>IF('Initial Spreadsheet'!$F1610="successful", "successful")</f>
        <v>successful</v>
      </c>
      <c r="B1611">
        <f>IF('Initial Spreadsheet'!F1610="successful", 'Initial Spreadsheet'!$L1610, "M")</f>
        <v>23</v>
      </c>
      <c r="D1611" t="b">
        <f>IF('Initial Spreadsheet'!$F1610="failed", "failed")</f>
        <v>0</v>
      </c>
      <c r="E1611" t="str">
        <f>IF('Initial Spreadsheet'!F1610="failed", 'Initial Spreadsheet'!$L1610, "M")</f>
        <v>M</v>
      </c>
    </row>
    <row r="1612" spans="1:5" x14ac:dyDescent="0.25">
      <c r="A1612" t="str">
        <f>IF('Initial Spreadsheet'!$F1611="successful", "successful")</f>
        <v>successful</v>
      </c>
      <c r="B1612">
        <f>IF('Initial Spreadsheet'!F1611="successful", 'Initial Spreadsheet'!$L1611, "M")</f>
        <v>4</v>
      </c>
      <c r="D1612" t="b">
        <f>IF('Initial Spreadsheet'!$F1611="failed", "failed")</f>
        <v>0</v>
      </c>
      <c r="E1612" t="str">
        <f>IF('Initial Spreadsheet'!F1611="failed", 'Initial Spreadsheet'!$L1611, "M")</f>
        <v>M</v>
      </c>
    </row>
    <row r="1613" spans="1:5" x14ac:dyDescent="0.25">
      <c r="A1613" t="str">
        <f>IF('Initial Spreadsheet'!$F1612="successful", "successful")</f>
        <v>successful</v>
      </c>
      <c r="B1613">
        <f>IF('Initial Spreadsheet'!F1612="successful", 'Initial Spreadsheet'!$L1612, "M")</f>
        <v>112</v>
      </c>
      <c r="D1613" t="b">
        <f>IF('Initial Spreadsheet'!$F1612="failed", "failed")</f>
        <v>0</v>
      </c>
      <c r="E1613" t="str">
        <f>IF('Initial Spreadsheet'!F1612="failed", 'Initial Spreadsheet'!$L1612, "M")</f>
        <v>M</v>
      </c>
    </row>
    <row r="1614" spans="1:5" x14ac:dyDescent="0.25">
      <c r="A1614" t="str">
        <f>IF('Initial Spreadsheet'!$F1613="successful", "successful")</f>
        <v>successful</v>
      </c>
      <c r="B1614">
        <f>IF('Initial Spreadsheet'!F1613="successful", 'Initial Spreadsheet'!$L1613, "M")</f>
        <v>27</v>
      </c>
      <c r="D1614" t="b">
        <f>IF('Initial Spreadsheet'!$F1613="failed", "failed")</f>
        <v>0</v>
      </c>
      <c r="E1614" t="str">
        <f>IF('Initial Spreadsheet'!F1613="failed", 'Initial Spreadsheet'!$L1613, "M")</f>
        <v>M</v>
      </c>
    </row>
    <row r="1615" spans="1:5" x14ac:dyDescent="0.25">
      <c r="A1615" t="str">
        <f>IF('Initial Spreadsheet'!$F1614="successful", "successful")</f>
        <v>successful</v>
      </c>
      <c r="B1615">
        <f>IF('Initial Spreadsheet'!F1614="successful", 'Initial Spreadsheet'!$L1614, "M")</f>
        <v>11</v>
      </c>
      <c r="D1615" t="b">
        <f>IF('Initial Spreadsheet'!$F1614="failed", "failed")</f>
        <v>0</v>
      </c>
      <c r="E1615" t="str">
        <f>IF('Initial Spreadsheet'!F1614="failed", 'Initial Spreadsheet'!$L1614, "M")</f>
        <v>M</v>
      </c>
    </row>
    <row r="1616" spans="1:5" x14ac:dyDescent="0.25">
      <c r="A1616" t="str">
        <f>IF('Initial Spreadsheet'!$F1615="successful", "successful")</f>
        <v>successful</v>
      </c>
      <c r="B1616">
        <f>IF('Initial Spreadsheet'!F1615="successful", 'Initial Spreadsheet'!$L1615, "M")</f>
        <v>26</v>
      </c>
      <c r="D1616" t="b">
        <f>IF('Initial Spreadsheet'!$F1615="failed", "failed")</f>
        <v>0</v>
      </c>
      <c r="E1616" t="str">
        <f>IF('Initial Spreadsheet'!F1615="failed", 'Initial Spreadsheet'!$L1615, "M")</f>
        <v>M</v>
      </c>
    </row>
    <row r="1617" spans="1:5" x14ac:dyDescent="0.25">
      <c r="A1617" t="str">
        <f>IF('Initial Spreadsheet'!$F1616="successful", "successful")</f>
        <v>successful</v>
      </c>
      <c r="B1617">
        <f>IF('Initial Spreadsheet'!F1616="successful", 'Initial Spreadsheet'!$L1616, "M")</f>
        <v>77</v>
      </c>
      <c r="D1617" t="b">
        <f>IF('Initial Spreadsheet'!$F1616="failed", "failed")</f>
        <v>0</v>
      </c>
      <c r="E1617" t="str">
        <f>IF('Initial Spreadsheet'!F1616="failed", 'Initial Spreadsheet'!$L1616, "M")</f>
        <v>M</v>
      </c>
    </row>
    <row r="1618" spans="1:5" x14ac:dyDescent="0.25">
      <c r="A1618" t="str">
        <f>IF('Initial Spreadsheet'!$F1617="successful", "successful")</f>
        <v>successful</v>
      </c>
      <c r="B1618">
        <f>IF('Initial Spreadsheet'!F1617="successful", 'Initial Spreadsheet'!$L1617, "M")</f>
        <v>136</v>
      </c>
      <c r="D1618" t="b">
        <f>IF('Initial Spreadsheet'!$F1617="failed", "failed")</f>
        <v>0</v>
      </c>
      <c r="E1618" t="str">
        <f>IF('Initial Spreadsheet'!F1617="failed", 'Initial Spreadsheet'!$L1617, "M")</f>
        <v>M</v>
      </c>
    </row>
    <row r="1619" spans="1:5" x14ac:dyDescent="0.25">
      <c r="A1619" t="str">
        <f>IF('Initial Spreadsheet'!$F1618="successful", "successful")</f>
        <v>successful</v>
      </c>
      <c r="B1619">
        <f>IF('Initial Spreadsheet'!F1618="successful", 'Initial Spreadsheet'!$L1618, "M")</f>
        <v>157</v>
      </c>
      <c r="D1619" t="b">
        <f>IF('Initial Spreadsheet'!$F1618="failed", "failed")</f>
        <v>0</v>
      </c>
      <c r="E1619" t="str">
        <f>IF('Initial Spreadsheet'!F1618="failed", 'Initial Spreadsheet'!$L1618, "M")</f>
        <v>M</v>
      </c>
    </row>
    <row r="1620" spans="1:5" x14ac:dyDescent="0.25">
      <c r="A1620" t="str">
        <f>IF('Initial Spreadsheet'!$F1619="successful", "successful")</f>
        <v>successful</v>
      </c>
      <c r="B1620">
        <f>IF('Initial Spreadsheet'!F1619="successful", 'Initial Spreadsheet'!$L1619, "M")</f>
        <v>158</v>
      </c>
      <c r="D1620" t="b">
        <f>IF('Initial Spreadsheet'!$F1619="failed", "failed")</f>
        <v>0</v>
      </c>
      <c r="E1620" t="str">
        <f>IF('Initial Spreadsheet'!F1619="failed", 'Initial Spreadsheet'!$L1619, "M")</f>
        <v>M</v>
      </c>
    </row>
    <row r="1621" spans="1:5" x14ac:dyDescent="0.25">
      <c r="A1621" t="str">
        <f>IF('Initial Spreadsheet'!$F1620="successful", "successful")</f>
        <v>successful</v>
      </c>
      <c r="B1621">
        <f>IF('Initial Spreadsheet'!F1620="successful", 'Initial Spreadsheet'!$L1620, "M")</f>
        <v>27</v>
      </c>
      <c r="D1621" t="b">
        <f>IF('Initial Spreadsheet'!$F1620="failed", "failed")</f>
        <v>0</v>
      </c>
      <c r="E1621" t="str">
        <f>IF('Initial Spreadsheet'!F1620="failed", 'Initial Spreadsheet'!$L1620, "M")</f>
        <v>M</v>
      </c>
    </row>
    <row r="1622" spans="1:5" x14ac:dyDescent="0.25">
      <c r="A1622" t="str">
        <f>IF('Initial Spreadsheet'!$F1621="successful", "successful")</f>
        <v>successful</v>
      </c>
      <c r="B1622">
        <f>IF('Initial Spreadsheet'!F1621="successful", 'Initial Spreadsheet'!$L1621, "M")</f>
        <v>23</v>
      </c>
      <c r="D1622" t="b">
        <f>IF('Initial Spreadsheet'!$F1621="failed", "failed")</f>
        <v>0</v>
      </c>
      <c r="E1622" t="str">
        <f>IF('Initial Spreadsheet'!F1621="failed", 'Initial Spreadsheet'!$L1621, "M")</f>
        <v>M</v>
      </c>
    </row>
    <row r="1623" spans="1:5" x14ac:dyDescent="0.25">
      <c r="A1623" t="str">
        <f>IF('Initial Spreadsheet'!$F1622="successful", "successful")</f>
        <v>successful</v>
      </c>
      <c r="B1623">
        <f>IF('Initial Spreadsheet'!F1622="successful", 'Initial Spreadsheet'!$L1622, "M")</f>
        <v>17</v>
      </c>
      <c r="D1623" t="b">
        <f>IF('Initial Spreadsheet'!$F1622="failed", "failed")</f>
        <v>0</v>
      </c>
      <c r="E1623" t="str">
        <f>IF('Initial Spreadsheet'!F1622="failed", 'Initial Spreadsheet'!$L1622, "M")</f>
        <v>M</v>
      </c>
    </row>
    <row r="1624" spans="1:5" x14ac:dyDescent="0.25">
      <c r="A1624" t="str">
        <f>IF('Initial Spreadsheet'!$F1623="successful", "successful")</f>
        <v>successful</v>
      </c>
      <c r="B1624">
        <f>IF('Initial Spreadsheet'!F1623="successful", 'Initial Spreadsheet'!$L1623, "M")</f>
        <v>37</v>
      </c>
      <c r="D1624" t="b">
        <f>IF('Initial Spreadsheet'!$F1623="failed", "failed")</f>
        <v>0</v>
      </c>
      <c r="E1624" t="str">
        <f>IF('Initial Spreadsheet'!F1623="failed", 'Initial Spreadsheet'!$L1623, "M")</f>
        <v>M</v>
      </c>
    </row>
    <row r="1625" spans="1:5" x14ac:dyDescent="0.25">
      <c r="A1625" t="str">
        <f>IF('Initial Spreadsheet'!$F1624="successful", "successful")</f>
        <v>successful</v>
      </c>
      <c r="B1625">
        <f>IF('Initial Spreadsheet'!F1624="successful", 'Initial Spreadsheet'!$L1624, "M")</f>
        <v>65</v>
      </c>
      <c r="D1625" t="b">
        <f>IF('Initial Spreadsheet'!$F1624="failed", "failed")</f>
        <v>0</v>
      </c>
      <c r="E1625" t="str">
        <f>IF('Initial Spreadsheet'!F1624="failed", 'Initial Spreadsheet'!$L1624, "M")</f>
        <v>M</v>
      </c>
    </row>
    <row r="1626" spans="1:5" x14ac:dyDescent="0.25">
      <c r="A1626" t="str">
        <f>IF('Initial Spreadsheet'!$F1625="successful", "successful")</f>
        <v>successful</v>
      </c>
      <c r="B1626">
        <f>IF('Initial Spreadsheet'!F1625="successful", 'Initial Spreadsheet'!$L1625, "M")</f>
        <v>18</v>
      </c>
      <c r="D1626" t="b">
        <f>IF('Initial Spreadsheet'!$F1625="failed", "failed")</f>
        <v>0</v>
      </c>
      <c r="E1626" t="str">
        <f>IF('Initial Spreadsheet'!F1625="failed", 'Initial Spreadsheet'!$L1625, "M")</f>
        <v>M</v>
      </c>
    </row>
    <row r="1627" spans="1:5" x14ac:dyDescent="0.25">
      <c r="A1627" t="str">
        <f>IF('Initial Spreadsheet'!$F1626="successful", "successful")</f>
        <v>successful</v>
      </c>
      <c r="B1627">
        <f>IF('Initial Spreadsheet'!F1626="successful", 'Initial Spreadsheet'!$L1626, "M")</f>
        <v>25</v>
      </c>
      <c r="D1627" t="b">
        <f>IF('Initial Spreadsheet'!$F1626="failed", "failed")</f>
        <v>0</v>
      </c>
      <c r="E1627" t="str">
        <f>IF('Initial Spreadsheet'!F1626="failed", 'Initial Spreadsheet'!$L1626, "M")</f>
        <v>M</v>
      </c>
    </row>
    <row r="1628" spans="1:5" x14ac:dyDescent="0.25">
      <c r="A1628" t="str">
        <f>IF('Initial Spreadsheet'!$F1627="successful", "successful")</f>
        <v>successful</v>
      </c>
      <c r="B1628">
        <f>IF('Initial Spreadsheet'!F1627="successful", 'Initial Spreadsheet'!$L1627, "M")</f>
        <v>104</v>
      </c>
      <c r="D1628" t="b">
        <f>IF('Initial Spreadsheet'!$F1627="failed", "failed")</f>
        <v>0</v>
      </c>
      <c r="E1628" t="str">
        <f>IF('Initial Spreadsheet'!F1627="failed", 'Initial Spreadsheet'!$L1627, "M")</f>
        <v>M</v>
      </c>
    </row>
    <row r="1629" spans="1:5" x14ac:dyDescent="0.25">
      <c r="A1629" t="str">
        <f>IF('Initial Spreadsheet'!$F1628="successful", "successful")</f>
        <v>successful</v>
      </c>
      <c r="B1629">
        <f>IF('Initial Spreadsheet'!F1628="successful", 'Initial Spreadsheet'!$L1628, "M")</f>
        <v>108</v>
      </c>
      <c r="D1629" t="b">
        <f>IF('Initial Spreadsheet'!$F1628="failed", "failed")</f>
        <v>0</v>
      </c>
      <c r="E1629" t="str">
        <f>IF('Initial Spreadsheet'!F1628="failed", 'Initial Spreadsheet'!$L1628, "M")</f>
        <v>M</v>
      </c>
    </row>
    <row r="1630" spans="1:5" x14ac:dyDescent="0.25">
      <c r="A1630" t="str">
        <f>IF('Initial Spreadsheet'!$F1629="successful", "successful")</f>
        <v>successful</v>
      </c>
      <c r="B1630">
        <f>IF('Initial Spreadsheet'!F1629="successful", 'Initial Spreadsheet'!$L1629, "M")</f>
        <v>38</v>
      </c>
      <c r="D1630" t="b">
        <f>IF('Initial Spreadsheet'!$F1629="failed", "failed")</f>
        <v>0</v>
      </c>
      <c r="E1630" t="str">
        <f>IF('Initial Spreadsheet'!F1629="failed", 'Initial Spreadsheet'!$L1629, "M")</f>
        <v>M</v>
      </c>
    </row>
    <row r="1631" spans="1:5" x14ac:dyDescent="0.25">
      <c r="A1631" t="str">
        <f>IF('Initial Spreadsheet'!$F1630="successful", "successful")</f>
        <v>successful</v>
      </c>
      <c r="B1631">
        <f>IF('Initial Spreadsheet'!F1630="successful", 'Initial Spreadsheet'!$L1630, "M")</f>
        <v>88</v>
      </c>
      <c r="D1631" t="b">
        <f>IF('Initial Spreadsheet'!$F1630="failed", "failed")</f>
        <v>0</v>
      </c>
      <c r="E1631" t="str">
        <f>IF('Initial Spreadsheet'!F1630="failed", 'Initial Spreadsheet'!$L1630, "M")</f>
        <v>M</v>
      </c>
    </row>
    <row r="1632" spans="1:5" x14ac:dyDescent="0.25">
      <c r="A1632" t="str">
        <f>IF('Initial Spreadsheet'!$F1631="successful", "successful")</f>
        <v>successful</v>
      </c>
      <c r="B1632">
        <f>IF('Initial Spreadsheet'!F1631="successful", 'Initial Spreadsheet'!$L1631, "M")</f>
        <v>82</v>
      </c>
      <c r="D1632" t="b">
        <f>IF('Initial Spreadsheet'!$F1631="failed", "failed")</f>
        <v>0</v>
      </c>
      <c r="E1632" t="str">
        <f>IF('Initial Spreadsheet'!F1631="failed", 'Initial Spreadsheet'!$L1631, "M")</f>
        <v>M</v>
      </c>
    </row>
    <row r="1633" spans="1:5" x14ac:dyDescent="0.25">
      <c r="A1633" t="str">
        <f>IF('Initial Spreadsheet'!$F1632="successful", "successful")</f>
        <v>successful</v>
      </c>
      <c r="B1633">
        <f>IF('Initial Spreadsheet'!F1632="successful", 'Initial Spreadsheet'!$L1632, "M")</f>
        <v>126</v>
      </c>
      <c r="D1633" t="b">
        <f>IF('Initial Spreadsheet'!$F1632="failed", "failed")</f>
        <v>0</v>
      </c>
      <c r="E1633" t="str">
        <f>IF('Initial Spreadsheet'!F1632="failed", 'Initial Spreadsheet'!$L1632, "M")</f>
        <v>M</v>
      </c>
    </row>
    <row r="1634" spans="1:5" x14ac:dyDescent="0.25">
      <c r="A1634" t="str">
        <f>IF('Initial Spreadsheet'!$F1633="successful", "successful")</f>
        <v>successful</v>
      </c>
      <c r="B1634">
        <f>IF('Initial Spreadsheet'!F1633="successful", 'Initial Spreadsheet'!$L1633, "M")</f>
        <v>133</v>
      </c>
      <c r="D1634" t="b">
        <f>IF('Initial Spreadsheet'!$F1633="failed", "failed")</f>
        <v>0</v>
      </c>
      <c r="E1634" t="str">
        <f>IF('Initial Spreadsheet'!F1633="failed", 'Initial Spreadsheet'!$L1633, "M")</f>
        <v>M</v>
      </c>
    </row>
    <row r="1635" spans="1:5" x14ac:dyDescent="0.25">
      <c r="A1635" t="str">
        <f>IF('Initial Spreadsheet'!$F1634="successful", "successful")</f>
        <v>successful</v>
      </c>
      <c r="B1635">
        <f>IF('Initial Spreadsheet'!F1634="successful", 'Initial Spreadsheet'!$L1634, "M")</f>
        <v>47</v>
      </c>
      <c r="D1635" t="b">
        <f>IF('Initial Spreadsheet'!$F1634="failed", "failed")</f>
        <v>0</v>
      </c>
      <c r="E1635" t="str">
        <f>IF('Initial Spreadsheet'!F1634="failed", 'Initial Spreadsheet'!$L1634, "M")</f>
        <v>M</v>
      </c>
    </row>
    <row r="1636" spans="1:5" x14ac:dyDescent="0.25">
      <c r="A1636" t="str">
        <f>IF('Initial Spreadsheet'!$F1635="successful", "successful")</f>
        <v>successful</v>
      </c>
      <c r="B1636">
        <f>IF('Initial Spreadsheet'!F1635="successful", 'Initial Spreadsheet'!$L1635, "M")</f>
        <v>58</v>
      </c>
      <c r="D1636" t="b">
        <f>IF('Initial Spreadsheet'!$F1635="failed", "failed")</f>
        <v>0</v>
      </c>
      <c r="E1636" t="str">
        <f>IF('Initial Spreadsheet'!F1635="failed", 'Initial Spreadsheet'!$L1635, "M")</f>
        <v>M</v>
      </c>
    </row>
    <row r="1637" spans="1:5" x14ac:dyDescent="0.25">
      <c r="A1637" t="str">
        <f>IF('Initial Spreadsheet'!$F1636="successful", "successful")</f>
        <v>successful</v>
      </c>
      <c r="B1637">
        <f>IF('Initial Spreadsheet'!F1636="successful", 'Initial Spreadsheet'!$L1636, "M")</f>
        <v>32</v>
      </c>
      <c r="D1637" t="b">
        <f>IF('Initial Spreadsheet'!$F1636="failed", "failed")</f>
        <v>0</v>
      </c>
      <c r="E1637" t="str">
        <f>IF('Initial Spreadsheet'!F1636="failed", 'Initial Spreadsheet'!$L1636, "M")</f>
        <v>M</v>
      </c>
    </row>
    <row r="1638" spans="1:5" x14ac:dyDescent="0.25">
      <c r="A1638" t="str">
        <f>IF('Initial Spreadsheet'!$F1637="successful", "successful")</f>
        <v>successful</v>
      </c>
      <c r="B1638">
        <f>IF('Initial Spreadsheet'!F1637="successful", 'Initial Spreadsheet'!$L1637, "M")</f>
        <v>37</v>
      </c>
      <c r="D1638" t="b">
        <f>IF('Initial Spreadsheet'!$F1637="failed", "failed")</f>
        <v>0</v>
      </c>
      <c r="E1638" t="str">
        <f>IF('Initial Spreadsheet'!F1637="failed", 'Initial Spreadsheet'!$L1637, "M")</f>
        <v>M</v>
      </c>
    </row>
    <row r="1639" spans="1:5" x14ac:dyDescent="0.25">
      <c r="A1639" t="str">
        <f>IF('Initial Spreadsheet'!$F1638="successful", "successful")</f>
        <v>successful</v>
      </c>
      <c r="B1639">
        <f>IF('Initial Spreadsheet'!F1638="successful", 'Initial Spreadsheet'!$L1638, "M")</f>
        <v>87</v>
      </c>
      <c r="D1639" t="b">
        <f>IF('Initial Spreadsheet'!$F1638="failed", "failed")</f>
        <v>0</v>
      </c>
      <c r="E1639" t="str">
        <f>IF('Initial Spreadsheet'!F1638="failed", 'Initial Spreadsheet'!$L1638, "M")</f>
        <v>M</v>
      </c>
    </row>
    <row r="1640" spans="1:5" x14ac:dyDescent="0.25">
      <c r="A1640" t="str">
        <f>IF('Initial Spreadsheet'!$F1639="successful", "successful")</f>
        <v>successful</v>
      </c>
      <c r="B1640">
        <f>IF('Initial Spreadsheet'!F1639="successful", 'Initial Spreadsheet'!$L1639, "M")</f>
        <v>15</v>
      </c>
      <c r="D1640" t="b">
        <f>IF('Initial Spreadsheet'!$F1639="failed", "failed")</f>
        <v>0</v>
      </c>
      <c r="E1640" t="str">
        <f>IF('Initial Spreadsheet'!F1639="failed", 'Initial Spreadsheet'!$L1639, "M")</f>
        <v>M</v>
      </c>
    </row>
    <row r="1641" spans="1:5" x14ac:dyDescent="0.25">
      <c r="A1641" t="str">
        <f>IF('Initial Spreadsheet'!$F1640="successful", "successful")</f>
        <v>successful</v>
      </c>
      <c r="B1641">
        <f>IF('Initial Spreadsheet'!F1640="successful", 'Initial Spreadsheet'!$L1640, "M")</f>
        <v>27</v>
      </c>
      <c r="D1641" t="b">
        <f>IF('Initial Spreadsheet'!$F1640="failed", "failed")</f>
        <v>0</v>
      </c>
      <c r="E1641" t="str">
        <f>IF('Initial Spreadsheet'!F1640="failed", 'Initial Spreadsheet'!$L1640, "M")</f>
        <v>M</v>
      </c>
    </row>
    <row r="1642" spans="1:5" x14ac:dyDescent="0.25">
      <c r="A1642" t="str">
        <f>IF('Initial Spreadsheet'!$F1641="successful", "successful")</f>
        <v>successful</v>
      </c>
      <c r="B1642">
        <f>IF('Initial Spreadsheet'!F1641="successful", 'Initial Spreadsheet'!$L1641, "M")</f>
        <v>19</v>
      </c>
      <c r="D1642" t="b">
        <f>IF('Initial Spreadsheet'!$F1641="failed", "failed")</f>
        <v>0</v>
      </c>
      <c r="E1642" t="str">
        <f>IF('Initial Spreadsheet'!F1641="failed", 'Initial Spreadsheet'!$L1641, "M")</f>
        <v>M</v>
      </c>
    </row>
    <row r="1643" spans="1:5" x14ac:dyDescent="0.25">
      <c r="A1643" t="str">
        <f>IF('Initial Spreadsheet'!$F1642="successful", "successful")</f>
        <v>successful</v>
      </c>
      <c r="B1643">
        <f>IF('Initial Spreadsheet'!F1642="successful", 'Initial Spreadsheet'!$L1642, "M")</f>
        <v>17</v>
      </c>
      <c r="D1643" t="b">
        <f>IF('Initial Spreadsheet'!$F1642="failed", "failed")</f>
        <v>0</v>
      </c>
      <c r="E1643" t="str">
        <f>IF('Initial Spreadsheet'!F1642="failed", 'Initial Spreadsheet'!$L1642, "M")</f>
        <v>M</v>
      </c>
    </row>
    <row r="1644" spans="1:5" x14ac:dyDescent="0.25">
      <c r="A1644" t="str">
        <f>IF('Initial Spreadsheet'!$F1643="successful", "successful")</f>
        <v>successful</v>
      </c>
      <c r="B1644">
        <f>IF('Initial Spreadsheet'!F1643="successful", 'Initial Spreadsheet'!$L1643, "M")</f>
        <v>26</v>
      </c>
      <c r="D1644" t="b">
        <f>IF('Initial Spreadsheet'!$F1643="failed", "failed")</f>
        <v>0</v>
      </c>
      <c r="E1644" t="str">
        <f>IF('Initial Spreadsheet'!F1643="failed", 'Initial Spreadsheet'!$L1643, "M")</f>
        <v>M</v>
      </c>
    </row>
    <row r="1645" spans="1:5" x14ac:dyDescent="0.25">
      <c r="A1645" t="str">
        <f>IF('Initial Spreadsheet'!$F1644="successful", "successful")</f>
        <v>successful</v>
      </c>
      <c r="B1645">
        <f>IF('Initial Spreadsheet'!F1644="successful", 'Initial Spreadsheet'!$L1644, "M")</f>
        <v>28</v>
      </c>
      <c r="D1645" t="b">
        <f>IF('Initial Spreadsheet'!$F1644="failed", "failed")</f>
        <v>0</v>
      </c>
      <c r="E1645" t="str">
        <f>IF('Initial Spreadsheet'!F1644="failed", 'Initial Spreadsheet'!$L1644, "M")</f>
        <v>M</v>
      </c>
    </row>
    <row r="1646" spans="1:5" x14ac:dyDescent="0.25">
      <c r="A1646" t="str">
        <f>IF('Initial Spreadsheet'!$F1645="successful", "successful")</f>
        <v>successful</v>
      </c>
      <c r="B1646">
        <f>IF('Initial Spreadsheet'!F1645="successful", 'Initial Spreadsheet'!$L1645, "M")</f>
        <v>37</v>
      </c>
      <c r="D1646" t="b">
        <f>IF('Initial Spreadsheet'!$F1645="failed", "failed")</f>
        <v>0</v>
      </c>
      <c r="E1646" t="str">
        <f>IF('Initial Spreadsheet'!F1645="failed", 'Initial Spreadsheet'!$L1645, "M")</f>
        <v>M</v>
      </c>
    </row>
    <row r="1647" spans="1:5" x14ac:dyDescent="0.25">
      <c r="A1647" t="str">
        <f>IF('Initial Spreadsheet'!$F1646="successful", "successful")</f>
        <v>successful</v>
      </c>
      <c r="B1647">
        <f>IF('Initial Spreadsheet'!F1646="successful", 'Initial Spreadsheet'!$L1646, "M")</f>
        <v>128</v>
      </c>
      <c r="D1647" t="b">
        <f>IF('Initial Spreadsheet'!$F1646="failed", "failed")</f>
        <v>0</v>
      </c>
      <c r="E1647" t="str">
        <f>IF('Initial Spreadsheet'!F1646="failed", 'Initial Spreadsheet'!$L1646, "M")</f>
        <v>M</v>
      </c>
    </row>
    <row r="1648" spans="1:5" x14ac:dyDescent="0.25">
      <c r="A1648" t="str">
        <f>IF('Initial Spreadsheet'!$F1647="successful", "successful")</f>
        <v>successful</v>
      </c>
      <c r="B1648">
        <f>IF('Initial Spreadsheet'!F1647="successful", 'Initial Spreadsheet'!$L1647, "M")</f>
        <v>10</v>
      </c>
      <c r="D1648" t="b">
        <f>IF('Initial Spreadsheet'!$F1647="failed", "failed")</f>
        <v>0</v>
      </c>
      <c r="E1648" t="str">
        <f>IF('Initial Spreadsheet'!F1647="failed", 'Initial Spreadsheet'!$L1647, "M")</f>
        <v>M</v>
      </c>
    </row>
    <row r="1649" spans="1:5" x14ac:dyDescent="0.25">
      <c r="A1649" t="str">
        <f>IF('Initial Spreadsheet'!$F1648="successful", "successful")</f>
        <v>successful</v>
      </c>
      <c r="B1649">
        <f>IF('Initial Spreadsheet'!F1648="successful", 'Initial Spreadsheet'!$L1648, "M")</f>
        <v>83</v>
      </c>
      <c r="D1649" t="b">
        <f>IF('Initial Spreadsheet'!$F1648="failed", "failed")</f>
        <v>0</v>
      </c>
      <c r="E1649" t="str">
        <f>IF('Initial Spreadsheet'!F1648="failed", 'Initial Spreadsheet'!$L1648, "M")</f>
        <v>M</v>
      </c>
    </row>
    <row r="1650" spans="1:5" x14ac:dyDescent="0.25">
      <c r="A1650" t="str">
        <f>IF('Initial Spreadsheet'!$F1649="successful", "successful")</f>
        <v>successful</v>
      </c>
      <c r="B1650">
        <f>IF('Initial Spreadsheet'!F1649="successful", 'Initial Spreadsheet'!$L1649, "M")</f>
        <v>46</v>
      </c>
      <c r="D1650" t="b">
        <f>IF('Initial Spreadsheet'!$F1649="failed", "failed")</f>
        <v>0</v>
      </c>
      <c r="E1650" t="str">
        <f>IF('Initial Spreadsheet'!F1649="failed", 'Initial Spreadsheet'!$L1649, "M")</f>
        <v>M</v>
      </c>
    </row>
    <row r="1651" spans="1:5" x14ac:dyDescent="0.25">
      <c r="A1651" t="str">
        <f>IF('Initial Spreadsheet'!$F1650="successful", "successful")</f>
        <v>successful</v>
      </c>
      <c r="B1651">
        <f>IF('Initial Spreadsheet'!F1650="successful", 'Initial Spreadsheet'!$L1650, "M")</f>
        <v>90</v>
      </c>
      <c r="D1651" t="b">
        <f>IF('Initial Spreadsheet'!$F1650="failed", "failed")</f>
        <v>0</v>
      </c>
      <c r="E1651" t="str">
        <f>IF('Initial Spreadsheet'!F1650="failed", 'Initial Spreadsheet'!$L1650, "M")</f>
        <v>M</v>
      </c>
    </row>
    <row r="1652" spans="1:5" x14ac:dyDescent="0.25">
      <c r="A1652" t="str">
        <f>IF('Initial Spreadsheet'!$F1651="successful", "successful")</f>
        <v>successful</v>
      </c>
      <c r="B1652">
        <f>IF('Initial Spreadsheet'!F1651="successful", 'Initial Spreadsheet'!$L1651, "M")</f>
        <v>81</v>
      </c>
      <c r="D1652" t="b">
        <f>IF('Initial Spreadsheet'!$F1651="failed", "failed")</f>
        <v>0</v>
      </c>
      <c r="E1652" t="str">
        <f>IF('Initial Spreadsheet'!F1651="failed", 'Initial Spreadsheet'!$L1651, "M")</f>
        <v>M</v>
      </c>
    </row>
    <row r="1653" spans="1:5" x14ac:dyDescent="0.25">
      <c r="A1653" t="str">
        <f>IF('Initial Spreadsheet'!$F1652="successful", "successful")</f>
        <v>successful</v>
      </c>
      <c r="B1653">
        <f>IF('Initial Spreadsheet'!F1652="successful", 'Initial Spreadsheet'!$L1652, "M")</f>
        <v>32</v>
      </c>
      <c r="D1653" t="b">
        <f>IF('Initial Spreadsheet'!$F1652="failed", "failed")</f>
        <v>0</v>
      </c>
      <c r="E1653" t="str">
        <f>IF('Initial Spreadsheet'!F1652="failed", 'Initial Spreadsheet'!$L1652, "M")</f>
        <v>M</v>
      </c>
    </row>
    <row r="1654" spans="1:5" x14ac:dyDescent="0.25">
      <c r="A1654" t="str">
        <f>IF('Initial Spreadsheet'!$F1653="successful", "successful")</f>
        <v>successful</v>
      </c>
      <c r="B1654">
        <f>IF('Initial Spreadsheet'!F1653="successful", 'Initial Spreadsheet'!$L1653, "M")</f>
        <v>20</v>
      </c>
      <c r="D1654" t="b">
        <f>IF('Initial Spreadsheet'!$F1653="failed", "failed")</f>
        <v>0</v>
      </c>
      <c r="E1654" t="str">
        <f>IF('Initial Spreadsheet'!F1653="failed", 'Initial Spreadsheet'!$L1653, "M")</f>
        <v>M</v>
      </c>
    </row>
    <row r="1655" spans="1:5" x14ac:dyDescent="0.25">
      <c r="A1655" t="str">
        <f>IF('Initial Spreadsheet'!$F1654="successful", "successful")</f>
        <v>successful</v>
      </c>
      <c r="B1655">
        <f>IF('Initial Spreadsheet'!F1654="successful", 'Initial Spreadsheet'!$L1654, "M")</f>
        <v>70</v>
      </c>
      <c r="D1655" t="b">
        <f>IF('Initial Spreadsheet'!$F1654="failed", "failed")</f>
        <v>0</v>
      </c>
      <c r="E1655" t="str">
        <f>IF('Initial Spreadsheet'!F1654="failed", 'Initial Spreadsheet'!$L1654, "M")</f>
        <v>M</v>
      </c>
    </row>
    <row r="1656" spans="1:5" x14ac:dyDescent="0.25">
      <c r="A1656" t="str">
        <f>IF('Initial Spreadsheet'!$F1655="successful", "successful")</f>
        <v>successful</v>
      </c>
      <c r="B1656">
        <f>IF('Initial Spreadsheet'!F1655="successful", 'Initial Spreadsheet'!$L1655, "M")</f>
        <v>168</v>
      </c>
      <c r="D1656" t="b">
        <f>IF('Initial Spreadsheet'!$F1655="failed", "failed")</f>
        <v>0</v>
      </c>
      <c r="E1656" t="str">
        <f>IF('Initial Spreadsheet'!F1655="failed", 'Initial Spreadsheet'!$L1655, "M")</f>
        <v>M</v>
      </c>
    </row>
    <row r="1657" spans="1:5" x14ac:dyDescent="0.25">
      <c r="A1657" t="str">
        <f>IF('Initial Spreadsheet'!$F1656="successful", "successful")</f>
        <v>successful</v>
      </c>
      <c r="B1657">
        <f>IF('Initial Spreadsheet'!F1656="successful", 'Initial Spreadsheet'!$L1656, "M")</f>
        <v>34</v>
      </c>
      <c r="D1657" t="b">
        <f>IF('Initial Spreadsheet'!$F1656="failed", "failed")</f>
        <v>0</v>
      </c>
      <c r="E1657" t="str">
        <f>IF('Initial Spreadsheet'!F1656="failed", 'Initial Spreadsheet'!$L1656, "M")</f>
        <v>M</v>
      </c>
    </row>
    <row r="1658" spans="1:5" x14ac:dyDescent="0.25">
      <c r="A1658" t="str">
        <f>IF('Initial Spreadsheet'!$F1657="successful", "successful")</f>
        <v>successful</v>
      </c>
      <c r="B1658">
        <f>IF('Initial Spreadsheet'!F1657="successful", 'Initial Spreadsheet'!$L1657, "M")</f>
        <v>48</v>
      </c>
      <c r="D1658" t="b">
        <f>IF('Initial Spreadsheet'!$F1657="failed", "failed")</f>
        <v>0</v>
      </c>
      <c r="E1658" t="str">
        <f>IF('Initial Spreadsheet'!F1657="failed", 'Initial Spreadsheet'!$L1657, "M")</f>
        <v>M</v>
      </c>
    </row>
    <row r="1659" spans="1:5" x14ac:dyDescent="0.25">
      <c r="A1659" t="str">
        <f>IF('Initial Spreadsheet'!$F1658="successful", "successful")</f>
        <v>successful</v>
      </c>
      <c r="B1659">
        <f>IF('Initial Spreadsheet'!F1658="successful", 'Initial Spreadsheet'!$L1658, "M")</f>
        <v>48</v>
      </c>
      <c r="D1659" t="b">
        <f>IF('Initial Spreadsheet'!$F1658="failed", "failed")</f>
        <v>0</v>
      </c>
      <c r="E1659" t="str">
        <f>IF('Initial Spreadsheet'!F1658="failed", 'Initial Spreadsheet'!$L1658, "M")</f>
        <v>M</v>
      </c>
    </row>
    <row r="1660" spans="1:5" x14ac:dyDescent="0.25">
      <c r="A1660" t="str">
        <f>IF('Initial Spreadsheet'!$F1659="successful", "successful")</f>
        <v>successful</v>
      </c>
      <c r="B1660">
        <f>IF('Initial Spreadsheet'!F1659="successful", 'Initial Spreadsheet'!$L1659, "M")</f>
        <v>221</v>
      </c>
      <c r="D1660" t="b">
        <f>IF('Initial Spreadsheet'!$F1659="failed", "failed")</f>
        <v>0</v>
      </c>
      <c r="E1660" t="str">
        <f>IF('Initial Spreadsheet'!F1659="failed", 'Initial Spreadsheet'!$L1659, "M")</f>
        <v>M</v>
      </c>
    </row>
    <row r="1661" spans="1:5" x14ac:dyDescent="0.25">
      <c r="A1661" t="str">
        <f>IF('Initial Spreadsheet'!$F1660="successful", "successful")</f>
        <v>successful</v>
      </c>
      <c r="B1661">
        <f>IF('Initial Spreadsheet'!F1660="successful", 'Initial Spreadsheet'!$L1660, "M")</f>
        <v>107</v>
      </c>
      <c r="D1661" t="b">
        <f>IF('Initial Spreadsheet'!$F1660="failed", "failed")</f>
        <v>0</v>
      </c>
      <c r="E1661" t="str">
        <f>IF('Initial Spreadsheet'!F1660="failed", 'Initial Spreadsheet'!$L1660, "M")</f>
        <v>M</v>
      </c>
    </row>
    <row r="1662" spans="1:5" x14ac:dyDescent="0.25">
      <c r="A1662" t="str">
        <f>IF('Initial Spreadsheet'!$F1661="successful", "successful")</f>
        <v>successful</v>
      </c>
      <c r="B1662">
        <f>IF('Initial Spreadsheet'!F1661="successful", 'Initial Spreadsheet'!$L1661, "M")</f>
        <v>45</v>
      </c>
      <c r="D1662" t="b">
        <f>IF('Initial Spreadsheet'!$F1661="failed", "failed")</f>
        <v>0</v>
      </c>
      <c r="E1662" t="str">
        <f>IF('Initial Spreadsheet'!F1661="failed", 'Initial Spreadsheet'!$L1661, "M")</f>
        <v>M</v>
      </c>
    </row>
    <row r="1663" spans="1:5" x14ac:dyDescent="0.25">
      <c r="A1663" t="str">
        <f>IF('Initial Spreadsheet'!$F1662="successful", "successful")</f>
        <v>successful</v>
      </c>
      <c r="B1663">
        <f>IF('Initial Spreadsheet'!F1662="successful", 'Initial Spreadsheet'!$L1662, "M")</f>
        <v>36</v>
      </c>
      <c r="D1663" t="b">
        <f>IF('Initial Spreadsheet'!$F1662="failed", "failed")</f>
        <v>0</v>
      </c>
      <c r="E1663" t="str">
        <f>IF('Initial Spreadsheet'!F1662="failed", 'Initial Spreadsheet'!$L1662, "M")</f>
        <v>M</v>
      </c>
    </row>
    <row r="1664" spans="1:5" x14ac:dyDescent="0.25">
      <c r="A1664" t="str">
        <f>IF('Initial Spreadsheet'!$F1663="successful", "successful")</f>
        <v>successful</v>
      </c>
      <c r="B1664">
        <f>IF('Initial Spreadsheet'!F1663="successful", 'Initial Spreadsheet'!$L1663, "M")</f>
        <v>101</v>
      </c>
      <c r="D1664" t="b">
        <f>IF('Initial Spreadsheet'!$F1663="failed", "failed")</f>
        <v>0</v>
      </c>
      <c r="E1664" t="str">
        <f>IF('Initial Spreadsheet'!F1663="failed", 'Initial Spreadsheet'!$L1663, "M")</f>
        <v>M</v>
      </c>
    </row>
    <row r="1665" spans="1:5" x14ac:dyDescent="0.25">
      <c r="A1665" t="str">
        <f>IF('Initial Spreadsheet'!$F1664="successful", "successful")</f>
        <v>successful</v>
      </c>
      <c r="B1665">
        <f>IF('Initial Spreadsheet'!F1664="successful", 'Initial Spreadsheet'!$L1664, "M")</f>
        <v>62</v>
      </c>
      <c r="D1665" t="b">
        <f>IF('Initial Spreadsheet'!$F1664="failed", "failed")</f>
        <v>0</v>
      </c>
      <c r="E1665" t="str">
        <f>IF('Initial Spreadsheet'!F1664="failed", 'Initial Spreadsheet'!$L1664, "M")</f>
        <v>M</v>
      </c>
    </row>
    <row r="1666" spans="1:5" x14ac:dyDescent="0.25">
      <c r="A1666" t="str">
        <f>IF('Initial Spreadsheet'!$F1665="successful", "successful")</f>
        <v>successful</v>
      </c>
      <c r="B1666">
        <f>IF('Initial Spreadsheet'!F1665="successful", 'Initial Spreadsheet'!$L1665, "M")</f>
        <v>32</v>
      </c>
      <c r="D1666" t="b">
        <f>IF('Initial Spreadsheet'!$F1665="failed", "failed")</f>
        <v>0</v>
      </c>
      <c r="E1666" t="str">
        <f>IF('Initial Spreadsheet'!F1665="failed", 'Initial Spreadsheet'!$L1665, "M")</f>
        <v>M</v>
      </c>
    </row>
    <row r="1667" spans="1:5" x14ac:dyDescent="0.25">
      <c r="A1667" t="str">
        <f>IF('Initial Spreadsheet'!$F1666="successful", "successful")</f>
        <v>successful</v>
      </c>
      <c r="B1667">
        <f>IF('Initial Spreadsheet'!F1666="successful", 'Initial Spreadsheet'!$L1666, "M")</f>
        <v>89</v>
      </c>
      <c r="D1667" t="b">
        <f>IF('Initial Spreadsheet'!$F1666="failed", "failed")</f>
        <v>0</v>
      </c>
      <c r="E1667" t="str">
        <f>IF('Initial Spreadsheet'!F1666="failed", 'Initial Spreadsheet'!$L1666, "M")</f>
        <v>M</v>
      </c>
    </row>
    <row r="1668" spans="1:5" x14ac:dyDescent="0.25">
      <c r="A1668" t="str">
        <f>IF('Initial Spreadsheet'!$F1667="successful", "successful")</f>
        <v>successful</v>
      </c>
      <c r="B1668">
        <f>IF('Initial Spreadsheet'!F1667="successful", 'Initial Spreadsheet'!$L1667, "M")</f>
        <v>93</v>
      </c>
      <c r="D1668" t="b">
        <f>IF('Initial Spreadsheet'!$F1667="failed", "failed")</f>
        <v>0</v>
      </c>
      <c r="E1668" t="str">
        <f>IF('Initial Spreadsheet'!F1667="failed", 'Initial Spreadsheet'!$L1667, "M")</f>
        <v>M</v>
      </c>
    </row>
    <row r="1669" spans="1:5" x14ac:dyDescent="0.25">
      <c r="A1669" t="str">
        <f>IF('Initial Spreadsheet'!$F1668="successful", "successful")</f>
        <v>successful</v>
      </c>
      <c r="B1669">
        <f>IF('Initial Spreadsheet'!F1668="successful", 'Initial Spreadsheet'!$L1668, "M")</f>
        <v>98</v>
      </c>
      <c r="D1669" t="b">
        <f>IF('Initial Spreadsheet'!$F1668="failed", "failed")</f>
        <v>0</v>
      </c>
      <c r="E1669" t="str">
        <f>IF('Initial Spreadsheet'!F1668="failed", 'Initial Spreadsheet'!$L1668, "M")</f>
        <v>M</v>
      </c>
    </row>
    <row r="1670" spans="1:5" x14ac:dyDescent="0.25">
      <c r="A1670" t="str">
        <f>IF('Initial Spreadsheet'!$F1669="successful", "successful")</f>
        <v>successful</v>
      </c>
      <c r="B1670">
        <f>IF('Initial Spreadsheet'!F1669="successful", 'Initial Spreadsheet'!$L1669, "M")</f>
        <v>82</v>
      </c>
      <c r="D1670" t="b">
        <f>IF('Initial Spreadsheet'!$F1669="failed", "failed")</f>
        <v>0</v>
      </c>
      <c r="E1670" t="str">
        <f>IF('Initial Spreadsheet'!F1669="failed", 'Initial Spreadsheet'!$L1669, "M")</f>
        <v>M</v>
      </c>
    </row>
    <row r="1671" spans="1:5" x14ac:dyDescent="0.25">
      <c r="A1671" t="str">
        <f>IF('Initial Spreadsheet'!$F1670="successful", "successful")</f>
        <v>successful</v>
      </c>
      <c r="B1671">
        <f>IF('Initial Spreadsheet'!F1670="successful", 'Initial Spreadsheet'!$L1670, "M")</f>
        <v>116</v>
      </c>
      <c r="D1671" t="b">
        <f>IF('Initial Spreadsheet'!$F1670="failed", "failed")</f>
        <v>0</v>
      </c>
      <c r="E1671" t="str">
        <f>IF('Initial Spreadsheet'!F1670="failed", 'Initial Spreadsheet'!$L1670, "M")</f>
        <v>M</v>
      </c>
    </row>
    <row r="1672" spans="1:5" x14ac:dyDescent="0.25">
      <c r="A1672" t="str">
        <f>IF('Initial Spreadsheet'!$F1671="successful", "successful")</f>
        <v>successful</v>
      </c>
      <c r="B1672">
        <f>IF('Initial Spreadsheet'!F1671="successful", 'Initial Spreadsheet'!$L1671, "M")</f>
        <v>52</v>
      </c>
      <c r="D1672" t="b">
        <f>IF('Initial Spreadsheet'!$F1671="failed", "failed")</f>
        <v>0</v>
      </c>
      <c r="E1672" t="str">
        <f>IF('Initial Spreadsheet'!F1671="failed", 'Initial Spreadsheet'!$L1671, "M")</f>
        <v>M</v>
      </c>
    </row>
    <row r="1673" spans="1:5" x14ac:dyDescent="0.25">
      <c r="A1673" t="str">
        <f>IF('Initial Spreadsheet'!$F1672="successful", "successful")</f>
        <v>successful</v>
      </c>
      <c r="B1673">
        <f>IF('Initial Spreadsheet'!F1672="successful", 'Initial Spreadsheet'!$L1672, "M")</f>
        <v>23</v>
      </c>
      <c r="D1673" t="b">
        <f>IF('Initial Spreadsheet'!$F1672="failed", "failed")</f>
        <v>0</v>
      </c>
      <c r="E1673" t="str">
        <f>IF('Initial Spreadsheet'!F1672="failed", 'Initial Spreadsheet'!$L1672, "M")</f>
        <v>M</v>
      </c>
    </row>
    <row r="1674" spans="1:5" x14ac:dyDescent="0.25">
      <c r="A1674" t="str">
        <f>IF('Initial Spreadsheet'!$F1673="successful", "successful")</f>
        <v>successful</v>
      </c>
      <c r="B1674">
        <f>IF('Initial Spreadsheet'!F1673="successful", 'Initial Spreadsheet'!$L1673, "M")</f>
        <v>77</v>
      </c>
      <c r="D1674" t="b">
        <f>IF('Initial Spreadsheet'!$F1673="failed", "failed")</f>
        <v>0</v>
      </c>
      <c r="E1674" t="str">
        <f>IF('Initial Spreadsheet'!F1673="failed", 'Initial Spreadsheet'!$L1673, "M")</f>
        <v>M</v>
      </c>
    </row>
    <row r="1675" spans="1:5" x14ac:dyDescent="0.25">
      <c r="A1675" t="str">
        <f>IF('Initial Spreadsheet'!$F1674="successful", "successful")</f>
        <v>successful</v>
      </c>
      <c r="B1675">
        <f>IF('Initial Spreadsheet'!F1674="successful", 'Initial Spreadsheet'!$L1674, "M")</f>
        <v>49</v>
      </c>
      <c r="D1675" t="b">
        <f>IF('Initial Spreadsheet'!$F1674="failed", "failed")</f>
        <v>0</v>
      </c>
      <c r="E1675" t="str">
        <f>IF('Initial Spreadsheet'!F1674="failed", 'Initial Spreadsheet'!$L1674, "M")</f>
        <v>M</v>
      </c>
    </row>
    <row r="1676" spans="1:5" x14ac:dyDescent="0.25">
      <c r="A1676" t="str">
        <f>IF('Initial Spreadsheet'!$F1675="successful", "successful")</f>
        <v>successful</v>
      </c>
      <c r="B1676">
        <f>IF('Initial Spreadsheet'!F1675="successful", 'Initial Spreadsheet'!$L1675, "M")</f>
        <v>59</v>
      </c>
      <c r="D1676" t="b">
        <f>IF('Initial Spreadsheet'!$F1675="failed", "failed")</f>
        <v>0</v>
      </c>
      <c r="E1676" t="str">
        <f>IF('Initial Spreadsheet'!F1675="failed", 'Initial Spreadsheet'!$L1675, "M")</f>
        <v>M</v>
      </c>
    </row>
    <row r="1677" spans="1:5" x14ac:dyDescent="0.25">
      <c r="A1677" t="str">
        <f>IF('Initial Spreadsheet'!$F1676="successful", "successful")</f>
        <v>successful</v>
      </c>
      <c r="B1677">
        <f>IF('Initial Spreadsheet'!F1676="successful", 'Initial Spreadsheet'!$L1676, "M")</f>
        <v>113</v>
      </c>
      <c r="D1677" t="b">
        <f>IF('Initial Spreadsheet'!$F1676="failed", "failed")</f>
        <v>0</v>
      </c>
      <c r="E1677" t="str">
        <f>IF('Initial Spreadsheet'!F1676="failed", 'Initial Spreadsheet'!$L1676, "M")</f>
        <v>M</v>
      </c>
    </row>
    <row r="1678" spans="1:5" x14ac:dyDescent="0.25">
      <c r="A1678" t="str">
        <f>IF('Initial Spreadsheet'!$F1677="successful", "successful")</f>
        <v>successful</v>
      </c>
      <c r="B1678">
        <f>IF('Initial Spreadsheet'!F1677="successful", 'Initial Spreadsheet'!$L1677, "M")</f>
        <v>34</v>
      </c>
      <c r="D1678" t="b">
        <f>IF('Initial Spreadsheet'!$F1677="failed", "failed")</f>
        <v>0</v>
      </c>
      <c r="E1678" t="str">
        <f>IF('Initial Spreadsheet'!F1677="failed", 'Initial Spreadsheet'!$L1677, "M")</f>
        <v>M</v>
      </c>
    </row>
    <row r="1679" spans="1:5" x14ac:dyDescent="0.25">
      <c r="A1679" t="str">
        <f>IF('Initial Spreadsheet'!$F1678="successful", "successful")</f>
        <v>successful</v>
      </c>
      <c r="B1679">
        <f>IF('Initial Spreadsheet'!F1678="successful", 'Initial Spreadsheet'!$L1678, "M")</f>
        <v>42</v>
      </c>
      <c r="D1679" t="b">
        <f>IF('Initial Spreadsheet'!$F1678="failed", "failed")</f>
        <v>0</v>
      </c>
      <c r="E1679" t="str">
        <f>IF('Initial Spreadsheet'!F1678="failed", 'Initial Spreadsheet'!$L1678, "M")</f>
        <v>M</v>
      </c>
    </row>
    <row r="1680" spans="1:5" x14ac:dyDescent="0.25">
      <c r="A1680" t="str">
        <f>IF('Initial Spreadsheet'!$F1679="successful", "successful")</f>
        <v>successful</v>
      </c>
      <c r="B1680">
        <f>IF('Initial Spreadsheet'!F1679="successful", 'Initial Spreadsheet'!$L1679, "M")</f>
        <v>42</v>
      </c>
      <c r="D1680" t="b">
        <f>IF('Initial Spreadsheet'!$F1679="failed", "failed")</f>
        <v>0</v>
      </c>
      <c r="E1680" t="str">
        <f>IF('Initial Spreadsheet'!F1679="failed", 'Initial Spreadsheet'!$L1679, "M")</f>
        <v>M</v>
      </c>
    </row>
    <row r="1681" spans="1:5" x14ac:dyDescent="0.25">
      <c r="A1681" t="str">
        <f>IF('Initial Spreadsheet'!$F1680="successful", "successful")</f>
        <v>successful</v>
      </c>
      <c r="B1681">
        <f>IF('Initial Spreadsheet'!F1680="successful", 'Initial Spreadsheet'!$L1680, "M")</f>
        <v>49</v>
      </c>
      <c r="D1681" t="b">
        <f>IF('Initial Spreadsheet'!$F1680="failed", "failed")</f>
        <v>0</v>
      </c>
      <c r="E1681" t="str">
        <f>IF('Initial Spreadsheet'!F1680="failed", 'Initial Spreadsheet'!$L1680, "M")</f>
        <v>M</v>
      </c>
    </row>
    <row r="1682" spans="1:5" x14ac:dyDescent="0.25">
      <c r="A1682" t="str">
        <f>IF('Initial Spreadsheet'!$F1681="successful", "successful")</f>
        <v>successful</v>
      </c>
      <c r="B1682">
        <f>IF('Initial Spreadsheet'!F1681="successful", 'Initial Spreadsheet'!$L1681, "M")</f>
        <v>56</v>
      </c>
      <c r="D1682" t="b">
        <f>IF('Initial Spreadsheet'!$F1681="failed", "failed")</f>
        <v>0</v>
      </c>
      <c r="E1682" t="str">
        <f>IF('Initial Spreadsheet'!F1681="failed", 'Initial Spreadsheet'!$L1681, "M")</f>
        <v>M</v>
      </c>
    </row>
    <row r="1683" spans="1:5" x14ac:dyDescent="0.25">
      <c r="A1683" t="str">
        <f>IF('Initial Spreadsheet'!$F1682="successful", "successful")</f>
        <v>successful</v>
      </c>
      <c r="B1683">
        <f>IF('Initial Spreadsheet'!F1682="successful", 'Initial Spreadsheet'!$L1682, "M")</f>
        <v>25</v>
      </c>
      <c r="D1683" t="b">
        <f>IF('Initial Spreadsheet'!$F1682="failed", "failed")</f>
        <v>0</v>
      </c>
      <c r="E1683" t="str">
        <f>IF('Initial Spreadsheet'!F1682="failed", 'Initial Spreadsheet'!$L1682, "M")</f>
        <v>M</v>
      </c>
    </row>
    <row r="1684" spans="1:5" x14ac:dyDescent="0.25">
      <c r="A1684" t="b">
        <f>IF('Initial Spreadsheet'!$F1683="successful", "successful")</f>
        <v>0</v>
      </c>
      <c r="B1684" t="str">
        <f>IF('Initial Spreadsheet'!F1683="successful", 'Initial Spreadsheet'!$L1683, "M")</f>
        <v>M</v>
      </c>
      <c r="D1684" t="b">
        <f>IF('Initial Spreadsheet'!$F1683="failed", "failed")</f>
        <v>0</v>
      </c>
      <c r="E1684" t="str">
        <f>IF('Initial Spreadsheet'!F1683="failed", 'Initial Spreadsheet'!$L1683, "M")</f>
        <v>M</v>
      </c>
    </row>
    <row r="1685" spans="1:5" x14ac:dyDescent="0.25">
      <c r="A1685" t="b">
        <f>IF('Initial Spreadsheet'!$F1684="successful", "successful")</f>
        <v>0</v>
      </c>
      <c r="B1685" t="str">
        <f>IF('Initial Spreadsheet'!F1684="successful", 'Initial Spreadsheet'!$L1684, "M")</f>
        <v>M</v>
      </c>
      <c r="D1685" t="b">
        <f>IF('Initial Spreadsheet'!$F1684="failed", "failed")</f>
        <v>0</v>
      </c>
      <c r="E1685" t="str">
        <f>IF('Initial Spreadsheet'!F1684="failed", 'Initial Spreadsheet'!$L1684, "M")</f>
        <v>M</v>
      </c>
    </row>
    <row r="1686" spans="1:5" x14ac:dyDescent="0.25">
      <c r="A1686" t="b">
        <f>IF('Initial Spreadsheet'!$F1685="successful", "successful")</f>
        <v>0</v>
      </c>
      <c r="B1686" t="str">
        <f>IF('Initial Spreadsheet'!F1685="successful", 'Initial Spreadsheet'!$L1685, "M")</f>
        <v>M</v>
      </c>
      <c r="D1686" t="b">
        <f>IF('Initial Spreadsheet'!$F1685="failed", "failed")</f>
        <v>0</v>
      </c>
      <c r="E1686" t="str">
        <f>IF('Initial Spreadsheet'!F1685="failed", 'Initial Spreadsheet'!$L1685, "M")</f>
        <v>M</v>
      </c>
    </row>
    <row r="1687" spans="1:5" x14ac:dyDescent="0.25">
      <c r="A1687" t="b">
        <f>IF('Initial Spreadsheet'!$F1686="successful", "successful")</f>
        <v>0</v>
      </c>
      <c r="B1687" t="str">
        <f>IF('Initial Spreadsheet'!F1686="successful", 'Initial Spreadsheet'!$L1686, "M")</f>
        <v>M</v>
      </c>
      <c r="D1687" t="b">
        <f>IF('Initial Spreadsheet'!$F1686="failed", "failed")</f>
        <v>0</v>
      </c>
      <c r="E1687" t="str">
        <f>IF('Initial Spreadsheet'!F1686="failed", 'Initial Spreadsheet'!$L1686, "M")</f>
        <v>M</v>
      </c>
    </row>
    <row r="1688" spans="1:5" x14ac:dyDescent="0.25">
      <c r="A1688" t="b">
        <f>IF('Initial Spreadsheet'!$F1687="successful", "successful")</f>
        <v>0</v>
      </c>
      <c r="B1688" t="str">
        <f>IF('Initial Spreadsheet'!F1687="successful", 'Initial Spreadsheet'!$L1687, "M")</f>
        <v>M</v>
      </c>
      <c r="D1688" t="b">
        <f>IF('Initial Spreadsheet'!$F1687="failed", "failed")</f>
        <v>0</v>
      </c>
      <c r="E1688" t="str">
        <f>IF('Initial Spreadsheet'!F1687="failed", 'Initial Spreadsheet'!$L1687, "M")</f>
        <v>M</v>
      </c>
    </row>
    <row r="1689" spans="1:5" x14ac:dyDescent="0.25">
      <c r="A1689" t="b">
        <f>IF('Initial Spreadsheet'!$F1688="successful", "successful")</f>
        <v>0</v>
      </c>
      <c r="B1689" t="str">
        <f>IF('Initial Spreadsheet'!F1688="successful", 'Initial Spreadsheet'!$L1688, "M")</f>
        <v>M</v>
      </c>
      <c r="D1689" t="b">
        <f>IF('Initial Spreadsheet'!$F1688="failed", "failed")</f>
        <v>0</v>
      </c>
      <c r="E1689" t="str">
        <f>IF('Initial Spreadsheet'!F1688="failed", 'Initial Spreadsheet'!$L1688, "M")</f>
        <v>M</v>
      </c>
    </row>
    <row r="1690" spans="1:5" x14ac:dyDescent="0.25">
      <c r="A1690" t="b">
        <f>IF('Initial Spreadsheet'!$F1689="successful", "successful")</f>
        <v>0</v>
      </c>
      <c r="B1690" t="str">
        <f>IF('Initial Spreadsheet'!F1689="successful", 'Initial Spreadsheet'!$L1689, "M")</f>
        <v>M</v>
      </c>
      <c r="D1690" t="b">
        <f>IF('Initial Spreadsheet'!$F1689="failed", "failed")</f>
        <v>0</v>
      </c>
      <c r="E1690" t="str">
        <f>IF('Initial Spreadsheet'!F1689="failed", 'Initial Spreadsheet'!$L1689, "M")</f>
        <v>M</v>
      </c>
    </row>
    <row r="1691" spans="1:5" x14ac:dyDescent="0.25">
      <c r="A1691" t="b">
        <f>IF('Initial Spreadsheet'!$F1690="successful", "successful")</f>
        <v>0</v>
      </c>
      <c r="B1691" t="str">
        <f>IF('Initial Spreadsheet'!F1690="successful", 'Initial Spreadsheet'!$L1690, "M")</f>
        <v>M</v>
      </c>
      <c r="D1691" t="b">
        <f>IF('Initial Spreadsheet'!$F1690="failed", "failed")</f>
        <v>0</v>
      </c>
      <c r="E1691" t="str">
        <f>IF('Initial Spreadsheet'!F1690="failed", 'Initial Spreadsheet'!$L1690, "M")</f>
        <v>M</v>
      </c>
    </row>
    <row r="1692" spans="1:5" x14ac:dyDescent="0.25">
      <c r="A1692" t="b">
        <f>IF('Initial Spreadsheet'!$F1691="successful", "successful")</f>
        <v>0</v>
      </c>
      <c r="B1692" t="str">
        <f>IF('Initial Spreadsheet'!F1691="successful", 'Initial Spreadsheet'!$L1691, "M")</f>
        <v>M</v>
      </c>
      <c r="D1692" t="b">
        <f>IF('Initial Spreadsheet'!$F1691="failed", "failed")</f>
        <v>0</v>
      </c>
      <c r="E1692" t="str">
        <f>IF('Initial Spreadsheet'!F1691="failed", 'Initial Spreadsheet'!$L1691, "M")</f>
        <v>M</v>
      </c>
    </row>
    <row r="1693" spans="1:5" x14ac:dyDescent="0.25">
      <c r="A1693" t="b">
        <f>IF('Initial Spreadsheet'!$F1692="successful", "successful")</f>
        <v>0</v>
      </c>
      <c r="B1693" t="str">
        <f>IF('Initial Spreadsheet'!F1692="successful", 'Initial Spreadsheet'!$L1692, "M")</f>
        <v>M</v>
      </c>
      <c r="D1693" t="b">
        <f>IF('Initial Spreadsheet'!$F1692="failed", "failed")</f>
        <v>0</v>
      </c>
      <c r="E1693" t="str">
        <f>IF('Initial Spreadsheet'!F1692="failed", 'Initial Spreadsheet'!$L1692, "M")</f>
        <v>M</v>
      </c>
    </row>
    <row r="1694" spans="1:5" x14ac:dyDescent="0.25">
      <c r="A1694" t="b">
        <f>IF('Initial Spreadsheet'!$F1693="successful", "successful")</f>
        <v>0</v>
      </c>
      <c r="B1694" t="str">
        <f>IF('Initial Spreadsheet'!F1693="successful", 'Initial Spreadsheet'!$L1693, "M")</f>
        <v>M</v>
      </c>
      <c r="D1694" t="b">
        <f>IF('Initial Spreadsheet'!$F1693="failed", "failed")</f>
        <v>0</v>
      </c>
      <c r="E1694" t="str">
        <f>IF('Initial Spreadsheet'!F1693="failed", 'Initial Spreadsheet'!$L1693, "M")</f>
        <v>M</v>
      </c>
    </row>
    <row r="1695" spans="1:5" x14ac:dyDescent="0.25">
      <c r="A1695" t="b">
        <f>IF('Initial Spreadsheet'!$F1694="successful", "successful")</f>
        <v>0</v>
      </c>
      <c r="B1695" t="str">
        <f>IF('Initial Spreadsheet'!F1694="successful", 'Initial Spreadsheet'!$L1694, "M")</f>
        <v>M</v>
      </c>
      <c r="D1695" t="b">
        <f>IF('Initial Spreadsheet'!$F1694="failed", "failed")</f>
        <v>0</v>
      </c>
      <c r="E1695" t="str">
        <f>IF('Initial Spreadsheet'!F1694="failed", 'Initial Spreadsheet'!$L1694, "M")</f>
        <v>M</v>
      </c>
    </row>
    <row r="1696" spans="1:5" x14ac:dyDescent="0.25">
      <c r="A1696" t="b">
        <f>IF('Initial Spreadsheet'!$F1695="successful", "successful")</f>
        <v>0</v>
      </c>
      <c r="B1696" t="str">
        <f>IF('Initial Spreadsheet'!F1695="successful", 'Initial Spreadsheet'!$L1695, "M")</f>
        <v>M</v>
      </c>
      <c r="D1696" t="b">
        <f>IF('Initial Spreadsheet'!$F1695="failed", "failed")</f>
        <v>0</v>
      </c>
      <c r="E1696" t="str">
        <f>IF('Initial Spreadsheet'!F1695="failed", 'Initial Spreadsheet'!$L1695, "M")</f>
        <v>M</v>
      </c>
    </row>
    <row r="1697" spans="1:5" x14ac:dyDescent="0.25">
      <c r="A1697" t="b">
        <f>IF('Initial Spreadsheet'!$F1696="successful", "successful")</f>
        <v>0</v>
      </c>
      <c r="B1697" t="str">
        <f>IF('Initial Spreadsheet'!F1696="successful", 'Initial Spreadsheet'!$L1696, "M")</f>
        <v>M</v>
      </c>
      <c r="D1697" t="b">
        <f>IF('Initial Spreadsheet'!$F1696="failed", "failed")</f>
        <v>0</v>
      </c>
      <c r="E1697" t="str">
        <f>IF('Initial Spreadsheet'!F1696="failed", 'Initial Spreadsheet'!$L1696, "M")</f>
        <v>M</v>
      </c>
    </row>
    <row r="1698" spans="1:5" x14ac:dyDescent="0.25">
      <c r="A1698" t="b">
        <f>IF('Initial Spreadsheet'!$F1697="successful", "successful")</f>
        <v>0</v>
      </c>
      <c r="B1698" t="str">
        <f>IF('Initial Spreadsheet'!F1697="successful", 'Initial Spreadsheet'!$L1697, "M")</f>
        <v>M</v>
      </c>
      <c r="D1698" t="b">
        <f>IF('Initial Spreadsheet'!$F1697="failed", "failed")</f>
        <v>0</v>
      </c>
      <c r="E1698" t="str">
        <f>IF('Initial Spreadsheet'!F1697="failed", 'Initial Spreadsheet'!$L1697, "M")</f>
        <v>M</v>
      </c>
    </row>
    <row r="1699" spans="1:5" x14ac:dyDescent="0.25">
      <c r="A1699" t="b">
        <f>IF('Initial Spreadsheet'!$F1698="successful", "successful")</f>
        <v>0</v>
      </c>
      <c r="B1699" t="str">
        <f>IF('Initial Spreadsheet'!F1698="successful", 'Initial Spreadsheet'!$L1698, "M")</f>
        <v>M</v>
      </c>
      <c r="D1699" t="b">
        <f>IF('Initial Spreadsheet'!$F1698="failed", "failed")</f>
        <v>0</v>
      </c>
      <c r="E1699" t="str">
        <f>IF('Initial Spreadsheet'!F1698="failed", 'Initial Spreadsheet'!$L1698, "M")</f>
        <v>M</v>
      </c>
    </row>
    <row r="1700" spans="1:5" x14ac:dyDescent="0.25">
      <c r="A1700" t="b">
        <f>IF('Initial Spreadsheet'!$F1699="successful", "successful")</f>
        <v>0</v>
      </c>
      <c r="B1700" t="str">
        <f>IF('Initial Spreadsheet'!F1699="successful", 'Initial Spreadsheet'!$L1699, "M")</f>
        <v>M</v>
      </c>
      <c r="D1700" t="b">
        <f>IF('Initial Spreadsheet'!$F1699="failed", "failed")</f>
        <v>0</v>
      </c>
      <c r="E1700" t="str">
        <f>IF('Initial Spreadsheet'!F1699="failed", 'Initial Spreadsheet'!$L1699, "M")</f>
        <v>M</v>
      </c>
    </row>
    <row r="1701" spans="1:5" x14ac:dyDescent="0.25">
      <c r="A1701" t="b">
        <f>IF('Initial Spreadsheet'!$F1700="successful", "successful")</f>
        <v>0</v>
      </c>
      <c r="B1701" t="str">
        <f>IF('Initial Spreadsheet'!F1700="successful", 'Initial Spreadsheet'!$L1700, "M")</f>
        <v>M</v>
      </c>
      <c r="D1701" t="b">
        <f>IF('Initial Spreadsheet'!$F1700="failed", "failed")</f>
        <v>0</v>
      </c>
      <c r="E1701" t="str">
        <f>IF('Initial Spreadsheet'!F1700="failed", 'Initial Spreadsheet'!$L1700, "M")</f>
        <v>M</v>
      </c>
    </row>
    <row r="1702" spans="1:5" x14ac:dyDescent="0.25">
      <c r="A1702" t="b">
        <f>IF('Initial Spreadsheet'!$F1701="successful", "successful")</f>
        <v>0</v>
      </c>
      <c r="B1702" t="str">
        <f>IF('Initial Spreadsheet'!F1701="successful", 'Initial Spreadsheet'!$L1701, "M")</f>
        <v>M</v>
      </c>
      <c r="D1702" t="b">
        <f>IF('Initial Spreadsheet'!$F1701="failed", "failed")</f>
        <v>0</v>
      </c>
      <c r="E1702" t="str">
        <f>IF('Initial Spreadsheet'!F1701="failed", 'Initial Spreadsheet'!$L1701, "M")</f>
        <v>M</v>
      </c>
    </row>
    <row r="1703" spans="1:5" x14ac:dyDescent="0.25">
      <c r="A1703" t="b">
        <f>IF('Initial Spreadsheet'!$F1702="successful", "successful")</f>
        <v>0</v>
      </c>
      <c r="B1703" t="str">
        <f>IF('Initial Spreadsheet'!F1702="successful", 'Initial Spreadsheet'!$L1702, "M")</f>
        <v>M</v>
      </c>
      <c r="D1703" t="b">
        <f>IF('Initial Spreadsheet'!$F1702="failed", "failed")</f>
        <v>0</v>
      </c>
      <c r="E1703" t="str">
        <f>IF('Initial Spreadsheet'!F1702="failed", 'Initial Spreadsheet'!$L1702, "M")</f>
        <v>M</v>
      </c>
    </row>
    <row r="1704" spans="1:5" x14ac:dyDescent="0.25">
      <c r="A1704" t="b">
        <f>IF('Initial Spreadsheet'!$F1703="successful", "successful")</f>
        <v>0</v>
      </c>
      <c r="B1704" t="str">
        <f>IF('Initial Spreadsheet'!F1703="successful", 'Initial Spreadsheet'!$L1703, "M")</f>
        <v>M</v>
      </c>
      <c r="D1704" t="str">
        <f>IF('Initial Spreadsheet'!$F1703="failed", "failed")</f>
        <v>failed</v>
      </c>
      <c r="E1704">
        <f>IF('Initial Spreadsheet'!F1703="failed", 'Initial Spreadsheet'!$L1703, "M")</f>
        <v>2</v>
      </c>
    </row>
    <row r="1705" spans="1:5" x14ac:dyDescent="0.25">
      <c r="A1705" t="b">
        <f>IF('Initial Spreadsheet'!$F1704="successful", "successful")</f>
        <v>0</v>
      </c>
      <c r="B1705" t="str">
        <f>IF('Initial Spreadsheet'!F1704="successful", 'Initial Spreadsheet'!$L1704, "M")</f>
        <v>M</v>
      </c>
      <c r="D1705" t="str">
        <f>IF('Initial Spreadsheet'!$F1704="failed", "failed")</f>
        <v>failed</v>
      </c>
      <c r="E1705">
        <f>IF('Initial Spreadsheet'!F1704="failed", 'Initial Spreadsheet'!$L1704, "M")</f>
        <v>1</v>
      </c>
    </row>
    <row r="1706" spans="1:5" x14ac:dyDescent="0.25">
      <c r="A1706" t="b">
        <f>IF('Initial Spreadsheet'!$F1705="successful", "successful")</f>
        <v>0</v>
      </c>
      <c r="B1706" t="str">
        <f>IF('Initial Spreadsheet'!F1705="successful", 'Initial Spreadsheet'!$L1705, "M")</f>
        <v>M</v>
      </c>
      <c r="D1706" t="str">
        <f>IF('Initial Spreadsheet'!$F1705="failed", "failed")</f>
        <v>failed</v>
      </c>
      <c r="E1706">
        <f>IF('Initial Spreadsheet'!F1705="failed", 'Initial Spreadsheet'!$L1705, "M")</f>
        <v>2</v>
      </c>
    </row>
    <row r="1707" spans="1:5" x14ac:dyDescent="0.25">
      <c r="A1707" t="b">
        <f>IF('Initial Spreadsheet'!$F1706="successful", "successful")</f>
        <v>0</v>
      </c>
      <c r="B1707" t="str">
        <f>IF('Initial Spreadsheet'!F1706="successful", 'Initial Spreadsheet'!$L1706, "M")</f>
        <v>M</v>
      </c>
      <c r="D1707" t="str">
        <f>IF('Initial Spreadsheet'!$F1706="failed", "failed")</f>
        <v>failed</v>
      </c>
      <c r="E1707">
        <f>IF('Initial Spreadsheet'!F1706="failed", 'Initial Spreadsheet'!$L1706, "M")</f>
        <v>11</v>
      </c>
    </row>
    <row r="1708" spans="1:5" x14ac:dyDescent="0.25">
      <c r="A1708" t="b">
        <f>IF('Initial Spreadsheet'!$F1707="successful", "successful")</f>
        <v>0</v>
      </c>
      <c r="B1708" t="str">
        <f>IF('Initial Spreadsheet'!F1707="successful", 'Initial Spreadsheet'!$L1707, "M")</f>
        <v>M</v>
      </c>
      <c r="D1708" t="str">
        <f>IF('Initial Spreadsheet'!$F1707="failed", "failed")</f>
        <v>failed</v>
      </c>
      <c r="E1708">
        <f>IF('Initial Spreadsheet'!F1707="failed", 'Initial Spreadsheet'!$L1707, "M")</f>
        <v>0</v>
      </c>
    </row>
    <row r="1709" spans="1:5" x14ac:dyDescent="0.25">
      <c r="A1709" t="b">
        <f>IF('Initial Spreadsheet'!$F1708="successful", "successful")</f>
        <v>0</v>
      </c>
      <c r="B1709" t="str">
        <f>IF('Initial Spreadsheet'!F1708="successful", 'Initial Spreadsheet'!$L1708, "M")</f>
        <v>M</v>
      </c>
      <c r="D1709" t="str">
        <f>IF('Initial Spreadsheet'!$F1708="failed", "failed")</f>
        <v>failed</v>
      </c>
      <c r="E1709">
        <f>IF('Initial Spreadsheet'!F1708="failed", 'Initial Spreadsheet'!$L1708, "M")</f>
        <v>0</v>
      </c>
    </row>
    <row r="1710" spans="1:5" x14ac:dyDescent="0.25">
      <c r="A1710" t="b">
        <f>IF('Initial Spreadsheet'!$F1709="successful", "successful")</f>
        <v>0</v>
      </c>
      <c r="B1710" t="str">
        <f>IF('Initial Spreadsheet'!F1709="successful", 'Initial Spreadsheet'!$L1709, "M")</f>
        <v>M</v>
      </c>
      <c r="D1710" t="str">
        <f>IF('Initial Spreadsheet'!$F1709="failed", "failed")</f>
        <v>failed</v>
      </c>
      <c r="E1710">
        <f>IF('Initial Spreadsheet'!F1709="failed", 'Initial Spreadsheet'!$L1709, "M")</f>
        <v>9</v>
      </c>
    </row>
    <row r="1711" spans="1:5" x14ac:dyDescent="0.25">
      <c r="A1711" t="b">
        <f>IF('Initial Spreadsheet'!$F1710="successful", "successful")</f>
        <v>0</v>
      </c>
      <c r="B1711" t="str">
        <f>IF('Initial Spreadsheet'!F1710="successful", 'Initial Spreadsheet'!$L1710, "M")</f>
        <v>M</v>
      </c>
      <c r="D1711" t="str">
        <f>IF('Initial Spreadsheet'!$F1710="failed", "failed")</f>
        <v>failed</v>
      </c>
      <c r="E1711">
        <f>IF('Initial Spreadsheet'!F1710="failed", 'Initial Spreadsheet'!$L1710, "M")</f>
        <v>0</v>
      </c>
    </row>
    <row r="1712" spans="1:5" x14ac:dyDescent="0.25">
      <c r="A1712" t="b">
        <f>IF('Initial Spreadsheet'!$F1711="successful", "successful")</f>
        <v>0</v>
      </c>
      <c r="B1712" t="str">
        <f>IF('Initial Spreadsheet'!F1711="successful", 'Initial Spreadsheet'!$L1711, "M")</f>
        <v>M</v>
      </c>
      <c r="D1712" t="str">
        <f>IF('Initial Spreadsheet'!$F1711="failed", "failed")</f>
        <v>failed</v>
      </c>
      <c r="E1712">
        <f>IF('Initial Spreadsheet'!F1711="failed", 'Initial Spreadsheet'!$L1711, "M")</f>
        <v>4</v>
      </c>
    </row>
    <row r="1713" spans="1:5" x14ac:dyDescent="0.25">
      <c r="A1713" t="b">
        <f>IF('Initial Spreadsheet'!$F1712="successful", "successful")</f>
        <v>0</v>
      </c>
      <c r="B1713" t="str">
        <f>IF('Initial Spreadsheet'!F1712="successful", 'Initial Spreadsheet'!$L1712, "M")</f>
        <v>M</v>
      </c>
      <c r="D1713" t="str">
        <f>IF('Initial Spreadsheet'!$F1712="failed", "failed")</f>
        <v>failed</v>
      </c>
      <c r="E1713">
        <f>IF('Initial Spreadsheet'!F1712="failed", 'Initial Spreadsheet'!$L1712, "M")</f>
        <v>1</v>
      </c>
    </row>
    <row r="1714" spans="1:5" x14ac:dyDescent="0.25">
      <c r="A1714" t="b">
        <f>IF('Initial Spreadsheet'!$F1713="successful", "successful")</f>
        <v>0</v>
      </c>
      <c r="B1714" t="str">
        <f>IF('Initial Spreadsheet'!F1713="successful", 'Initial Spreadsheet'!$L1713, "M")</f>
        <v>M</v>
      </c>
      <c r="D1714" t="str">
        <f>IF('Initial Spreadsheet'!$F1713="failed", "failed")</f>
        <v>failed</v>
      </c>
      <c r="E1714">
        <f>IF('Initial Spreadsheet'!F1713="failed", 'Initial Spreadsheet'!$L1713, "M")</f>
        <v>2</v>
      </c>
    </row>
    <row r="1715" spans="1:5" x14ac:dyDescent="0.25">
      <c r="A1715" t="b">
        <f>IF('Initial Spreadsheet'!$F1714="successful", "successful")</f>
        <v>0</v>
      </c>
      <c r="B1715" t="str">
        <f>IF('Initial Spreadsheet'!F1714="successful", 'Initial Spreadsheet'!$L1714, "M")</f>
        <v>M</v>
      </c>
      <c r="D1715" t="str">
        <f>IF('Initial Spreadsheet'!$F1714="failed", "failed")</f>
        <v>failed</v>
      </c>
      <c r="E1715">
        <f>IF('Initial Spreadsheet'!F1714="failed", 'Initial Spreadsheet'!$L1714, "M")</f>
        <v>0</v>
      </c>
    </row>
    <row r="1716" spans="1:5" x14ac:dyDescent="0.25">
      <c r="A1716" t="b">
        <f>IF('Initial Spreadsheet'!$F1715="successful", "successful")</f>
        <v>0</v>
      </c>
      <c r="B1716" t="str">
        <f>IF('Initial Spreadsheet'!F1715="successful", 'Initial Spreadsheet'!$L1715, "M")</f>
        <v>M</v>
      </c>
      <c r="D1716" t="str">
        <f>IF('Initial Spreadsheet'!$F1715="failed", "failed")</f>
        <v>failed</v>
      </c>
      <c r="E1716">
        <f>IF('Initial Spreadsheet'!F1715="failed", 'Initial Spreadsheet'!$L1715, "M")</f>
        <v>1</v>
      </c>
    </row>
    <row r="1717" spans="1:5" x14ac:dyDescent="0.25">
      <c r="A1717" t="b">
        <f>IF('Initial Spreadsheet'!$F1716="successful", "successful")</f>
        <v>0</v>
      </c>
      <c r="B1717" t="str">
        <f>IF('Initial Spreadsheet'!F1716="successful", 'Initial Spreadsheet'!$L1716, "M")</f>
        <v>M</v>
      </c>
      <c r="D1717" t="str">
        <f>IF('Initial Spreadsheet'!$F1716="failed", "failed")</f>
        <v>failed</v>
      </c>
      <c r="E1717">
        <f>IF('Initial Spreadsheet'!F1716="failed", 'Initial Spreadsheet'!$L1716, "M")</f>
        <v>17</v>
      </c>
    </row>
    <row r="1718" spans="1:5" x14ac:dyDescent="0.25">
      <c r="A1718" t="b">
        <f>IF('Initial Spreadsheet'!$F1717="successful", "successful")</f>
        <v>0</v>
      </c>
      <c r="B1718" t="str">
        <f>IF('Initial Spreadsheet'!F1717="successful", 'Initial Spreadsheet'!$L1717, "M")</f>
        <v>M</v>
      </c>
      <c r="D1718" t="str">
        <f>IF('Initial Spreadsheet'!$F1717="failed", "failed")</f>
        <v>failed</v>
      </c>
      <c r="E1718">
        <f>IF('Initial Spreadsheet'!F1717="failed", 'Initial Spreadsheet'!$L1717, "M")</f>
        <v>2</v>
      </c>
    </row>
    <row r="1719" spans="1:5" x14ac:dyDescent="0.25">
      <c r="A1719" t="b">
        <f>IF('Initial Spreadsheet'!$F1718="successful", "successful")</f>
        <v>0</v>
      </c>
      <c r="B1719" t="str">
        <f>IF('Initial Spreadsheet'!F1718="successful", 'Initial Spreadsheet'!$L1718, "M")</f>
        <v>M</v>
      </c>
      <c r="D1719" t="str">
        <f>IF('Initial Spreadsheet'!$F1718="failed", "failed")</f>
        <v>failed</v>
      </c>
      <c r="E1719">
        <f>IF('Initial Spreadsheet'!F1718="failed", 'Initial Spreadsheet'!$L1718, "M")</f>
        <v>3</v>
      </c>
    </row>
    <row r="1720" spans="1:5" x14ac:dyDescent="0.25">
      <c r="A1720" t="b">
        <f>IF('Initial Spreadsheet'!$F1719="successful", "successful")</f>
        <v>0</v>
      </c>
      <c r="B1720" t="str">
        <f>IF('Initial Spreadsheet'!F1719="successful", 'Initial Spreadsheet'!$L1719, "M")</f>
        <v>M</v>
      </c>
      <c r="D1720" t="str">
        <f>IF('Initial Spreadsheet'!$F1719="failed", "failed")</f>
        <v>failed</v>
      </c>
      <c r="E1720">
        <f>IF('Initial Spreadsheet'!F1719="failed", 'Initial Spreadsheet'!$L1719, "M")</f>
        <v>41</v>
      </c>
    </row>
    <row r="1721" spans="1:5" x14ac:dyDescent="0.25">
      <c r="A1721" t="b">
        <f>IF('Initial Spreadsheet'!$F1720="successful", "successful")</f>
        <v>0</v>
      </c>
      <c r="B1721" t="str">
        <f>IF('Initial Spreadsheet'!F1720="successful", 'Initial Spreadsheet'!$L1720, "M")</f>
        <v>M</v>
      </c>
      <c r="D1721" t="str">
        <f>IF('Initial Spreadsheet'!$F1720="failed", "failed")</f>
        <v>failed</v>
      </c>
      <c r="E1721">
        <f>IF('Initial Spreadsheet'!F1720="failed", 'Initial Spreadsheet'!$L1720, "M")</f>
        <v>2</v>
      </c>
    </row>
    <row r="1722" spans="1:5" x14ac:dyDescent="0.25">
      <c r="A1722" t="b">
        <f>IF('Initial Spreadsheet'!$F1721="successful", "successful")</f>
        <v>0</v>
      </c>
      <c r="B1722" t="str">
        <f>IF('Initial Spreadsheet'!F1721="successful", 'Initial Spreadsheet'!$L1721, "M")</f>
        <v>M</v>
      </c>
      <c r="D1722" t="str">
        <f>IF('Initial Spreadsheet'!$F1721="failed", "failed")</f>
        <v>failed</v>
      </c>
      <c r="E1722">
        <f>IF('Initial Spreadsheet'!F1721="failed", 'Initial Spreadsheet'!$L1721, "M")</f>
        <v>3</v>
      </c>
    </row>
    <row r="1723" spans="1:5" x14ac:dyDescent="0.25">
      <c r="A1723" t="b">
        <f>IF('Initial Spreadsheet'!$F1722="successful", "successful")</f>
        <v>0</v>
      </c>
      <c r="B1723" t="str">
        <f>IF('Initial Spreadsheet'!F1722="successful", 'Initial Spreadsheet'!$L1722, "M")</f>
        <v>M</v>
      </c>
      <c r="D1723" t="str">
        <f>IF('Initial Spreadsheet'!$F1722="failed", "failed")</f>
        <v>failed</v>
      </c>
      <c r="E1723">
        <f>IF('Initial Spreadsheet'!F1722="failed", 'Initial Spreadsheet'!$L1722, "M")</f>
        <v>8</v>
      </c>
    </row>
    <row r="1724" spans="1:5" x14ac:dyDescent="0.25">
      <c r="A1724" t="b">
        <f>IF('Initial Spreadsheet'!$F1723="successful", "successful")</f>
        <v>0</v>
      </c>
      <c r="B1724" t="str">
        <f>IF('Initial Spreadsheet'!F1723="successful", 'Initial Spreadsheet'!$L1723, "M")</f>
        <v>M</v>
      </c>
      <c r="D1724" t="str">
        <f>IF('Initial Spreadsheet'!$F1723="failed", "failed")</f>
        <v>failed</v>
      </c>
      <c r="E1724">
        <f>IF('Initial Spreadsheet'!F1723="failed", 'Initial Spreadsheet'!$L1723, "M")</f>
        <v>0</v>
      </c>
    </row>
    <row r="1725" spans="1:5" x14ac:dyDescent="0.25">
      <c r="A1725" t="b">
        <f>IF('Initial Spreadsheet'!$F1724="successful", "successful")</f>
        <v>0</v>
      </c>
      <c r="B1725" t="str">
        <f>IF('Initial Spreadsheet'!F1724="successful", 'Initial Spreadsheet'!$L1724, "M")</f>
        <v>M</v>
      </c>
      <c r="D1725" t="str">
        <f>IF('Initial Spreadsheet'!$F1724="failed", "failed")</f>
        <v>failed</v>
      </c>
      <c r="E1725">
        <f>IF('Initial Spreadsheet'!F1724="failed", 'Initial Spreadsheet'!$L1724, "M")</f>
        <v>1</v>
      </c>
    </row>
    <row r="1726" spans="1:5" x14ac:dyDescent="0.25">
      <c r="A1726" t="b">
        <f>IF('Initial Spreadsheet'!$F1725="successful", "successful")</f>
        <v>0</v>
      </c>
      <c r="B1726" t="str">
        <f>IF('Initial Spreadsheet'!F1725="successful", 'Initial Spreadsheet'!$L1725, "M")</f>
        <v>M</v>
      </c>
      <c r="D1726" t="str">
        <f>IF('Initial Spreadsheet'!$F1725="failed", "failed")</f>
        <v>failed</v>
      </c>
      <c r="E1726">
        <f>IF('Initial Spreadsheet'!F1725="failed", 'Initial Spreadsheet'!$L1725, "M")</f>
        <v>3</v>
      </c>
    </row>
    <row r="1727" spans="1:5" x14ac:dyDescent="0.25">
      <c r="A1727" t="b">
        <f>IF('Initial Spreadsheet'!$F1726="successful", "successful")</f>
        <v>0</v>
      </c>
      <c r="B1727" t="str">
        <f>IF('Initial Spreadsheet'!F1726="successful", 'Initial Spreadsheet'!$L1726, "M")</f>
        <v>M</v>
      </c>
      <c r="D1727" t="str">
        <f>IF('Initial Spreadsheet'!$F1726="failed", "failed")</f>
        <v>failed</v>
      </c>
      <c r="E1727">
        <f>IF('Initial Spreadsheet'!F1726="failed", 'Initial Spreadsheet'!$L1726, "M")</f>
        <v>4</v>
      </c>
    </row>
    <row r="1728" spans="1:5" x14ac:dyDescent="0.25">
      <c r="A1728" t="b">
        <f>IF('Initial Spreadsheet'!$F1727="successful", "successful")</f>
        <v>0</v>
      </c>
      <c r="B1728" t="str">
        <f>IF('Initial Spreadsheet'!F1727="successful", 'Initial Spreadsheet'!$L1727, "M")</f>
        <v>M</v>
      </c>
      <c r="D1728" t="str">
        <f>IF('Initial Spreadsheet'!$F1727="failed", "failed")</f>
        <v>failed</v>
      </c>
      <c r="E1728">
        <f>IF('Initial Spreadsheet'!F1727="failed", 'Initial Spreadsheet'!$L1727, "M")</f>
        <v>9</v>
      </c>
    </row>
    <row r="1729" spans="1:5" x14ac:dyDescent="0.25">
      <c r="A1729" t="b">
        <f>IF('Initial Spreadsheet'!$F1728="successful", "successful")</f>
        <v>0</v>
      </c>
      <c r="B1729" t="str">
        <f>IF('Initial Spreadsheet'!F1728="successful", 'Initial Spreadsheet'!$L1728, "M")</f>
        <v>M</v>
      </c>
      <c r="D1729" t="str">
        <f>IF('Initial Spreadsheet'!$F1728="failed", "failed")</f>
        <v>failed</v>
      </c>
      <c r="E1729">
        <f>IF('Initial Spreadsheet'!F1728="failed", 'Initial Spreadsheet'!$L1728, "M")</f>
        <v>16</v>
      </c>
    </row>
    <row r="1730" spans="1:5" x14ac:dyDescent="0.25">
      <c r="A1730" t="b">
        <f>IF('Initial Spreadsheet'!$F1729="successful", "successful")</f>
        <v>0</v>
      </c>
      <c r="B1730" t="str">
        <f>IF('Initial Spreadsheet'!F1729="successful", 'Initial Spreadsheet'!$L1729, "M")</f>
        <v>M</v>
      </c>
      <c r="D1730" t="str">
        <f>IF('Initial Spreadsheet'!$F1729="failed", "failed")</f>
        <v>failed</v>
      </c>
      <c r="E1730">
        <f>IF('Initial Spreadsheet'!F1729="failed", 'Initial Spreadsheet'!$L1729, "M")</f>
        <v>1</v>
      </c>
    </row>
    <row r="1731" spans="1:5" x14ac:dyDescent="0.25">
      <c r="A1731" t="b">
        <f>IF('Initial Spreadsheet'!$F1730="successful", "successful")</f>
        <v>0</v>
      </c>
      <c r="B1731" t="str">
        <f>IF('Initial Spreadsheet'!F1730="successful", 'Initial Spreadsheet'!$L1730, "M")</f>
        <v>M</v>
      </c>
      <c r="D1731" t="str">
        <f>IF('Initial Spreadsheet'!$F1730="failed", "failed")</f>
        <v>failed</v>
      </c>
      <c r="E1731">
        <f>IF('Initial Spreadsheet'!F1730="failed", 'Initial Spreadsheet'!$L1730, "M")</f>
        <v>7</v>
      </c>
    </row>
    <row r="1732" spans="1:5" x14ac:dyDescent="0.25">
      <c r="A1732" t="b">
        <f>IF('Initial Spreadsheet'!$F1731="successful", "successful")</f>
        <v>0</v>
      </c>
      <c r="B1732" t="str">
        <f>IF('Initial Spreadsheet'!F1731="successful", 'Initial Spreadsheet'!$L1731, "M")</f>
        <v>M</v>
      </c>
      <c r="D1732" t="str">
        <f>IF('Initial Spreadsheet'!$F1731="failed", "failed")</f>
        <v>failed</v>
      </c>
      <c r="E1732">
        <f>IF('Initial Spreadsheet'!F1731="failed", 'Initial Spreadsheet'!$L1731, "M")</f>
        <v>0</v>
      </c>
    </row>
    <row r="1733" spans="1:5" x14ac:dyDescent="0.25">
      <c r="A1733" t="b">
        <f>IF('Initial Spreadsheet'!$F1732="successful", "successful")</f>
        <v>0</v>
      </c>
      <c r="B1733" t="str">
        <f>IF('Initial Spreadsheet'!F1732="successful", 'Initial Spreadsheet'!$L1732, "M")</f>
        <v>M</v>
      </c>
      <c r="D1733" t="str">
        <f>IF('Initial Spreadsheet'!$F1732="failed", "failed")</f>
        <v>failed</v>
      </c>
      <c r="E1733">
        <f>IF('Initial Spreadsheet'!F1732="failed", 'Initial Spreadsheet'!$L1732, "M")</f>
        <v>0</v>
      </c>
    </row>
    <row r="1734" spans="1:5" x14ac:dyDescent="0.25">
      <c r="A1734" t="b">
        <f>IF('Initial Spreadsheet'!$F1733="successful", "successful")</f>
        <v>0</v>
      </c>
      <c r="B1734" t="str">
        <f>IF('Initial Spreadsheet'!F1733="successful", 'Initial Spreadsheet'!$L1733, "M")</f>
        <v>M</v>
      </c>
      <c r="D1734" t="str">
        <f>IF('Initial Spreadsheet'!$F1733="failed", "failed")</f>
        <v>failed</v>
      </c>
      <c r="E1734">
        <f>IF('Initial Spreadsheet'!F1733="failed", 'Initial Spreadsheet'!$L1733, "M")</f>
        <v>0</v>
      </c>
    </row>
    <row r="1735" spans="1:5" x14ac:dyDescent="0.25">
      <c r="A1735" t="b">
        <f>IF('Initial Spreadsheet'!$F1734="successful", "successful")</f>
        <v>0</v>
      </c>
      <c r="B1735" t="str">
        <f>IF('Initial Spreadsheet'!F1734="successful", 'Initial Spreadsheet'!$L1734, "M")</f>
        <v>M</v>
      </c>
      <c r="D1735" t="str">
        <f>IF('Initial Spreadsheet'!$F1734="failed", "failed")</f>
        <v>failed</v>
      </c>
      <c r="E1735">
        <f>IF('Initial Spreadsheet'!F1734="failed", 'Initial Spreadsheet'!$L1734, "M")</f>
        <v>0</v>
      </c>
    </row>
    <row r="1736" spans="1:5" x14ac:dyDescent="0.25">
      <c r="A1736" t="b">
        <f>IF('Initial Spreadsheet'!$F1735="successful", "successful")</f>
        <v>0</v>
      </c>
      <c r="B1736" t="str">
        <f>IF('Initial Spreadsheet'!F1735="successful", 'Initial Spreadsheet'!$L1735, "M")</f>
        <v>M</v>
      </c>
      <c r="D1736" t="str">
        <f>IF('Initial Spreadsheet'!$F1735="failed", "failed")</f>
        <v>failed</v>
      </c>
      <c r="E1736">
        <f>IF('Initial Spreadsheet'!F1735="failed", 'Initial Spreadsheet'!$L1735, "M")</f>
        <v>0</v>
      </c>
    </row>
    <row r="1737" spans="1:5" x14ac:dyDescent="0.25">
      <c r="A1737" t="b">
        <f>IF('Initial Spreadsheet'!$F1736="successful", "successful")</f>
        <v>0</v>
      </c>
      <c r="B1737" t="str">
        <f>IF('Initial Spreadsheet'!F1736="successful", 'Initial Spreadsheet'!$L1736, "M")</f>
        <v>M</v>
      </c>
      <c r="D1737" t="str">
        <f>IF('Initial Spreadsheet'!$F1736="failed", "failed")</f>
        <v>failed</v>
      </c>
      <c r="E1737">
        <f>IF('Initial Spreadsheet'!F1736="failed", 'Initial Spreadsheet'!$L1736, "M")</f>
        <v>1</v>
      </c>
    </row>
    <row r="1738" spans="1:5" x14ac:dyDescent="0.25">
      <c r="A1738" t="b">
        <f>IF('Initial Spreadsheet'!$F1737="successful", "successful")</f>
        <v>0</v>
      </c>
      <c r="B1738" t="str">
        <f>IF('Initial Spreadsheet'!F1737="successful", 'Initial Spreadsheet'!$L1737, "M")</f>
        <v>M</v>
      </c>
      <c r="D1738" t="str">
        <f>IF('Initial Spreadsheet'!$F1737="failed", "failed")</f>
        <v>failed</v>
      </c>
      <c r="E1738">
        <f>IF('Initial Spreadsheet'!F1737="failed", 'Initial Spreadsheet'!$L1737, "M")</f>
        <v>2</v>
      </c>
    </row>
    <row r="1739" spans="1:5" x14ac:dyDescent="0.25">
      <c r="A1739" t="b">
        <f>IF('Initial Spreadsheet'!$F1738="successful", "successful")</f>
        <v>0</v>
      </c>
      <c r="B1739" t="str">
        <f>IF('Initial Spreadsheet'!F1738="successful", 'Initial Spreadsheet'!$L1738, "M")</f>
        <v>M</v>
      </c>
      <c r="D1739" t="str">
        <f>IF('Initial Spreadsheet'!$F1738="failed", "failed")</f>
        <v>failed</v>
      </c>
      <c r="E1739">
        <f>IF('Initial Spreadsheet'!F1738="failed", 'Initial Spreadsheet'!$L1738, "M")</f>
        <v>1</v>
      </c>
    </row>
    <row r="1740" spans="1:5" x14ac:dyDescent="0.25">
      <c r="A1740" t="b">
        <f>IF('Initial Spreadsheet'!$F1739="successful", "successful")</f>
        <v>0</v>
      </c>
      <c r="B1740" t="str">
        <f>IF('Initial Spreadsheet'!F1739="successful", 'Initial Spreadsheet'!$L1739, "M")</f>
        <v>M</v>
      </c>
      <c r="D1740" t="str">
        <f>IF('Initial Spreadsheet'!$F1739="failed", "failed")</f>
        <v>failed</v>
      </c>
      <c r="E1740">
        <f>IF('Initial Spreadsheet'!F1739="failed", 'Initial Spreadsheet'!$L1739, "M")</f>
        <v>15</v>
      </c>
    </row>
    <row r="1741" spans="1:5" x14ac:dyDescent="0.25">
      <c r="A1741" t="b">
        <f>IF('Initial Spreadsheet'!$F1740="successful", "successful")</f>
        <v>0</v>
      </c>
      <c r="B1741" t="str">
        <f>IF('Initial Spreadsheet'!F1740="successful", 'Initial Spreadsheet'!$L1740, "M")</f>
        <v>M</v>
      </c>
      <c r="D1741" t="str">
        <f>IF('Initial Spreadsheet'!$F1740="failed", "failed")</f>
        <v>failed</v>
      </c>
      <c r="E1741">
        <f>IF('Initial Spreadsheet'!F1740="failed", 'Initial Spreadsheet'!$L1740, "M")</f>
        <v>1</v>
      </c>
    </row>
    <row r="1742" spans="1:5" x14ac:dyDescent="0.25">
      <c r="A1742" t="b">
        <f>IF('Initial Spreadsheet'!$F1741="successful", "successful")</f>
        <v>0</v>
      </c>
      <c r="B1742" t="str">
        <f>IF('Initial Spreadsheet'!F1741="successful", 'Initial Spreadsheet'!$L1741, "M")</f>
        <v>M</v>
      </c>
      <c r="D1742" t="str">
        <f>IF('Initial Spreadsheet'!$F1741="failed", "failed")</f>
        <v>failed</v>
      </c>
      <c r="E1742">
        <f>IF('Initial Spreadsheet'!F1741="failed", 'Initial Spreadsheet'!$L1741, "M")</f>
        <v>1</v>
      </c>
    </row>
    <row r="1743" spans="1:5" x14ac:dyDescent="0.25">
      <c r="A1743" t="b">
        <f>IF('Initial Spreadsheet'!$F1742="successful", "successful")</f>
        <v>0</v>
      </c>
      <c r="B1743" t="str">
        <f>IF('Initial Spreadsheet'!F1742="successful", 'Initial Spreadsheet'!$L1742, "M")</f>
        <v>M</v>
      </c>
      <c r="D1743" t="str">
        <f>IF('Initial Spreadsheet'!$F1742="failed", "failed")</f>
        <v>failed</v>
      </c>
      <c r="E1743">
        <f>IF('Initial Spreadsheet'!F1742="failed", 'Initial Spreadsheet'!$L1742, "M")</f>
        <v>0</v>
      </c>
    </row>
    <row r="1744" spans="1:5" x14ac:dyDescent="0.25">
      <c r="A1744" t="str">
        <f>IF('Initial Spreadsheet'!$F1743="successful", "successful")</f>
        <v>successful</v>
      </c>
      <c r="B1744">
        <f>IF('Initial Spreadsheet'!F1743="successful", 'Initial Spreadsheet'!$L1743, "M")</f>
        <v>52</v>
      </c>
      <c r="D1744" t="b">
        <f>IF('Initial Spreadsheet'!$F1743="failed", "failed")</f>
        <v>0</v>
      </c>
      <c r="E1744" t="str">
        <f>IF('Initial Spreadsheet'!F1743="failed", 'Initial Spreadsheet'!$L1743, "M")</f>
        <v>M</v>
      </c>
    </row>
    <row r="1745" spans="1:5" x14ac:dyDescent="0.25">
      <c r="A1745" t="str">
        <f>IF('Initial Spreadsheet'!$F1744="successful", "successful")</f>
        <v>successful</v>
      </c>
      <c r="B1745">
        <f>IF('Initial Spreadsheet'!F1744="successful", 'Initial Spreadsheet'!$L1744, "M")</f>
        <v>34</v>
      </c>
      <c r="D1745" t="b">
        <f>IF('Initial Spreadsheet'!$F1744="failed", "failed")</f>
        <v>0</v>
      </c>
      <c r="E1745" t="str">
        <f>IF('Initial Spreadsheet'!F1744="failed", 'Initial Spreadsheet'!$L1744, "M")</f>
        <v>M</v>
      </c>
    </row>
    <row r="1746" spans="1:5" x14ac:dyDescent="0.25">
      <c r="A1746" t="str">
        <f>IF('Initial Spreadsheet'!$F1745="successful", "successful")</f>
        <v>successful</v>
      </c>
      <c r="B1746">
        <f>IF('Initial Spreadsheet'!F1745="successful", 'Initial Spreadsheet'!$L1745, "M")</f>
        <v>67</v>
      </c>
      <c r="D1746" t="b">
        <f>IF('Initial Spreadsheet'!$F1745="failed", "failed")</f>
        <v>0</v>
      </c>
      <c r="E1746" t="str">
        <f>IF('Initial Spreadsheet'!F1745="failed", 'Initial Spreadsheet'!$L1745, "M")</f>
        <v>M</v>
      </c>
    </row>
    <row r="1747" spans="1:5" x14ac:dyDescent="0.25">
      <c r="A1747" t="str">
        <f>IF('Initial Spreadsheet'!$F1746="successful", "successful")</f>
        <v>successful</v>
      </c>
      <c r="B1747">
        <f>IF('Initial Spreadsheet'!F1746="successful", 'Initial Spreadsheet'!$L1746, "M")</f>
        <v>70</v>
      </c>
      <c r="D1747" t="b">
        <f>IF('Initial Spreadsheet'!$F1746="failed", "failed")</f>
        <v>0</v>
      </c>
      <c r="E1747" t="str">
        <f>IF('Initial Spreadsheet'!F1746="failed", 'Initial Spreadsheet'!$L1746, "M")</f>
        <v>M</v>
      </c>
    </row>
    <row r="1748" spans="1:5" x14ac:dyDescent="0.25">
      <c r="A1748" t="str">
        <f>IF('Initial Spreadsheet'!$F1747="successful", "successful")</f>
        <v>successful</v>
      </c>
      <c r="B1748">
        <f>IF('Initial Spreadsheet'!F1747="successful", 'Initial Spreadsheet'!$L1747, "M")</f>
        <v>89</v>
      </c>
      <c r="D1748" t="b">
        <f>IF('Initial Spreadsheet'!$F1747="failed", "failed")</f>
        <v>0</v>
      </c>
      <c r="E1748" t="str">
        <f>IF('Initial Spreadsheet'!F1747="failed", 'Initial Spreadsheet'!$L1747, "M")</f>
        <v>M</v>
      </c>
    </row>
    <row r="1749" spans="1:5" x14ac:dyDescent="0.25">
      <c r="A1749" t="str">
        <f>IF('Initial Spreadsheet'!$F1748="successful", "successful")</f>
        <v>successful</v>
      </c>
      <c r="B1749">
        <f>IF('Initial Spreadsheet'!F1748="successful", 'Initial Spreadsheet'!$L1748, "M")</f>
        <v>107</v>
      </c>
      <c r="D1749" t="b">
        <f>IF('Initial Spreadsheet'!$F1748="failed", "failed")</f>
        <v>0</v>
      </c>
      <c r="E1749" t="str">
        <f>IF('Initial Spreadsheet'!F1748="failed", 'Initial Spreadsheet'!$L1748, "M")</f>
        <v>M</v>
      </c>
    </row>
    <row r="1750" spans="1:5" x14ac:dyDescent="0.25">
      <c r="A1750" t="str">
        <f>IF('Initial Spreadsheet'!$F1749="successful", "successful")</f>
        <v>successful</v>
      </c>
      <c r="B1750">
        <f>IF('Initial Spreadsheet'!F1749="successful", 'Initial Spreadsheet'!$L1749, "M")</f>
        <v>159</v>
      </c>
      <c r="D1750" t="b">
        <f>IF('Initial Spreadsheet'!$F1749="failed", "failed")</f>
        <v>0</v>
      </c>
      <c r="E1750" t="str">
        <f>IF('Initial Spreadsheet'!F1749="failed", 'Initial Spreadsheet'!$L1749, "M")</f>
        <v>M</v>
      </c>
    </row>
    <row r="1751" spans="1:5" x14ac:dyDescent="0.25">
      <c r="A1751" t="str">
        <f>IF('Initial Spreadsheet'!$F1750="successful", "successful")</f>
        <v>successful</v>
      </c>
      <c r="B1751">
        <f>IF('Initial Spreadsheet'!F1750="successful", 'Initial Spreadsheet'!$L1750, "M")</f>
        <v>181</v>
      </c>
      <c r="D1751" t="b">
        <f>IF('Initial Spreadsheet'!$F1750="failed", "failed")</f>
        <v>0</v>
      </c>
      <c r="E1751" t="str">
        <f>IF('Initial Spreadsheet'!F1750="failed", 'Initial Spreadsheet'!$L1750, "M")</f>
        <v>M</v>
      </c>
    </row>
    <row r="1752" spans="1:5" x14ac:dyDescent="0.25">
      <c r="A1752" t="str">
        <f>IF('Initial Spreadsheet'!$F1751="successful", "successful")</f>
        <v>successful</v>
      </c>
      <c r="B1752">
        <f>IF('Initial Spreadsheet'!F1751="successful", 'Initial Spreadsheet'!$L1751, "M")</f>
        <v>131</v>
      </c>
      <c r="D1752" t="b">
        <f>IF('Initial Spreadsheet'!$F1751="failed", "failed")</f>
        <v>0</v>
      </c>
      <c r="E1752" t="str">
        <f>IF('Initial Spreadsheet'!F1751="failed", 'Initial Spreadsheet'!$L1751, "M")</f>
        <v>M</v>
      </c>
    </row>
    <row r="1753" spans="1:5" x14ac:dyDescent="0.25">
      <c r="A1753" t="str">
        <f>IF('Initial Spreadsheet'!$F1752="successful", "successful")</f>
        <v>successful</v>
      </c>
      <c r="B1753">
        <f>IF('Initial Spreadsheet'!F1752="successful", 'Initial Spreadsheet'!$L1752, "M")</f>
        <v>125</v>
      </c>
      <c r="D1753" t="b">
        <f>IF('Initial Spreadsheet'!$F1752="failed", "failed")</f>
        <v>0</v>
      </c>
      <c r="E1753" t="str">
        <f>IF('Initial Spreadsheet'!F1752="failed", 'Initial Spreadsheet'!$L1752, "M")</f>
        <v>M</v>
      </c>
    </row>
    <row r="1754" spans="1:5" x14ac:dyDescent="0.25">
      <c r="A1754" t="str">
        <f>IF('Initial Spreadsheet'!$F1753="successful", "successful")</f>
        <v>successful</v>
      </c>
      <c r="B1754">
        <f>IF('Initial Spreadsheet'!F1753="successful", 'Initial Spreadsheet'!$L1753, "M")</f>
        <v>61</v>
      </c>
      <c r="D1754" t="b">
        <f>IF('Initial Spreadsheet'!$F1753="failed", "failed")</f>
        <v>0</v>
      </c>
      <c r="E1754" t="str">
        <f>IF('Initial Spreadsheet'!F1753="failed", 'Initial Spreadsheet'!$L1753, "M")</f>
        <v>M</v>
      </c>
    </row>
    <row r="1755" spans="1:5" x14ac:dyDescent="0.25">
      <c r="A1755" t="str">
        <f>IF('Initial Spreadsheet'!$F1754="successful", "successful")</f>
        <v>successful</v>
      </c>
      <c r="B1755">
        <f>IF('Initial Spreadsheet'!F1754="successful", 'Initial Spreadsheet'!$L1754, "M")</f>
        <v>90</v>
      </c>
      <c r="D1755" t="b">
        <f>IF('Initial Spreadsheet'!$F1754="failed", "failed")</f>
        <v>0</v>
      </c>
      <c r="E1755" t="str">
        <f>IF('Initial Spreadsheet'!F1754="failed", 'Initial Spreadsheet'!$L1754, "M")</f>
        <v>M</v>
      </c>
    </row>
    <row r="1756" spans="1:5" x14ac:dyDescent="0.25">
      <c r="A1756" t="str">
        <f>IF('Initial Spreadsheet'!$F1755="successful", "successful")</f>
        <v>successful</v>
      </c>
      <c r="B1756">
        <f>IF('Initial Spreadsheet'!F1755="successful", 'Initial Spreadsheet'!$L1755, "M")</f>
        <v>35</v>
      </c>
      <c r="D1756" t="b">
        <f>IF('Initial Spreadsheet'!$F1755="failed", "failed")</f>
        <v>0</v>
      </c>
      <c r="E1756" t="str">
        <f>IF('Initial Spreadsheet'!F1755="failed", 'Initial Spreadsheet'!$L1755, "M")</f>
        <v>M</v>
      </c>
    </row>
    <row r="1757" spans="1:5" x14ac:dyDescent="0.25">
      <c r="A1757" t="str">
        <f>IF('Initial Spreadsheet'!$F1756="successful", "successful")</f>
        <v>successful</v>
      </c>
      <c r="B1757">
        <f>IF('Initial Spreadsheet'!F1756="successful", 'Initial Spreadsheet'!$L1756, "M")</f>
        <v>90</v>
      </c>
      <c r="D1757" t="b">
        <f>IF('Initial Spreadsheet'!$F1756="failed", "failed")</f>
        <v>0</v>
      </c>
      <c r="E1757" t="str">
        <f>IF('Initial Spreadsheet'!F1756="failed", 'Initial Spreadsheet'!$L1756, "M")</f>
        <v>M</v>
      </c>
    </row>
    <row r="1758" spans="1:5" x14ac:dyDescent="0.25">
      <c r="A1758" t="str">
        <f>IF('Initial Spreadsheet'!$F1757="successful", "successful")</f>
        <v>successful</v>
      </c>
      <c r="B1758">
        <f>IF('Initial Spreadsheet'!F1757="successful", 'Initial Spreadsheet'!$L1757, "M")</f>
        <v>4</v>
      </c>
      <c r="D1758" t="b">
        <f>IF('Initial Spreadsheet'!$F1757="failed", "failed")</f>
        <v>0</v>
      </c>
      <c r="E1758" t="str">
        <f>IF('Initial Spreadsheet'!F1757="failed", 'Initial Spreadsheet'!$L1757, "M")</f>
        <v>M</v>
      </c>
    </row>
    <row r="1759" spans="1:5" x14ac:dyDescent="0.25">
      <c r="A1759" t="str">
        <f>IF('Initial Spreadsheet'!$F1758="successful", "successful")</f>
        <v>successful</v>
      </c>
      <c r="B1759">
        <f>IF('Initial Spreadsheet'!F1758="successful", 'Initial Spreadsheet'!$L1758, "M")</f>
        <v>120</v>
      </c>
      <c r="D1759" t="b">
        <f>IF('Initial Spreadsheet'!$F1758="failed", "failed")</f>
        <v>0</v>
      </c>
      <c r="E1759" t="str">
        <f>IF('Initial Spreadsheet'!F1758="failed", 'Initial Spreadsheet'!$L1758, "M")</f>
        <v>M</v>
      </c>
    </row>
    <row r="1760" spans="1:5" x14ac:dyDescent="0.25">
      <c r="A1760" t="str">
        <f>IF('Initial Spreadsheet'!$F1759="successful", "successful")</f>
        <v>successful</v>
      </c>
      <c r="B1760">
        <f>IF('Initial Spreadsheet'!F1759="successful", 'Initial Spreadsheet'!$L1759, "M")</f>
        <v>14</v>
      </c>
      <c r="D1760" t="b">
        <f>IF('Initial Spreadsheet'!$F1759="failed", "failed")</f>
        <v>0</v>
      </c>
      <c r="E1760" t="str">
        <f>IF('Initial Spreadsheet'!F1759="failed", 'Initial Spreadsheet'!$L1759, "M")</f>
        <v>M</v>
      </c>
    </row>
    <row r="1761" spans="1:5" x14ac:dyDescent="0.25">
      <c r="A1761" t="str">
        <f>IF('Initial Spreadsheet'!$F1760="successful", "successful")</f>
        <v>successful</v>
      </c>
      <c r="B1761">
        <f>IF('Initial Spreadsheet'!F1760="successful", 'Initial Spreadsheet'!$L1760, "M")</f>
        <v>27</v>
      </c>
      <c r="D1761" t="b">
        <f>IF('Initial Spreadsheet'!$F1760="failed", "failed")</f>
        <v>0</v>
      </c>
      <c r="E1761" t="str">
        <f>IF('Initial Spreadsheet'!F1760="failed", 'Initial Spreadsheet'!$L1760, "M")</f>
        <v>M</v>
      </c>
    </row>
    <row r="1762" spans="1:5" x14ac:dyDescent="0.25">
      <c r="A1762" t="str">
        <f>IF('Initial Spreadsheet'!$F1761="successful", "successful")</f>
        <v>successful</v>
      </c>
      <c r="B1762">
        <f>IF('Initial Spreadsheet'!F1761="successful", 'Initial Spreadsheet'!$L1761, "M")</f>
        <v>49</v>
      </c>
      <c r="D1762" t="b">
        <f>IF('Initial Spreadsheet'!$F1761="failed", "failed")</f>
        <v>0</v>
      </c>
      <c r="E1762" t="str">
        <f>IF('Initial Spreadsheet'!F1761="failed", 'Initial Spreadsheet'!$L1761, "M")</f>
        <v>M</v>
      </c>
    </row>
    <row r="1763" spans="1:5" x14ac:dyDescent="0.25">
      <c r="A1763" t="str">
        <f>IF('Initial Spreadsheet'!$F1762="successful", "successful")</f>
        <v>successful</v>
      </c>
      <c r="B1763">
        <f>IF('Initial Spreadsheet'!F1762="successful", 'Initial Spreadsheet'!$L1762, "M")</f>
        <v>102</v>
      </c>
      <c r="D1763" t="b">
        <f>IF('Initial Spreadsheet'!$F1762="failed", "failed")</f>
        <v>0</v>
      </c>
      <c r="E1763" t="str">
        <f>IF('Initial Spreadsheet'!F1762="failed", 'Initial Spreadsheet'!$L1762, "M")</f>
        <v>M</v>
      </c>
    </row>
    <row r="1764" spans="1:5" x14ac:dyDescent="0.25">
      <c r="A1764" t="str">
        <f>IF('Initial Spreadsheet'!$F1763="successful", "successful")</f>
        <v>successful</v>
      </c>
      <c r="B1764">
        <f>IF('Initial Spreadsheet'!F1763="successful", 'Initial Spreadsheet'!$L1763, "M")</f>
        <v>3</v>
      </c>
      <c r="D1764" t="b">
        <f>IF('Initial Spreadsheet'!$F1763="failed", "failed")</f>
        <v>0</v>
      </c>
      <c r="E1764" t="str">
        <f>IF('Initial Spreadsheet'!F1763="failed", 'Initial Spreadsheet'!$L1763, "M")</f>
        <v>M</v>
      </c>
    </row>
    <row r="1765" spans="1:5" x14ac:dyDescent="0.25">
      <c r="A1765" t="str">
        <f>IF('Initial Spreadsheet'!$F1764="successful", "successful")</f>
        <v>successful</v>
      </c>
      <c r="B1765">
        <f>IF('Initial Spreadsheet'!F1764="successful", 'Initial Spreadsheet'!$L1764, "M")</f>
        <v>25</v>
      </c>
      <c r="D1765" t="b">
        <f>IF('Initial Spreadsheet'!$F1764="failed", "failed")</f>
        <v>0</v>
      </c>
      <c r="E1765" t="str">
        <f>IF('Initial Spreadsheet'!F1764="failed", 'Initial Spreadsheet'!$L1764, "M")</f>
        <v>M</v>
      </c>
    </row>
    <row r="1766" spans="1:5" x14ac:dyDescent="0.25">
      <c r="A1766" t="str">
        <f>IF('Initial Spreadsheet'!$F1765="successful", "successful")</f>
        <v>successful</v>
      </c>
      <c r="B1766">
        <f>IF('Initial Spreadsheet'!F1765="successful", 'Initial Spreadsheet'!$L1765, "M")</f>
        <v>118</v>
      </c>
      <c r="D1766" t="b">
        <f>IF('Initial Spreadsheet'!$F1765="failed", "failed")</f>
        <v>0</v>
      </c>
      <c r="E1766" t="str">
        <f>IF('Initial Spreadsheet'!F1765="failed", 'Initial Spreadsheet'!$L1765, "M")</f>
        <v>M</v>
      </c>
    </row>
    <row r="1767" spans="1:5" x14ac:dyDescent="0.25">
      <c r="A1767" t="b">
        <f>IF('Initial Spreadsheet'!$F1766="successful", "successful")</f>
        <v>0</v>
      </c>
      <c r="B1767" t="str">
        <f>IF('Initial Spreadsheet'!F1766="successful", 'Initial Spreadsheet'!$L1766, "M")</f>
        <v>M</v>
      </c>
      <c r="D1767" t="str">
        <f>IF('Initial Spreadsheet'!$F1766="failed", "failed")</f>
        <v>failed</v>
      </c>
      <c r="E1767">
        <f>IF('Initial Spreadsheet'!F1766="failed", 'Initial Spreadsheet'!$L1766, "M")</f>
        <v>39</v>
      </c>
    </row>
    <row r="1768" spans="1:5" x14ac:dyDescent="0.25">
      <c r="A1768" t="b">
        <f>IF('Initial Spreadsheet'!$F1767="successful", "successful")</f>
        <v>0</v>
      </c>
      <c r="B1768" t="str">
        <f>IF('Initial Spreadsheet'!F1767="successful", 'Initial Spreadsheet'!$L1767, "M")</f>
        <v>M</v>
      </c>
      <c r="D1768" t="str">
        <f>IF('Initial Spreadsheet'!$F1767="failed", "failed")</f>
        <v>failed</v>
      </c>
      <c r="E1768">
        <f>IF('Initial Spreadsheet'!F1767="failed", 'Initial Spreadsheet'!$L1767, "M")</f>
        <v>103</v>
      </c>
    </row>
    <row r="1769" spans="1:5" x14ac:dyDescent="0.25">
      <c r="A1769" t="b">
        <f>IF('Initial Spreadsheet'!$F1768="successful", "successful")</f>
        <v>0</v>
      </c>
      <c r="B1769" t="str">
        <f>IF('Initial Spreadsheet'!F1768="successful", 'Initial Spreadsheet'!$L1768, "M")</f>
        <v>M</v>
      </c>
      <c r="D1769" t="str">
        <f>IF('Initial Spreadsheet'!$F1768="failed", "failed")</f>
        <v>failed</v>
      </c>
      <c r="E1769">
        <f>IF('Initial Spreadsheet'!F1768="failed", 'Initial Spreadsheet'!$L1768, "M")</f>
        <v>0</v>
      </c>
    </row>
    <row r="1770" spans="1:5" x14ac:dyDescent="0.25">
      <c r="A1770" t="b">
        <f>IF('Initial Spreadsheet'!$F1769="successful", "successful")</f>
        <v>0</v>
      </c>
      <c r="B1770" t="str">
        <f>IF('Initial Spreadsheet'!F1769="successful", 'Initial Spreadsheet'!$L1769, "M")</f>
        <v>M</v>
      </c>
      <c r="D1770" t="str">
        <f>IF('Initial Spreadsheet'!$F1769="failed", "failed")</f>
        <v>failed</v>
      </c>
      <c r="E1770">
        <f>IF('Initial Spreadsheet'!F1769="failed", 'Initial Spreadsheet'!$L1769, "M")</f>
        <v>39</v>
      </c>
    </row>
    <row r="1771" spans="1:5" x14ac:dyDescent="0.25">
      <c r="A1771" t="b">
        <f>IF('Initial Spreadsheet'!$F1770="successful", "successful")</f>
        <v>0</v>
      </c>
      <c r="B1771" t="str">
        <f>IF('Initial Spreadsheet'!F1770="successful", 'Initial Spreadsheet'!$L1770, "M")</f>
        <v>M</v>
      </c>
      <c r="D1771" t="str">
        <f>IF('Initial Spreadsheet'!$F1770="failed", "failed")</f>
        <v>failed</v>
      </c>
      <c r="E1771">
        <f>IF('Initial Spreadsheet'!F1770="failed", 'Initial Spreadsheet'!$L1770, "M")</f>
        <v>15</v>
      </c>
    </row>
    <row r="1772" spans="1:5" x14ac:dyDescent="0.25">
      <c r="A1772" t="b">
        <f>IF('Initial Spreadsheet'!$F1771="successful", "successful")</f>
        <v>0</v>
      </c>
      <c r="B1772" t="str">
        <f>IF('Initial Spreadsheet'!F1771="successful", 'Initial Spreadsheet'!$L1771, "M")</f>
        <v>M</v>
      </c>
      <c r="D1772" t="str">
        <f>IF('Initial Spreadsheet'!$F1771="failed", "failed")</f>
        <v>failed</v>
      </c>
      <c r="E1772">
        <f>IF('Initial Spreadsheet'!F1771="failed", 'Initial Spreadsheet'!$L1771, "M")</f>
        <v>22</v>
      </c>
    </row>
    <row r="1773" spans="1:5" x14ac:dyDescent="0.25">
      <c r="A1773" t="b">
        <f>IF('Initial Spreadsheet'!$F1772="successful", "successful")</f>
        <v>0</v>
      </c>
      <c r="B1773" t="str">
        <f>IF('Initial Spreadsheet'!F1772="successful", 'Initial Spreadsheet'!$L1772, "M")</f>
        <v>M</v>
      </c>
      <c r="D1773" t="str">
        <f>IF('Initial Spreadsheet'!$F1772="failed", "failed")</f>
        <v>failed</v>
      </c>
      <c r="E1773">
        <f>IF('Initial Spreadsheet'!F1772="failed", 'Initial Spreadsheet'!$L1772, "M")</f>
        <v>92</v>
      </c>
    </row>
    <row r="1774" spans="1:5" x14ac:dyDescent="0.25">
      <c r="A1774" t="b">
        <f>IF('Initial Spreadsheet'!$F1773="successful", "successful")</f>
        <v>0</v>
      </c>
      <c r="B1774" t="str">
        <f>IF('Initial Spreadsheet'!F1773="successful", 'Initial Spreadsheet'!$L1773, "M")</f>
        <v>M</v>
      </c>
      <c r="D1774" t="str">
        <f>IF('Initial Spreadsheet'!$F1773="failed", "failed")</f>
        <v>failed</v>
      </c>
      <c r="E1774">
        <f>IF('Initial Spreadsheet'!F1773="failed", 'Initial Spreadsheet'!$L1773, "M")</f>
        <v>25</v>
      </c>
    </row>
    <row r="1775" spans="1:5" x14ac:dyDescent="0.25">
      <c r="A1775" t="b">
        <f>IF('Initial Spreadsheet'!$F1774="successful", "successful")</f>
        <v>0</v>
      </c>
      <c r="B1775" t="str">
        <f>IF('Initial Spreadsheet'!F1774="successful", 'Initial Spreadsheet'!$L1774, "M")</f>
        <v>M</v>
      </c>
      <c r="D1775" t="str">
        <f>IF('Initial Spreadsheet'!$F1774="failed", "failed")</f>
        <v>failed</v>
      </c>
      <c r="E1775">
        <f>IF('Initial Spreadsheet'!F1774="failed", 'Initial Spreadsheet'!$L1774, "M")</f>
        <v>19</v>
      </c>
    </row>
    <row r="1776" spans="1:5" x14ac:dyDescent="0.25">
      <c r="A1776" t="b">
        <f>IF('Initial Spreadsheet'!$F1775="successful", "successful")</f>
        <v>0</v>
      </c>
      <c r="B1776" t="str">
        <f>IF('Initial Spreadsheet'!F1775="successful", 'Initial Spreadsheet'!$L1775, "M")</f>
        <v>M</v>
      </c>
      <c r="D1776" t="str">
        <f>IF('Initial Spreadsheet'!$F1775="failed", "failed")</f>
        <v>failed</v>
      </c>
      <c r="E1776">
        <f>IF('Initial Spreadsheet'!F1775="failed", 'Initial Spreadsheet'!$L1775, "M")</f>
        <v>19</v>
      </c>
    </row>
    <row r="1777" spans="1:5" x14ac:dyDescent="0.25">
      <c r="A1777" t="b">
        <f>IF('Initial Spreadsheet'!$F1776="successful", "successful")</f>
        <v>0</v>
      </c>
      <c r="B1777" t="str">
        <f>IF('Initial Spreadsheet'!F1776="successful", 'Initial Spreadsheet'!$L1776, "M")</f>
        <v>M</v>
      </c>
      <c r="D1777" t="str">
        <f>IF('Initial Spreadsheet'!$F1776="failed", "failed")</f>
        <v>failed</v>
      </c>
      <c r="E1777">
        <f>IF('Initial Spreadsheet'!F1776="failed", 'Initial Spreadsheet'!$L1776, "M")</f>
        <v>13</v>
      </c>
    </row>
    <row r="1778" spans="1:5" x14ac:dyDescent="0.25">
      <c r="A1778" t="b">
        <f>IF('Initial Spreadsheet'!$F1777="successful", "successful")</f>
        <v>0</v>
      </c>
      <c r="B1778" t="str">
        <f>IF('Initial Spreadsheet'!F1777="successful", 'Initial Spreadsheet'!$L1777, "M")</f>
        <v>M</v>
      </c>
      <c r="D1778" t="str">
        <f>IF('Initial Spreadsheet'!$F1777="failed", "failed")</f>
        <v>failed</v>
      </c>
      <c r="E1778">
        <f>IF('Initial Spreadsheet'!F1777="failed", 'Initial Spreadsheet'!$L1777, "M")</f>
        <v>124</v>
      </c>
    </row>
    <row r="1779" spans="1:5" x14ac:dyDescent="0.25">
      <c r="A1779" t="b">
        <f>IF('Initial Spreadsheet'!$F1778="successful", "successful")</f>
        <v>0</v>
      </c>
      <c r="B1779" t="str">
        <f>IF('Initial Spreadsheet'!F1778="successful", 'Initial Spreadsheet'!$L1778, "M")</f>
        <v>M</v>
      </c>
      <c r="D1779" t="str">
        <f>IF('Initial Spreadsheet'!$F1778="failed", "failed")</f>
        <v>failed</v>
      </c>
      <c r="E1779">
        <f>IF('Initial Spreadsheet'!F1778="failed", 'Initial Spreadsheet'!$L1778, "M")</f>
        <v>4</v>
      </c>
    </row>
    <row r="1780" spans="1:5" x14ac:dyDescent="0.25">
      <c r="A1780" t="b">
        <f>IF('Initial Spreadsheet'!$F1779="successful", "successful")</f>
        <v>0</v>
      </c>
      <c r="B1780" t="str">
        <f>IF('Initial Spreadsheet'!F1779="successful", 'Initial Spreadsheet'!$L1779, "M")</f>
        <v>M</v>
      </c>
      <c r="D1780" t="str">
        <f>IF('Initial Spreadsheet'!$F1779="failed", "failed")</f>
        <v>failed</v>
      </c>
      <c r="E1780">
        <f>IF('Initial Spreadsheet'!F1779="failed", 'Initial Spreadsheet'!$L1779, "M")</f>
        <v>10</v>
      </c>
    </row>
    <row r="1781" spans="1:5" x14ac:dyDescent="0.25">
      <c r="A1781" t="b">
        <f>IF('Initial Spreadsheet'!$F1780="successful", "successful")</f>
        <v>0</v>
      </c>
      <c r="B1781" t="str">
        <f>IF('Initial Spreadsheet'!F1780="successful", 'Initial Spreadsheet'!$L1780, "M")</f>
        <v>M</v>
      </c>
      <c r="D1781" t="str">
        <f>IF('Initial Spreadsheet'!$F1780="failed", "failed")</f>
        <v>failed</v>
      </c>
      <c r="E1781">
        <f>IF('Initial Spreadsheet'!F1780="failed", 'Initial Spreadsheet'!$L1780, "M")</f>
        <v>15</v>
      </c>
    </row>
    <row r="1782" spans="1:5" x14ac:dyDescent="0.25">
      <c r="A1782" t="b">
        <f>IF('Initial Spreadsheet'!$F1781="successful", "successful")</f>
        <v>0</v>
      </c>
      <c r="B1782" t="str">
        <f>IF('Initial Spreadsheet'!F1781="successful", 'Initial Spreadsheet'!$L1781, "M")</f>
        <v>M</v>
      </c>
      <c r="D1782" t="str">
        <f>IF('Initial Spreadsheet'!$F1781="failed", "failed")</f>
        <v>failed</v>
      </c>
      <c r="E1782">
        <f>IF('Initial Spreadsheet'!F1781="failed", 'Initial Spreadsheet'!$L1781, "M")</f>
        <v>38</v>
      </c>
    </row>
    <row r="1783" spans="1:5" x14ac:dyDescent="0.25">
      <c r="A1783" t="b">
        <f>IF('Initial Spreadsheet'!$F1782="successful", "successful")</f>
        <v>0</v>
      </c>
      <c r="B1783" t="str">
        <f>IF('Initial Spreadsheet'!F1782="successful", 'Initial Spreadsheet'!$L1782, "M")</f>
        <v>M</v>
      </c>
      <c r="D1783" t="str">
        <f>IF('Initial Spreadsheet'!$F1782="failed", "failed")</f>
        <v>failed</v>
      </c>
      <c r="E1783">
        <f>IF('Initial Spreadsheet'!F1782="failed", 'Initial Spreadsheet'!$L1782, "M")</f>
        <v>152</v>
      </c>
    </row>
    <row r="1784" spans="1:5" x14ac:dyDescent="0.25">
      <c r="A1784" t="b">
        <f>IF('Initial Spreadsheet'!$F1783="successful", "successful")</f>
        <v>0</v>
      </c>
      <c r="B1784" t="str">
        <f>IF('Initial Spreadsheet'!F1783="successful", 'Initial Spreadsheet'!$L1783, "M")</f>
        <v>M</v>
      </c>
      <c r="D1784" t="str">
        <f>IF('Initial Spreadsheet'!$F1783="failed", "failed")</f>
        <v>failed</v>
      </c>
      <c r="E1784">
        <f>IF('Initial Spreadsheet'!F1783="failed", 'Initial Spreadsheet'!$L1783, "M")</f>
        <v>24</v>
      </c>
    </row>
    <row r="1785" spans="1:5" x14ac:dyDescent="0.25">
      <c r="A1785" t="b">
        <f>IF('Initial Spreadsheet'!$F1784="successful", "successful")</f>
        <v>0</v>
      </c>
      <c r="B1785" t="str">
        <f>IF('Initial Spreadsheet'!F1784="successful", 'Initial Spreadsheet'!$L1784, "M")</f>
        <v>M</v>
      </c>
      <c r="D1785" t="str">
        <f>IF('Initial Spreadsheet'!$F1784="failed", "failed")</f>
        <v>failed</v>
      </c>
      <c r="E1785">
        <f>IF('Initial Spreadsheet'!F1784="failed", 'Initial Spreadsheet'!$L1784, "M")</f>
        <v>76</v>
      </c>
    </row>
    <row r="1786" spans="1:5" x14ac:dyDescent="0.25">
      <c r="A1786" t="b">
        <f>IF('Initial Spreadsheet'!$F1785="successful", "successful")</f>
        <v>0</v>
      </c>
      <c r="B1786" t="str">
        <f>IF('Initial Spreadsheet'!F1785="successful", 'Initial Spreadsheet'!$L1785, "M")</f>
        <v>M</v>
      </c>
      <c r="D1786" t="str">
        <f>IF('Initial Spreadsheet'!$F1785="failed", "failed")</f>
        <v>failed</v>
      </c>
      <c r="E1786">
        <f>IF('Initial Spreadsheet'!F1785="failed", 'Initial Spreadsheet'!$L1785, "M")</f>
        <v>185</v>
      </c>
    </row>
    <row r="1787" spans="1:5" x14ac:dyDescent="0.25">
      <c r="A1787" t="b">
        <f>IF('Initial Spreadsheet'!$F1786="successful", "successful")</f>
        <v>0</v>
      </c>
      <c r="B1787" t="str">
        <f>IF('Initial Spreadsheet'!F1786="successful", 'Initial Spreadsheet'!$L1786, "M")</f>
        <v>M</v>
      </c>
      <c r="D1787" t="str">
        <f>IF('Initial Spreadsheet'!$F1786="failed", "failed")</f>
        <v>failed</v>
      </c>
      <c r="E1787">
        <f>IF('Initial Spreadsheet'!F1786="failed", 'Initial Spreadsheet'!$L1786, "M")</f>
        <v>33</v>
      </c>
    </row>
    <row r="1788" spans="1:5" x14ac:dyDescent="0.25">
      <c r="A1788" t="b">
        <f>IF('Initial Spreadsheet'!$F1787="successful", "successful")</f>
        <v>0</v>
      </c>
      <c r="B1788" t="str">
        <f>IF('Initial Spreadsheet'!F1787="successful", 'Initial Spreadsheet'!$L1787, "M")</f>
        <v>M</v>
      </c>
      <c r="D1788" t="str">
        <f>IF('Initial Spreadsheet'!$F1787="failed", "failed")</f>
        <v>failed</v>
      </c>
      <c r="E1788">
        <f>IF('Initial Spreadsheet'!F1787="failed", 'Initial Spreadsheet'!$L1787, "M")</f>
        <v>108</v>
      </c>
    </row>
    <row r="1789" spans="1:5" x14ac:dyDescent="0.25">
      <c r="A1789" t="b">
        <f>IF('Initial Spreadsheet'!$F1788="successful", "successful")</f>
        <v>0</v>
      </c>
      <c r="B1789" t="str">
        <f>IF('Initial Spreadsheet'!F1788="successful", 'Initial Spreadsheet'!$L1788, "M")</f>
        <v>M</v>
      </c>
      <c r="D1789" t="str">
        <f>IF('Initial Spreadsheet'!$F1788="failed", "failed")</f>
        <v>failed</v>
      </c>
      <c r="E1789">
        <f>IF('Initial Spreadsheet'!F1788="failed", 'Initial Spreadsheet'!$L1788, "M")</f>
        <v>29</v>
      </c>
    </row>
    <row r="1790" spans="1:5" x14ac:dyDescent="0.25">
      <c r="A1790" t="b">
        <f>IF('Initial Spreadsheet'!$F1789="successful", "successful")</f>
        <v>0</v>
      </c>
      <c r="B1790" t="str">
        <f>IF('Initial Spreadsheet'!F1789="successful", 'Initial Spreadsheet'!$L1789, "M")</f>
        <v>M</v>
      </c>
      <c r="D1790" t="str">
        <f>IF('Initial Spreadsheet'!$F1789="failed", "failed")</f>
        <v>failed</v>
      </c>
      <c r="E1790">
        <f>IF('Initial Spreadsheet'!F1789="failed", 'Initial Spreadsheet'!$L1789, "M")</f>
        <v>24</v>
      </c>
    </row>
    <row r="1791" spans="1:5" x14ac:dyDescent="0.25">
      <c r="A1791" t="b">
        <f>IF('Initial Spreadsheet'!$F1790="successful", "successful")</f>
        <v>0</v>
      </c>
      <c r="B1791" t="str">
        <f>IF('Initial Spreadsheet'!F1790="successful", 'Initial Spreadsheet'!$L1790, "M")</f>
        <v>M</v>
      </c>
      <c r="D1791" t="str">
        <f>IF('Initial Spreadsheet'!$F1790="failed", "failed")</f>
        <v>failed</v>
      </c>
      <c r="E1791">
        <f>IF('Initial Spreadsheet'!F1790="failed", 'Initial Spreadsheet'!$L1790, "M")</f>
        <v>4</v>
      </c>
    </row>
    <row r="1792" spans="1:5" x14ac:dyDescent="0.25">
      <c r="A1792" t="b">
        <f>IF('Initial Spreadsheet'!$F1791="successful", "successful")</f>
        <v>0</v>
      </c>
      <c r="B1792" t="str">
        <f>IF('Initial Spreadsheet'!F1791="successful", 'Initial Spreadsheet'!$L1791, "M")</f>
        <v>M</v>
      </c>
      <c r="D1792" t="str">
        <f>IF('Initial Spreadsheet'!$F1791="failed", "failed")</f>
        <v>failed</v>
      </c>
      <c r="E1792">
        <f>IF('Initial Spreadsheet'!F1791="failed", 'Initial Spreadsheet'!$L1791, "M")</f>
        <v>4</v>
      </c>
    </row>
    <row r="1793" spans="1:5" x14ac:dyDescent="0.25">
      <c r="A1793" t="b">
        <f>IF('Initial Spreadsheet'!$F1792="successful", "successful")</f>
        <v>0</v>
      </c>
      <c r="B1793" t="str">
        <f>IF('Initial Spreadsheet'!F1792="successful", 'Initial Spreadsheet'!$L1792, "M")</f>
        <v>M</v>
      </c>
      <c r="D1793" t="str">
        <f>IF('Initial Spreadsheet'!$F1792="failed", "failed")</f>
        <v>failed</v>
      </c>
      <c r="E1793">
        <f>IF('Initial Spreadsheet'!F1792="failed", 'Initial Spreadsheet'!$L1792, "M")</f>
        <v>15</v>
      </c>
    </row>
    <row r="1794" spans="1:5" x14ac:dyDescent="0.25">
      <c r="A1794" t="b">
        <f>IF('Initial Spreadsheet'!$F1793="successful", "successful")</f>
        <v>0</v>
      </c>
      <c r="B1794" t="str">
        <f>IF('Initial Spreadsheet'!F1793="successful", 'Initial Spreadsheet'!$L1793, "M")</f>
        <v>M</v>
      </c>
      <c r="D1794" t="str">
        <f>IF('Initial Spreadsheet'!$F1793="failed", "failed")</f>
        <v>failed</v>
      </c>
      <c r="E1794">
        <f>IF('Initial Spreadsheet'!F1793="failed", 'Initial Spreadsheet'!$L1793, "M")</f>
        <v>4</v>
      </c>
    </row>
    <row r="1795" spans="1:5" x14ac:dyDescent="0.25">
      <c r="A1795" t="b">
        <f>IF('Initial Spreadsheet'!$F1794="successful", "successful")</f>
        <v>0</v>
      </c>
      <c r="B1795" t="str">
        <f>IF('Initial Spreadsheet'!F1794="successful", 'Initial Spreadsheet'!$L1794, "M")</f>
        <v>M</v>
      </c>
      <c r="D1795" t="str">
        <f>IF('Initial Spreadsheet'!$F1794="failed", "failed")</f>
        <v>failed</v>
      </c>
      <c r="E1795">
        <f>IF('Initial Spreadsheet'!F1794="failed", 'Initial Spreadsheet'!$L1794, "M")</f>
        <v>139</v>
      </c>
    </row>
    <row r="1796" spans="1:5" x14ac:dyDescent="0.25">
      <c r="A1796" t="b">
        <f>IF('Initial Spreadsheet'!$F1795="successful", "successful")</f>
        <v>0</v>
      </c>
      <c r="B1796" t="str">
        <f>IF('Initial Spreadsheet'!F1795="successful", 'Initial Spreadsheet'!$L1795, "M")</f>
        <v>M</v>
      </c>
      <c r="D1796" t="str">
        <f>IF('Initial Spreadsheet'!$F1795="failed", "failed")</f>
        <v>failed</v>
      </c>
      <c r="E1796">
        <f>IF('Initial Spreadsheet'!F1795="failed", 'Initial Spreadsheet'!$L1795, "M")</f>
        <v>2</v>
      </c>
    </row>
    <row r="1797" spans="1:5" x14ac:dyDescent="0.25">
      <c r="A1797" t="b">
        <f>IF('Initial Spreadsheet'!$F1796="successful", "successful")</f>
        <v>0</v>
      </c>
      <c r="B1797" t="str">
        <f>IF('Initial Spreadsheet'!F1796="successful", 'Initial Spreadsheet'!$L1796, "M")</f>
        <v>M</v>
      </c>
      <c r="D1797" t="str">
        <f>IF('Initial Spreadsheet'!$F1796="failed", "failed")</f>
        <v>failed</v>
      </c>
      <c r="E1797">
        <f>IF('Initial Spreadsheet'!F1796="failed", 'Initial Spreadsheet'!$L1796, "M")</f>
        <v>18</v>
      </c>
    </row>
    <row r="1798" spans="1:5" x14ac:dyDescent="0.25">
      <c r="A1798" t="b">
        <f>IF('Initial Spreadsheet'!$F1797="successful", "successful")</f>
        <v>0</v>
      </c>
      <c r="B1798" t="str">
        <f>IF('Initial Spreadsheet'!F1797="successful", 'Initial Spreadsheet'!$L1797, "M")</f>
        <v>M</v>
      </c>
      <c r="D1798" t="str">
        <f>IF('Initial Spreadsheet'!$F1797="failed", "failed")</f>
        <v>failed</v>
      </c>
      <c r="E1798">
        <f>IF('Initial Spreadsheet'!F1797="failed", 'Initial Spreadsheet'!$L1797, "M")</f>
        <v>81</v>
      </c>
    </row>
    <row r="1799" spans="1:5" x14ac:dyDescent="0.25">
      <c r="A1799" t="b">
        <f>IF('Initial Spreadsheet'!$F1798="successful", "successful")</f>
        <v>0</v>
      </c>
      <c r="B1799" t="str">
        <f>IF('Initial Spreadsheet'!F1798="successful", 'Initial Spreadsheet'!$L1798, "M")</f>
        <v>M</v>
      </c>
      <c r="D1799" t="str">
        <f>IF('Initial Spreadsheet'!$F1798="failed", "failed")</f>
        <v>failed</v>
      </c>
      <c r="E1799">
        <f>IF('Initial Spreadsheet'!F1798="failed", 'Initial Spreadsheet'!$L1798, "M")</f>
        <v>86</v>
      </c>
    </row>
    <row r="1800" spans="1:5" x14ac:dyDescent="0.25">
      <c r="A1800" t="b">
        <f>IF('Initial Spreadsheet'!$F1799="successful", "successful")</f>
        <v>0</v>
      </c>
      <c r="B1800" t="str">
        <f>IF('Initial Spreadsheet'!F1799="successful", 'Initial Spreadsheet'!$L1799, "M")</f>
        <v>M</v>
      </c>
      <c r="D1800" t="str">
        <f>IF('Initial Spreadsheet'!$F1799="failed", "failed")</f>
        <v>failed</v>
      </c>
      <c r="E1800">
        <f>IF('Initial Spreadsheet'!F1799="failed", 'Initial Spreadsheet'!$L1799, "M")</f>
        <v>140</v>
      </c>
    </row>
    <row r="1801" spans="1:5" x14ac:dyDescent="0.25">
      <c r="A1801" t="b">
        <f>IF('Initial Spreadsheet'!$F1800="successful", "successful")</f>
        <v>0</v>
      </c>
      <c r="B1801" t="str">
        <f>IF('Initial Spreadsheet'!F1800="successful", 'Initial Spreadsheet'!$L1800, "M")</f>
        <v>M</v>
      </c>
      <c r="D1801" t="str">
        <f>IF('Initial Spreadsheet'!$F1800="failed", "failed")</f>
        <v>failed</v>
      </c>
      <c r="E1801">
        <f>IF('Initial Spreadsheet'!F1800="failed", 'Initial Spreadsheet'!$L1800, "M")</f>
        <v>37</v>
      </c>
    </row>
    <row r="1802" spans="1:5" x14ac:dyDescent="0.25">
      <c r="A1802" t="b">
        <f>IF('Initial Spreadsheet'!$F1801="successful", "successful")</f>
        <v>0</v>
      </c>
      <c r="B1802" t="str">
        <f>IF('Initial Spreadsheet'!F1801="successful", 'Initial Spreadsheet'!$L1801, "M")</f>
        <v>M</v>
      </c>
      <c r="D1802" t="str">
        <f>IF('Initial Spreadsheet'!$F1801="failed", "failed")</f>
        <v>failed</v>
      </c>
      <c r="E1802">
        <f>IF('Initial Spreadsheet'!F1801="failed", 'Initial Spreadsheet'!$L1801, "M")</f>
        <v>6</v>
      </c>
    </row>
    <row r="1803" spans="1:5" x14ac:dyDescent="0.25">
      <c r="A1803" t="b">
        <f>IF('Initial Spreadsheet'!$F1802="successful", "successful")</f>
        <v>0</v>
      </c>
      <c r="B1803" t="str">
        <f>IF('Initial Spreadsheet'!F1802="successful", 'Initial Spreadsheet'!$L1802, "M")</f>
        <v>M</v>
      </c>
      <c r="D1803" t="str">
        <f>IF('Initial Spreadsheet'!$F1802="failed", "failed")</f>
        <v>failed</v>
      </c>
      <c r="E1803">
        <f>IF('Initial Spreadsheet'!F1802="failed", 'Initial Spreadsheet'!$L1802, "M")</f>
        <v>113</v>
      </c>
    </row>
    <row r="1804" spans="1:5" x14ac:dyDescent="0.25">
      <c r="A1804" t="b">
        <f>IF('Initial Spreadsheet'!$F1803="successful", "successful")</f>
        <v>0</v>
      </c>
      <c r="B1804" t="str">
        <f>IF('Initial Spreadsheet'!F1803="successful", 'Initial Spreadsheet'!$L1803, "M")</f>
        <v>M</v>
      </c>
      <c r="D1804" t="str">
        <f>IF('Initial Spreadsheet'!$F1803="failed", "failed")</f>
        <v>failed</v>
      </c>
      <c r="E1804">
        <f>IF('Initial Spreadsheet'!F1803="failed", 'Initial Spreadsheet'!$L1803, "M")</f>
        <v>37</v>
      </c>
    </row>
    <row r="1805" spans="1:5" x14ac:dyDescent="0.25">
      <c r="A1805" t="b">
        <f>IF('Initial Spreadsheet'!$F1804="successful", "successful")</f>
        <v>0</v>
      </c>
      <c r="B1805" t="str">
        <f>IF('Initial Spreadsheet'!F1804="successful", 'Initial Spreadsheet'!$L1804, "M")</f>
        <v>M</v>
      </c>
      <c r="D1805" t="str">
        <f>IF('Initial Spreadsheet'!$F1804="failed", "failed")</f>
        <v>failed</v>
      </c>
      <c r="E1805">
        <f>IF('Initial Spreadsheet'!F1804="failed", 'Initial Spreadsheet'!$L1804, "M")</f>
        <v>18</v>
      </c>
    </row>
    <row r="1806" spans="1:5" x14ac:dyDescent="0.25">
      <c r="A1806" t="b">
        <f>IF('Initial Spreadsheet'!$F1805="successful", "successful")</f>
        <v>0</v>
      </c>
      <c r="B1806" t="str">
        <f>IF('Initial Spreadsheet'!F1805="successful", 'Initial Spreadsheet'!$L1805, "M")</f>
        <v>M</v>
      </c>
      <c r="D1806" t="str">
        <f>IF('Initial Spreadsheet'!$F1805="failed", "failed")</f>
        <v>failed</v>
      </c>
      <c r="E1806">
        <f>IF('Initial Spreadsheet'!F1805="failed", 'Initial Spreadsheet'!$L1805, "M")</f>
        <v>75</v>
      </c>
    </row>
    <row r="1807" spans="1:5" x14ac:dyDescent="0.25">
      <c r="A1807" t="b">
        <f>IF('Initial Spreadsheet'!$F1806="successful", "successful")</f>
        <v>0</v>
      </c>
      <c r="B1807" t="str">
        <f>IF('Initial Spreadsheet'!F1806="successful", 'Initial Spreadsheet'!$L1806, "M")</f>
        <v>M</v>
      </c>
      <c r="D1807" t="str">
        <f>IF('Initial Spreadsheet'!$F1806="failed", "failed")</f>
        <v>failed</v>
      </c>
      <c r="E1807">
        <f>IF('Initial Spreadsheet'!F1806="failed", 'Initial Spreadsheet'!$L1806, "M")</f>
        <v>52</v>
      </c>
    </row>
    <row r="1808" spans="1:5" x14ac:dyDescent="0.25">
      <c r="A1808" t="b">
        <f>IF('Initial Spreadsheet'!$F1807="successful", "successful")</f>
        <v>0</v>
      </c>
      <c r="B1808" t="str">
        <f>IF('Initial Spreadsheet'!F1807="successful", 'Initial Spreadsheet'!$L1807, "M")</f>
        <v>M</v>
      </c>
      <c r="D1808" t="str">
        <f>IF('Initial Spreadsheet'!$F1807="failed", "failed")</f>
        <v>failed</v>
      </c>
      <c r="E1808">
        <f>IF('Initial Spreadsheet'!F1807="failed", 'Initial Spreadsheet'!$L1807, "M")</f>
        <v>122</v>
      </c>
    </row>
    <row r="1809" spans="1:5" x14ac:dyDescent="0.25">
      <c r="A1809" t="b">
        <f>IF('Initial Spreadsheet'!$F1808="successful", "successful")</f>
        <v>0</v>
      </c>
      <c r="B1809" t="str">
        <f>IF('Initial Spreadsheet'!F1808="successful", 'Initial Spreadsheet'!$L1808, "M")</f>
        <v>M</v>
      </c>
      <c r="D1809" t="str">
        <f>IF('Initial Spreadsheet'!$F1808="failed", "failed")</f>
        <v>failed</v>
      </c>
      <c r="E1809">
        <f>IF('Initial Spreadsheet'!F1808="failed", 'Initial Spreadsheet'!$L1808, "M")</f>
        <v>8</v>
      </c>
    </row>
    <row r="1810" spans="1:5" x14ac:dyDescent="0.25">
      <c r="A1810" t="b">
        <f>IF('Initial Spreadsheet'!$F1809="successful", "successful")</f>
        <v>0</v>
      </c>
      <c r="B1810" t="str">
        <f>IF('Initial Spreadsheet'!F1809="successful", 'Initial Spreadsheet'!$L1809, "M")</f>
        <v>M</v>
      </c>
      <c r="D1810" t="str">
        <f>IF('Initial Spreadsheet'!$F1809="failed", "failed")</f>
        <v>failed</v>
      </c>
      <c r="E1810">
        <f>IF('Initial Spreadsheet'!F1809="failed", 'Initial Spreadsheet'!$L1809, "M")</f>
        <v>8</v>
      </c>
    </row>
    <row r="1811" spans="1:5" x14ac:dyDescent="0.25">
      <c r="A1811" t="b">
        <f>IF('Initial Spreadsheet'!$F1810="successful", "successful")</f>
        <v>0</v>
      </c>
      <c r="B1811" t="str">
        <f>IF('Initial Spreadsheet'!F1810="successful", 'Initial Spreadsheet'!$L1810, "M")</f>
        <v>M</v>
      </c>
      <c r="D1811" t="str">
        <f>IF('Initial Spreadsheet'!$F1810="failed", "failed")</f>
        <v>failed</v>
      </c>
      <c r="E1811">
        <f>IF('Initial Spreadsheet'!F1810="failed", 'Initial Spreadsheet'!$L1810, "M")</f>
        <v>96</v>
      </c>
    </row>
    <row r="1812" spans="1:5" x14ac:dyDescent="0.25">
      <c r="A1812" t="b">
        <f>IF('Initial Spreadsheet'!$F1811="successful", "successful")</f>
        <v>0</v>
      </c>
      <c r="B1812" t="str">
        <f>IF('Initial Spreadsheet'!F1811="successful", 'Initial Spreadsheet'!$L1811, "M")</f>
        <v>M</v>
      </c>
      <c r="D1812" t="str">
        <f>IF('Initial Spreadsheet'!$F1811="failed", "failed")</f>
        <v>failed</v>
      </c>
      <c r="E1812">
        <f>IF('Initial Spreadsheet'!F1811="failed", 'Initial Spreadsheet'!$L1811, "M")</f>
        <v>9</v>
      </c>
    </row>
    <row r="1813" spans="1:5" x14ac:dyDescent="0.25">
      <c r="A1813" t="b">
        <f>IF('Initial Spreadsheet'!$F1812="successful", "successful")</f>
        <v>0</v>
      </c>
      <c r="B1813" t="str">
        <f>IF('Initial Spreadsheet'!F1812="successful", 'Initial Spreadsheet'!$L1812, "M")</f>
        <v>M</v>
      </c>
      <c r="D1813" t="str">
        <f>IF('Initial Spreadsheet'!$F1812="failed", "failed")</f>
        <v>failed</v>
      </c>
      <c r="E1813">
        <f>IF('Initial Spreadsheet'!F1812="failed", 'Initial Spreadsheet'!$L1812, "M")</f>
        <v>2</v>
      </c>
    </row>
    <row r="1814" spans="1:5" x14ac:dyDescent="0.25">
      <c r="A1814" t="b">
        <f>IF('Initial Spreadsheet'!$F1813="successful", "successful")</f>
        <v>0</v>
      </c>
      <c r="B1814" t="str">
        <f>IF('Initial Spreadsheet'!F1813="successful", 'Initial Spreadsheet'!$L1813, "M")</f>
        <v>M</v>
      </c>
      <c r="D1814" t="str">
        <f>IF('Initial Spreadsheet'!$F1813="failed", "failed")</f>
        <v>failed</v>
      </c>
      <c r="E1814">
        <f>IF('Initial Spreadsheet'!F1813="failed", 'Initial Spreadsheet'!$L1813, "M")</f>
        <v>26</v>
      </c>
    </row>
    <row r="1815" spans="1:5" x14ac:dyDescent="0.25">
      <c r="A1815" t="b">
        <f>IF('Initial Spreadsheet'!$F1814="successful", "successful")</f>
        <v>0</v>
      </c>
      <c r="B1815" t="str">
        <f>IF('Initial Spreadsheet'!F1814="successful", 'Initial Spreadsheet'!$L1814, "M")</f>
        <v>M</v>
      </c>
      <c r="D1815" t="str">
        <f>IF('Initial Spreadsheet'!$F1814="failed", "failed")</f>
        <v>failed</v>
      </c>
      <c r="E1815">
        <f>IF('Initial Spreadsheet'!F1814="failed", 'Initial Spreadsheet'!$L1814, "M")</f>
        <v>23</v>
      </c>
    </row>
    <row r="1816" spans="1:5" x14ac:dyDescent="0.25">
      <c r="A1816" t="b">
        <f>IF('Initial Spreadsheet'!$F1815="successful", "successful")</f>
        <v>0</v>
      </c>
      <c r="B1816" t="str">
        <f>IF('Initial Spreadsheet'!F1815="successful", 'Initial Spreadsheet'!$L1815, "M")</f>
        <v>M</v>
      </c>
      <c r="D1816" t="str">
        <f>IF('Initial Spreadsheet'!$F1815="failed", "failed")</f>
        <v>failed</v>
      </c>
      <c r="E1816">
        <f>IF('Initial Spreadsheet'!F1815="failed", 'Initial Spreadsheet'!$L1815, "M")</f>
        <v>0</v>
      </c>
    </row>
    <row r="1817" spans="1:5" x14ac:dyDescent="0.25">
      <c r="A1817" t="b">
        <f>IF('Initial Spreadsheet'!$F1816="successful", "successful")</f>
        <v>0</v>
      </c>
      <c r="B1817" t="str">
        <f>IF('Initial Spreadsheet'!F1816="successful", 'Initial Spreadsheet'!$L1816, "M")</f>
        <v>M</v>
      </c>
      <c r="D1817" t="str">
        <f>IF('Initial Spreadsheet'!$F1816="failed", "failed")</f>
        <v>failed</v>
      </c>
      <c r="E1817">
        <f>IF('Initial Spreadsheet'!F1816="failed", 'Initial Spreadsheet'!$L1816, "M")</f>
        <v>140</v>
      </c>
    </row>
    <row r="1818" spans="1:5" x14ac:dyDescent="0.25">
      <c r="A1818" t="b">
        <f>IF('Initial Spreadsheet'!$F1817="successful", "successful")</f>
        <v>0</v>
      </c>
      <c r="B1818" t="str">
        <f>IF('Initial Spreadsheet'!F1817="successful", 'Initial Spreadsheet'!$L1817, "M")</f>
        <v>M</v>
      </c>
      <c r="D1818" t="str">
        <f>IF('Initial Spreadsheet'!$F1817="failed", "failed")</f>
        <v>failed</v>
      </c>
      <c r="E1818">
        <f>IF('Initial Spreadsheet'!F1817="failed", 'Initial Spreadsheet'!$L1817, "M")</f>
        <v>0</v>
      </c>
    </row>
    <row r="1819" spans="1:5" x14ac:dyDescent="0.25">
      <c r="A1819" t="b">
        <f>IF('Initial Spreadsheet'!$F1818="successful", "successful")</f>
        <v>0</v>
      </c>
      <c r="B1819" t="str">
        <f>IF('Initial Spreadsheet'!F1818="successful", 'Initial Spreadsheet'!$L1818, "M")</f>
        <v>M</v>
      </c>
      <c r="D1819" t="str">
        <f>IF('Initial Spreadsheet'!$F1818="failed", "failed")</f>
        <v>failed</v>
      </c>
      <c r="E1819">
        <f>IF('Initial Spreadsheet'!F1818="failed", 'Initial Spreadsheet'!$L1818, "M")</f>
        <v>6</v>
      </c>
    </row>
    <row r="1820" spans="1:5" x14ac:dyDescent="0.25">
      <c r="A1820" t="b">
        <f>IF('Initial Spreadsheet'!$F1819="successful", "successful")</f>
        <v>0</v>
      </c>
      <c r="B1820" t="str">
        <f>IF('Initial Spreadsheet'!F1819="successful", 'Initial Spreadsheet'!$L1819, "M")</f>
        <v>M</v>
      </c>
      <c r="D1820" t="str">
        <f>IF('Initial Spreadsheet'!$F1819="failed", "failed")</f>
        <v>failed</v>
      </c>
      <c r="E1820">
        <f>IF('Initial Spreadsheet'!F1819="failed", 'Initial Spreadsheet'!$L1819, "M")</f>
        <v>100</v>
      </c>
    </row>
    <row r="1821" spans="1:5" x14ac:dyDescent="0.25">
      <c r="A1821" t="b">
        <f>IF('Initial Spreadsheet'!$F1820="successful", "successful")</f>
        <v>0</v>
      </c>
      <c r="B1821" t="str">
        <f>IF('Initial Spreadsheet'!F1820="successful", 'Initial Spreadsheet'!$L1820, "M")</f>
        <v>M</v>
      </c>
      <c r="D1821" t="str">
        <f>IF('Initial Spreadsheet'!$F1820="failed", "failed")</f>
        <v>failed</v>
      </c>
      <c r="E1821">
        <f>IF('Initial Spreadsheet'!F1820="failed", 'Initial Spreadsheet'!$L1820, "M")</f>
        <v>0</v>
      </c>
    </row>
    <row r="1822" spans="1:5" x14ac:dyDescent="0.25">
      <c r="A1822" t="b">
        <f>IF('Initial Spreadsheet'!$F1821="successful", "successful")</f>
        <v>0</v>
      </c>
      <c r="B1822" t="str">
        <f>IF('Initial Spreadsheet'!F1821="successful", 'Initial Spreadsheet'!$L1821, "M")</f>
        <v>M</v>
      </c>
      <c r="D1822" t="str">
        <f>IF('Initial Spreadsheet'!$F1821="failed", "failed")</f>
        <v>failed</v>
      </c>
      <c r="E1822">
        <f>IF('Initial Spreadsheet'!F1821="failed", 'Initial Spreadsheet'!$L1821, "M")</f>
        <v>4</v>
      </c>
    </row>
    <row r="1823" spans="1:5" x14ac:dyDescent="0.25">
      <c r="A1823" t="b">
        <f>IF('Initial Spreadsheet'!$F1822="successful", "successful")</f>
        <v>0</v>
      </c>
      <c r="B1823" t="str">
        <f>IF('Initial Spreadsheet'!F1822="successful", 'Initial Spreadsheet'!$L1822, "M")</f>
        <v>M</v>
      </c>
      <c r="D1823" t="str">
        <f>IF('Initial Spreadsheet'!$F1822="failed", "failed")</f>
        <v>failed</v>
      </c>
      <c r="E1823">
        <f>IF('Initial Spreadsheet'!F1822="failed", 'Initial Spreadsheet'!$L1822, "M")</f>
        <v>8</v>
      </c>
    </row>
    <row r="1824" spans="1:5" x14ac:dyDescent="0.25">
      <c r="A1824" t="str">
        <f>IF('Initial Spreadsheet'!$F1823="successful", "successful")</f>
        <v>successful</v>
      </c>
      <c r="B1824">
        <f>IF('Initial Spreadsheet'!F1823="successful", 'Initial Spreadsheet'!$L1823, "M")</f>
        <v>57</v>
      </c>
      <c r="D1824" t="b">
        <f>IF('Initial Spreadsheet'!$F1823="failed", "failed")</f>
        <v>0</v>
      </c>
      <c r="E1824" t="str">
        <f>IF('Initial Spreadsheet'!F1823="failed", 'Initial Spreadsheet'!$L1823, "M")</f>
        <v>M</v>
      </c>
    </row>
    <row r="1825" spans="1:5" x14ac:dyDescent="0.25">
      <c r="A1825" t="str">
        <f>IF('Initial Spreadsheet'!$F1824="successful", "successful")</f>
        <v>successful</v>
      </c>
      <c r="B1825">
        <f>IF('Initial Spreadsheet'!F1824="successful", 'Initial Spreadsheet'!$L1824, "M")</f>
        <v>11</v>
      </c>
      <c r="D1825" t="b">
        <f>IF('Initial Spreadsheet'!$F1824="failed", "failed")</f>
        <v>0</v>
      </c>
      <c r="E1825" t="str">
        <f>IF('Initial Spreadsheet'!F1824="failed", 'Initial Spreadsheet'!$L1824, "M")</f>
        <v>M</v>
      </c>
    </row>
    <row r="1826" spans="1:5" x14ac:dyDescent="0.25">
      <c r="A1826" t="str">
        <f>IF('Initial Spreadsheet'!$F1825="successful", "successful")</f>
        <v>successful</v>
      </c>
      <c r="B1826">
        <f>IF('Initial Spreadsheet'!F1825="successful", 'Initial Spreadsheet'!$L1825, "M")</f>
        <v>33</v>
      </c>
      <c r="D1826" t="b">
        <f>IF('Initial Spreadsheet'!$F1825="failed", "failed")</f>
        <v>0</v>
      </c>
      <c r="E1826" t="str">
        <f>IF('Initial Spreadsheet'!F1825="failed", 'Initial Spreadsheet'!$L1825, "M")</f>
        <v>M</v>
      </c>
    </row>
    <row r="1827" spans="1:5" x14ac:dyDescent="0.25">
      <c r="A1827" t="str">
        <f>IF('Initial Spreadsheet'!$F1826="successful", "successful")</f>
        <v>successful</v>
      </c>
      <c r="B1827">
        <f>IF('Initial Spreadsheet'!F1826="successful", 'Initial Spreadsheet'!$L1826, "M")</f>
        <v>40</v>
      </c>
      <c r="D1827" t="b">
        <f>IF('Initial Spreadsheet'!$F1826="failed", "failed")</f>
        <v>0</v>
      </c>
      <c r="E1827" t="str">
        <f>IF('Initial Spreadsheet'!F1826="failed", 'Initial Spreadsheet'!$L1826, "M")</f>
        <v>M</v>
      </c>
    </row>
    <row r="1828" spans="1:5" x14ac:dyDescent="0.25">
      <c r="A1828" t="str">
        <f>IF('Initial Spreadsheet'!$F1827="successful", "successful")</f>
        <v>successful</v>
      </c>
      <c r="B1828">
        <f>IF('Initial Spreadsheet'!F1827="successful", 'Initial Spreadsheet'!$L1827, "M")</f>
        <v>50</v>
      </c>
      <c r="D1828" t="b">
        <f>IF('Initial Spreadsheet'!$F1827="failed", "failed")</f>
        <v>0</v>
      </c>
      <c r="E1828" t="str">
        <f>IF('Initial Spreadsheet'!F1827="failed", 'Initial Spreadsheet'!$L1827, "M")</f>
        <v>M</v>
      </c>
    </row>
    <row r="1829" spans="1:5" x14ac:dyDescent="0.25">
      <c r="A1829" t="str">
        <f>IF('Initial Spreadsheet'!$F1828="successful", "successful")</f>
        <v>successful</v>
      </c>
      <c r="B1829">
        <f>IF('Initial Spreadsheet'!F1828="successful", 'Initial Spreadsheet'!$L1828, "M")</f>
        <v>38</v>
      </c>
      <c r="D1829" t="b">
        <f>IF('Initial Spreadsheet'!$F1828="failed", "failed")</f>
        <v>0</v>
      </c>
      <c r="E1829" t="str">
        <f>IF('Initial Spreadsheet'!F1828="failed", 'Initial Spreadsheet'!$L1828, "M")</f>
        <v>M</v>
      </c>
    </row>
    <row r="1830" spans="1:5" x14ac:dyDescent="0.25">
      <c r="A1830" t="str">
        <f>IF('Initial Spreadsheet'!$F1829="successful", "successful")</f>
        <v>successful</v>
      </c>
      <c r="B1830">
        <f>IF('Initial Spreadsheet'!F1829="successful", 'Initial Spreadsheet'!$L1829, "M")</f>
        <v>96</v>
      </c>
      <c r="D1830" t="b">
        <f>IF('Initial Spreadsheet'!$F1829="failed", "failed")</f>
        <v>0</v>
      </c>
      <c r="E1830" t="str">
        <f>IF('Initial Spreadsheet'!F1829="failed", 'Initial Spreadsheet'!$L1829, "M")</f>
        <v>M</v>
      </c>
    </row>
    <row r="1831" spans="1:5" x14ac:dyDescent="0.25">
      <c r="A1831" t="str">
        <f>IF('Initial Spreadsheet'!$F1830="successful", "successful")</f>
        <v>successful</v>
      </c>
      <c r="B1831">
        <f>IF('Initial Spreadsheet'!F1830="successful", 'Initial Spreadsheet'!$L1830, "M")</f>
        <v>48</v>
      </c>
      <c r="D1831" t="b">
        <f>IF('Initial Spreadsheet'!$F1830="failed", "failed")</f>
        <v>0</v>
      </c>
      <c r="E1831" t="str">
        <f>IF('Initial Spreadsheet'!F1830="failed", 'Initial Spreadsheet'!$L1830, "M")</f>
        <v>M</v>
      </c>
    </row>
    <row r="1832" spans="1:5" x14ac:dyDescent="0.25">
      <c r="A1832" t="str">
        <f>IF('Initial Spreadsheet'!$F1831="successful", "successful")</f>
        <v>successful</v>
      </c>
      <c r="B1832">
        <f>IF('Initial Spreadsheet'!F1831="successful", 'Initial Spreadsheet'!$L1831, "M")</f>
        <v>33</v>
      </c>
      <c r="D1832" t="b">
        <f>IF('Initial Spreadsheet'!$F1831="failed", "failed")</f>
        <v>0</v>
      </c>
      <c r="E1832" t="str">
        <f>IF('Initial Spreadsheet'!F1831="failed", 'Initial Spreadsheet'!$L1831, "M")</f>
        <v>M</v>
      </c>
    </row>
    <row r="1833" spans="1:5" x14ac:dyDescent="0.25">
      <c r="A1833" t="str">
        <f>IF('Initial Spreadsheet'!$F1832="successful", "successful")</f>
        <v>successful</v>
      </c>
      <c r="B1833">
        <f>IF('Initial Spreadsheet'!F1832="successful", 'Initial Spreadsheet'!$L1832, "M")</f>
        <v>226</v>
      </c>
      <c r="D1833" t="b">
        <f>IF('Initial Spreadsheet'!$F1832="failed", "failed")</f>
        <v>0</v>
      </c>
      <c r="E1833" t="str">
        <f>IF('Initial Spreadsheet'!F1832="failed", 'Initial Spreadsheet'!$L1832, "M")</f>
        <v>M</v>
      </c>
    </row>
    <row r="1834" spans="1:5" x14ac:dyDescent="0.25">
      <c r="A1834" t="str">
        <f>IF('Initial Spreadsheet'!$F1833="successful", "successful")</f>
        <v>successful</v>
      </c>
      <c r="B1834">
        <f>IF('Initial Spreadsheet'!F1833="successful", 'Initial Spreadsheet'!$L1833, "M")</f>
        <v>14</v>
      </c>
      <c r="D1834" t="b">
        <f>IF('Initial Spreadsheet'!$F1833="failed", "failed")</f>
        <v>0</v>
      </c>
      <c r="E1834" t="str">
        <f>IF('Initial Spreadsheet'!F1833="failed", 'Initial Spreadsheet'!$L1833, "M")</f>
        <v>M</v>
      </c>
    </row>
    <row r="1835" spans="1:5" x14ac:dyDescent="0.25">
      <c r="A1835" t="str">
        <f>IF('Initial Spreadsheet'!$F1834="successful", "successful")</f>
        <v>successful</v>
      </c>
      <c r="B1835">
        <f>IF('Initial Spreadsheet'!F1834="successful", 'Initial Spreadsheet'!$L1834, "M")</f>
        <v>20</v>
      </c>
      <c r="D1835" t="b">
        <f>IF('Initial Spreadsheet'!$F1834="failed", "failed")</f>
        <v>0</v>
      </c>
      <c r="E1835" t="str">
        <f>IF('Initial Spreadsheet'!F1834="failed", 'Initial Spreadsheet'!$L1834, "M")</f>
        <v>M</v>
      </c>
    </row>
    <row r="1836" spans="1:5" x14ac:dyDescent="0.25">
      <c r="A1836" t="str">
        <f>IF('Initial Spreadsheet'!$F1835="successful", "successful")</f>
        <v>successful</v>
      </c>
      <c r="B1836">
        <f>IF('Initial Spreadsheet'!F1835="successful", 'Initial Spreadsheet'!$L1835, "M")</f>
        <v>25</v>
      </c>
      <c r="D1836" t="b">
        <f>IF('Initial Spreadsheet'!$F1835="failed", "failed")</f>
        <v>0</v>
      </c>
      <c r="E1836" t="str">
        <f>IF('Initial Spreadsheet'!F1835="failed", 'Initial Spreadsheet'!$L1835, "M")</f>
        <v>M</v>
      </c>
    </row>
    <row r="1837" spans="1:5" x14ac:dyDescent="0.25">
      <c r="A1837" t="str">
        <f>IF('Initial Spreadsheet'!$F1836="successful", "successful")</f>
        <v>successful</v>
      </c>
      <c r="B1837">
        <f>IF('Initial Spreadsheet'!F1836="successful", 'Initial Spreadsheet'!$L1836, "M")</f>
        <v>90</v>
      </c>
      <c r="D1837" t="b">
        <f>IF('Initial Spreadsheet'!$F1836="failed", "failed")</f>
        <v>0</v>
      </c>
      <c r="E1837" t="str">
        <f>IF('Initial Spreadsheet'!F1836="failed", 'Initial Spreadsheet'!$L1836, "M")</f>
        <v>M</v>
      </c>
    </row>
    <row r="1838" spans="1:5" x14ac:dyDescent="0.25">
      <c r="A1838" t="str">
        <f>IF('Initial Spreadsheet'!$F1837="successful", "successful")</f>
        <v>successful</v>
      </c>
      <c r="B1838">
        <f>IF('Initial Spreadsheet'!F1837="successful", 'Initial Spreadsheet'!$L1837, "M")</f>
        <v>11</v>
      </c>
      <c r="D1838" t="b">
        <f>IF('Initial Spreadsheet'!$F1837="failed", "failed")</f>
        <v>0</v>
      </c>
      <c r="E1838" t="str">
        <f>IF('Initial Spreadsheet'!F1837="failed", 'Initial Spreadsheet'!$L1837, "M")</f>
        <v>M</v>
      </c>
    </row>
    <row r="1839" spans="1:5" x14ac:dyDescent="0.25">
      <c r="A1839" t="str">
        <f>IF('Initial Spreadsheet'!$F1838="successful", "successful")</f>
        <v>successful</v>
      </c>
      <c r="B1839">
        <f>IF('Initial Spreadsheet'!F1838="successful", 'Initial Spreadsheet'!$L1838, "M")</f>
        <v>55</v>
      </c>
      <c r="D1839" t="b">
        <f>IF('Initial Spreadsheet'!$F1838="failed", "failed")</f>
        <v>0</v>
      </c>
      <c r="E1839" t="str">
        <f>IF('Initial Spreadsheet'!F1838="failed", 'Initial Spreadsheet'!$L1838, "M")</f>
        <v>M</v>
      </c>
    </row>
    <row r="1840" spans="1:5" x14ac:dyDescent="0.25">
      <c r="A1840" t="str">
        <f>IF('Initial Spreadsheet'!$F1839="successful", "successful")</f>
        <v>successful</v>
      </c>
      <c r="B1840">
        <f>IF('Initial Spreadsheet'!F1839="successful", 'Initial Spreadsheet'!$L1839, "M")</f>
        <v>30</v>
      </c>
      <c r="D1840" t="b">
        <f>IF('Initial Spreadsheet'!$F1839="failed", "failed")</f>
        <v>0</v>
      </c>
      <c r="E1840" t="str">
        <f>IF('Initial Spreadsheet'!F1839="failed", 'Initial Spreadsheet'!$L1839, "M")</f>
        <v>M</v>
      </c>
    </row>
    <row r="1841" spans="1:5" x14ac:dyDescent="0.25">
      <c r="A1841" t="str">
        <f>IF('Initial Spreadsheet'!$F1840="successful", "successful")</f>
        <v>successful</v>
      </c>
      <c r="B1841">
        <f>IF('Initial Spreadsheet'!F1840="successful", 'Initial Spreadsheet'!$L1840, "M")</f>
        <v>28</v>
      </c>
      <c r="D1841" t="b">
        <f>IF('Initial Spreadsheet'!$F1840="failed", "failed")</f>
        <v>0</v>
      </c>
      <c r="E1841" t="str">
        <f>IF('Initial Spreadsheet'!F1840="failed", 'Initial Spreadsheet'!$L1840, "M")</f>
        <v>M</v>
      </c>
    </row>
    <row r="1842" spans="1:5" x14ac:dyDescent="0.25">
      <c r="A1842" t="str">
        <f>IF('Initial Spreadsheet'!$F1841="successful", "successful")</f>
        <v>successful</v>
      </c>
      <c r="B1842">
        <f>IF('Initial Spreadsheet'!F1841="successful", 'Initial Spreadsheet'!$L1841, "M")</f>
        <v>45</v>
      </c>
      <c r="D1842" t="b">
        <f>IF('Initial Spreadsheet'!$F1841="failed", "failed")</f>
        <v>0</v>
      </c>
      <c r="E1842" t="str">
        <f>IF('Initial Spreadsheet'!F1841="failed", 'Initial Spreadsheet'!$L1841, "M")</f>
        <v>M</v>
      </c>
    </row>
    <row r="1843" spans="1:5" x14ac:dyDescent="0.25">
      <c r="A1843" t="str">
        <f>IF('Initial Spreadsheet'!$F1842="successful", "successful")</f>
        <v>successful</v>
      </c>
      <c r="B1843">
        <f>IF('Initial Spreadsheet'!F1842="successful", 'Initial Spreadsheet'!$L1842, "M")</f>
        <v>13</v>
      </c>
      <c r="D1843" t="b">
        <f>IF('Initial Spreadsheet'!$F1842="failed", "failed")</f>
        <v>0</v>
      </c>
      <c r="E1843" t="str">
        <f>IF('Initial Spreadsheet'!F1842="failed", 'Initial Spreadsheet'!$L1842, "M")</f>
        <v>M</v>
      </c>
    </row>
    <row r="1844" spans="1:5" x14ac:dyDescent="0.25">
      <c r="A1844" t="str">
        <f>IF('Initial Spreadsheet'!$F1843="successful", "successful")</f>
        <v>successful</v>
      </c>
      <c r="B1844">
        <f>IF('Initial Spreadsheet'!F1843="successful", 'Initial Spreadsheet'!$L1843, "M")</f>
        <v>40</v>
      </c>
      <c r="D1844" t="b">
        <f>IF('Initial Spreadsheet'!$F1843="failed", "failed")</f>
        <v>0</v>
      </c>
      <c r="E1844" t="str">
        <f>IF('Initial Spreadsheet'!F1843="failed", 'Initial Spreadsheet'!$L1843, "M")</f>
        <v>M</v>
      </c>
    </row>
    <row r="1845" spans="1:5" x14ac:dyDescent="0.25">
      <c r="A1845" t="str">
        <f>IF('Initial Spreadsheet'!$F1844="successful", "successful")</f>
        <v>successful</v>
      </c>
      <c r="B1845">
        <f>IF('Initial Spreadsheet'!F1844="successful", 'Initial Spreadsheet'!$L1844, "M")</f>
        <v>21</v>
      </c>
      <c r="D1845" t="b">
        <f>IF('Initial Spreadsheet'!$F1844="failed", "failed")</f>
        <v>0</v>
      </c>
      <c r="E1845" t="str">
        <f>IF('Initial Spreadsheet'!F1844="failed", 'Initial Spreadsheet'!$L1844, "M")</f>
        <v>M</v>
      </c>
    </row>
    <row r="1846" spans="1:5" x14ac:dyDescent="0.25">
      <c r="A1846" t="str">
        <f>IF('Initial Spreadsheet'!$F1845="successful", "successful")</f>
        <v>successful</v>
      </c>
      <c r="B1846">
        <f>IF('Initial Spreadsheet'!F1845="successful", 'Initial Spreadsheet'!$L1845, "M")</f>
        <v>134</v>
      </c>
      <c r="D1846" t="b">
        <f>IF('Initial Spreadsheet'!$F1845="failed", "failed")</f>
        <v>0</v>
      </c>
      <c r="E1846" t="str">
        <f>IF('Initial Spreadsheet'!F1845="failed", 'Initial Spreadsheet'!$L1845, "M")</f>
        <v>M</v>
      </c>
    </row>
    <row r="1847" spans="1:5" x14ac:dyDescent="0.25">
      <c r="A1847" t="str">
        <f>IF('Initial Spreadsheet'!$F1846="successful", "successful")</f>
        <v>successful</v>
      </c>
      <c r="B1847">
        <f>IF('Initial Spreadsheet'!F1846="successful", 'Initial Spreadsheet'!$L1846, "M")</f>
        <v>20</v>
      </c>
      <c r="D1847" t="b">
        <f>IF('Initial Spreadsheet'!$F1846="failed", "failed")</f>
        <v>0</v>
      </c>
      <c r="E1847" t="str">
        <f>IF('Initial Spreadsheet'!F1846="failed", 'Initial Spreadsheet'!$L1846, "M")</f>
        <v>M</v>
      </c>
    </row>
    <row r="1848" spans="1:5" x14ac:dyDescent="0.25">
      <c r="A1848" t="str">
        <f>IF('Initial Spreadsheet'!$F1847="successful", "successful")</f>
        <v>successful</v>
      </c>
      <c r="B1848">
        <f>IF('Initial Spreadsheet'!F1847="successful", 'Initial Spreadsheet'!$L1847, "M")</f>
        <v>19</v>
      </c>
      <c r="D1848" t="b">
        <f>IF('Initial Spreadsheet'!$F1847="failed", "failed")</f>
        <v>0</v>
      </c>
      <c r="E1848" t="str">
        <f>IF('Initial Spreadsheet'!F1847="failed", 'Initial Spreadsheet'!$L1847, "M")</f>
        <v>M</v>
      </c>
    </row>
    <row r="1849" spans="1:5" x14ac:dyDescent="0.25">
      <c r="A1849" t="str">
        <f>IF('Initial Spreadsheet'!$F1848="successful", "successful")</f>
        <v>successful</v>
      </c>
      <c r="B1849">
        <f>IF('Initial Spreadsheet'!F1848="successful", 'Initial Spreadsheet'!$L1848, "M")</f>
        <v>209</v>
      </c>
      <c r="D1849" t="b">
        <f>IF('Initial Spreadsheet'!$F1848="failed", "failed")</f>
        <v>0</v>
      </c>
      <c r="E1849" t="str">
        <f>IF('Initial Spreadsheet'!F1848="failed", 'Initial Spreadsheet'!$L1848, "M")</f>
        <v>M</v>
      </c>
    </row>
    <row r="1850" spans="1:5" x14ac:dyDescent="0.25">
      <c r="A1850" t="str">
        <f>IF('Initial Spreadsheet'!$F1849="successful", "successful")</f>
        <v>successful</v>
      </c>
      <c r="B1850">
        <f>IF('Initial Spreadsheet'!F1849="successful", 'Initial Spreadsheet'!$L1849, "M")</f>
        <v>38</v>
      </c>
      <c r="D1850" t="b">
        <f>IF('Initial Spreadsheet'!$F1849="failed", "failed")</f>
        <v>0</v>
      </c>
      <c r="E1850" t="str">
        <f>IF('Initial Spreadsheet'!F1849="failed", 'Initial Spreadsheet'!$L1849, "M")</f>
        <v>M</v>
      </c>
    </row>
    <row r="1851" spans="1:5" x14ac:dyDescent="0.25">
      <c r="A1851" t="str">
        <f>IF('Initial Spreadsheet'!$F1850="successful", "successful")</f>
        <v>successful</v>
      </c>
      <c r="B1851">
        <f>IF('Initial Spreadsheet'!F1850="successful", 'Initial Spreadsheet'!$L1850, "M")</f>
        <v>24</v>
      </c>
      <c r="D1851" t="b">
        <f>IF('Initial Spreadsheet'!$F1850="failed", "failed")</f>
        <v>0</v>
      </c>
      <c r="E1851" t="str">
        <f>IF('Initial Spreadsheet'!F1850="failed", 'Initial Spreadsheet'!$L1850, "M")</f>
        <v>M</v>
      </c>
    </row>
    <row r="1852" spans="1:5" x14ac:dyDescent="0.25">
      <c r="A1852" t="str">
        <f>IF('Initial Spreadsheet'!$F1851="successful", "successful")</f>
        <v>successful</v>
      </c>
      <c r="B1852">
        <f>IF('Initial Spreadsheet'!F1851="successful", 'Initial Spreadsheet'!$L1851, "M")</f>
        <v>8</v>
      </c>
      <c r="D1852" t="b">
        <f>IF('Initial Spreadsheet'!$F1851="failed", "failed")</f>
        <v>0</v>
      </c>
      <c r="E1852" t="str">
        <f>IF('Initial Spreadsheet'!F1851="failed", 'Initial Spreadsheet'!$L1851, "M")</f>
        <v>M</v>
      </c>
    </row>
    <row r="1853" spans="1:5" x14ac:dyDescent="0.25">
      <c r="A1853" t="str">
        <f>IF('Initial Spreadsheet'!$F1852="successful", "successful")</f>
        <v>successful</v>
      </c>
      <c r="B1853">
        <f>IF('Initial Spreadsheet'!F1852="successful", 'Initial Spreadsheet'!$L1852, "M")</f>
        <v>179</v>
      </c>
      <c r="D1853" t="b">
        <f>IF('Initial Spreadsheet'!$F1852="failed", "failed")</f>
        <v>0</v>
      </c>
      <c r="E1853" t="str">
        <f>IF('Initial Spreadsheet'!F1852="failed", 'Initial Spreadsheet'!$L1852, "M")</f>
        <v>M</v>
      </c>
    </row>
    <row r="1854" spans="1:5" x14ac:dyDescent="0.25">
      <c r="A1854" t="str">
        <f>IF('Initial Spreadsheet'!$F1853="successful", "successful")</f>
        <v>successful</v>
      </c>
      <c r="B1854">
        <f>IF('Initial Spreadsheet'!F1853="successful", 'Initial Spreadsheet'!$L1853, "M")</f>
        <v>26</v>
      </c>
      <c r="D1854" t="b">
        <f>IF('Initial Spreadsheet'!$F1853="failed", "failed")</f>
        <v>0</v>
      </c>
      <c r="E1854" t="str">
        <f>IF('Initial Spreadsheet'!F1853="failed", 'Initial Spreadsheet'!$L1853, "M")</f>
        <v>M</v>
      </c>
    </row>
    <row r="1855" spans="1:5" x14ac:dyDescent="0.25">
      <c r="A1855" t="str">
        <f>IF('Initial Spreadsheet'!$F1854="successful", "successful")</f>
        <v>successful</v>
      </c>
      <c r="B1855">
        <f>IF('Initial Spreadsheet'!F1854="successful", 'Initial Spreadsheet'!$L1854, "M")</f>
        <v>131</v>
      </c>
      <c r="D1855" t="b">
        <f>IF('Initial Spreadsheet'!$F1854="failed", "failed")</f>
        <v>0</v>
      </c>
      <c r="E1855" t="str">
        <f>IF('Initial Spreadsheet'!F1854="failed", 'Initial Spreadsheet'!$L1854, "M")</f>
        <v>M</v>
      </c>
    </row>
    <row r="1856" spans="1:5" x14ac:dyDescent="0.25">
      <c r="A1856" t="str">
        <f>IF('Initial Spreadsheet'!$F1855="successful", "successful")</f>
        <v>successful</v>
      </c>
      <c r="B1856">
        <f>IF('Initial Spreadsheet'!F1855="successful", 'Initial Spreadsheet'!$L1855, "M")</f>
        <v>14</v>
      </c>
      <c r="D1856" t="b">
        <f>IF('Initial Spreadsheet'!$F1855="failed", "failed")</f>
        <v>0</v>
      </c>
      <c r="E1856" t="str">
        <f>IF('Initial Spreadsheet'!F1855="failed", 'Initial Spreadsheet'!$L1855, "M")</f>
        <v>M</v>
      </c>
    </row>
    <row r="1857" spans="1:5" x14ac:dyDescent="0.25">
      <c r="A1857" t="str">
        <f>IF('Initial Spreadsheet'!$F1856="successful", "successful")</f>
        <v>successful</v>
      </c>
      <c r="B1857">
        <f>IF('Initial Spreadsheet'!F1856="successful", 'Initial Spreadsheet'!$L1856, "M")</f>
        <v>174</v>
      </c>
      <c r="D1857" t="b">
        <f>IF('Initial Spreadsheet'!$F1856="failed", "failed")</f>
        <v>0</v>
      </c>
      <c r="E1857" t="str">
        <f>IF('Initial Spreadsheet'!F1856="failed", 'Initial Spreadsheet'!$L1856, "M")</f>
        <v>M</v>
      </c>
    </row>
    <row r="1858" spans="1:5" x14ac:dyDescent="0.25">
      <c r="A1858" t="str">
        <f>IF('Initial Spreadsheet'!$F1857="successful", "successful")</f>
        <v>successful</v>
      </c>
      <c r="B1858">
        <f>IF('Initial Spreadsheet'!F1857="successful", 'Initial Spreadsheet'!$L1857, "M")</f>
        <v>191</v>
      </c>
      <c r="D1858" t="b">
        <f>IF('Initial Spreadsheet'!$F1857="failed", "failed")</f>
        <v>0</v>
      </c>
      <c r="E1858" t="str">
        <f>IF('Initial Spreadsheet'!F1857="failed", 'Initial Spreadsheet'!$L1857, "M")</f>
        <v>M</v>
      </c>
    </row>
    <row r="1859" spans="1:5" x14ac:dyDescent="0.25">
      <c r="A1859" t="str">
        <f>IF('Initial Spreadsheet'!$F1858="successful", "successful")</f>
        <v>successful</v>
      </c>
      <c r="B1859">
        <f>IF('Initial Spreadsheet'!F1858="successful", 'Initial Spreadsheet'!$L1858, "M")</f>
        <v>38</v>
      </c>
      <c r="D1859" t="b">
        <f>IF('Initial Spreadsheet'!$F1858="failed", "failed")</f>
        <v>0</v>
      </c>
      <c r="E1859" t="str">
        <f>IF('Initial Spreadsheet'!F1858="failed", 'Initial Spreadsheet'!$L1858, "M")</f>
        <v>M</v>
      </c>
    </row>
    <row r="1860" spans="1:5" x14ac:dyDescent="0.25">
      <c r="A1860" t="str">
        <f>IF('Initial Spreadsheet'!$F1859="successful", "successful")</f>
        <v>successful</v>
      </c>
      <c r="B1860">
        <f>IF('Initial Spreadsheet'!F1859="successful", 'Initial Spreadsheet'!$L1859, "M")</f>
        <v>22</v>
      </c>
      <c r="D1860" t="b">
        <f>IF('Initial Spreadsheet'!$F1859="failed", "failed")</f>
        <v>0</v>
      </c>
      <c r="E1860" t="str">
        <f>IF('Initial Spreadsheet'!F1859="failed", 'Initial Spreadsheet'!$L1859, "M")</f>
        <v>M</v>
      </c>
    </row>
    <row r="1861" spans="1:5" x14ac:dyDescent="0.25">
      <c r="A1861" t="str">
        <f>IF('Initial Spreadsheet'!$F1860="successful", "successful")</f>
        <v>successful</v>
      </c>
      <c r="B1861">
        <f>IF('Initial Spreadsheet'!F1860="successful", 'Initial Spreadsheet'!$L1860, "M")</f>
        <v>149</v>
      </c>
      <c r="D1861" t="b">
        <f>IF('Initial Spreadsheet'!$F1860="failed", "failed")</f>
        <v>0</v>
      </c>
      <c r="E1861" t="str">
        <f>IF('Initial Spreadsheet'!F1860="failed", 'Initial Spreadsheet'!$L1860, "M")</f>
        <v>M</v>
      </c>
    </row>
    <row r="1862" spans="1:5" x14ac:dyDescent="0.25">
      <c r="A1862" t="str">
        <f>IF('Initial Spreadsheet'!$F1861="successful", "successful")</f>
        <v>successful</v>
      </c>
      <c r="B1862">
        <f>IF('Initial Spreadsheet'!F1861="successful", 'Initial Spreadsheet'!$L1861, "M")</f>
        <v>56</v>
      </c>
      <c r="D1862" t="b">
        <f>IF('Initial Spreadsheet'!$F1861="failed", "failed")</f>
        <v>0</v>
      </c>
      <c r="E1862" t="str">
        <f>IF('Initial Spreadsheet'!F1861="failed", 'Initial Spreadsheet'!$L1861, "M")</f>
        <v>M</v>
      </c>
    </row>
    <row r="1863" spans="1:5" x14ac:dyDescent="0.25">
      <c r="A1863" t="str">
        <f>IF('Initial Spreadsheet'!$F1862="successful", "successful")</f>
        <v>successful</v>
      </c>
      <c r="B1863">
        <f>IF('Initial Spreadsheet'!F1862="successful", 'Initial Spreadsheet'!$L1862, "M")</f>
        <v>19</v>
      </c>
      <c r="D1863" t="b">
        <f>IF('Initial Spreadsheet'!$F1862="failed", "failed")</f>
        <v>0</v>
      </c>
      <c r="E1863" t="str">
        <f>IF('Initial Spreadsheet'!F1862="failed", 'Initial Spreadsheet'!$L1862, "M")</f>
        <v>M</v>
      </c>
    </row>
    <row r="1864" spans="1:5" x14ac:dyDescent="0.25">
      <c r="A1864" t="b">
        <f>IF('Initial Spreadsheet'!$F1863="successful", "successful")</f>
        <v>0</v>
      </c>
      <c r="B1864" t="str">
        <f>IF('Initial Spreadsheet'!F1863="successful", 'Initial Spreadsheet'!$L1863, "M")</f>
        <v>M</v>
      </c>
      <c r="D1864" t="str">
        <f>IF('Initial Spreadsheet'!$F1863="failed", "failed")</f>
        <v>failed</v>
      </c>
      <c r="E1864">
        <f>IF('Initial Spreadsheet'!F1863="failed", 'Initial Spreadsheet'!$L1863, "M")</f>
        <v>0</v>
      </c>
    </row>
    <row r="1865" spans="1:5" x14ac:dyDescent="0.25">
      <c r="A1865" t="b">
        <f>IF('Initial Spreadsheet'!$F1864="successful", "successful")</f>
        <v>0</v>
      </c>
      <c r="B1865" t="str">
        <f>IF('Initial Spreadsheet'!F1864="successful", 'Initial Spreadsheet'!$L1864, "M")</f>
        <v>M</v>
      </c>
      <c r="D1865" t="str">
        <f>IF('Initial Spreadsheet'!$F1864="failed", "failed")</f>
        <v>failed</v>
      </c>
      <c r="E1865">
        <f>IF('Initial Spreadsheet'!F1864="failed", 'Initial Spreadsheet'!$L1864, "M")</f>
        <v>16</v>
      </c>
    </row>
    <row r="1866" spans="1:5" x14ac:dyDescent="0.25">
      <c r="A1866" t="b">
        <f>IF('Initial Spreadsheet'!$F1865="successful", "successful")</f>
        <v>0</v>
      </c>
      <c r="B1866" t="str">
        <f>IF('Initial Spreadsheet'!F1865="successful", 'Initial Spreadsheet'!$L1865, "M")</f>
        <v>M</v>
      </c>
      <c r="D1866" t="str">
        <f>IF('Initial Spreadsheet'!$F1865="failed", "failed")</f>
        <v>failed</v>
      </c>
      <c r="E1866">
        <f>IF('Initial Spreadsheet'!F1865="failed", 'Initial Spreadsheet'!$L1865, "M")</f>
        <v>2</v>
      </c>
    </row>
    <row r="1867" spans="1:5" x14ac:dyDescent="0.25">
      <c r="A1867" t="b">
        <f>IF('Initial Spreadsheet'!$F1866="successful", "successful")</f>
        <v>0</v>
      </c>
      <c r="B1867" t="str">
        <f>IF('Initial Spreadsheet'!F1866="successful", 'Initial Spreadsheet'!$L1866, "M")</f>
        <v>M</v>
      </c>
      <c r="D1867" t="str">
        <f>IF('Initial Spreadsheet'!$F1866="failed", "failed")</f>
        <v>failed</v>
      </c>
      <c r="E1867">
        <f>IF('Initial Spreadsheet'!F1866="failed", 'Initial Spreadsheet'!$L1866, "M")</f>
        <v>48</v>
      </c>
    </row>
    <row r="1868" spans="1:5" x14ac:dyDescent="0.25">
      <c r="A1868" t="b">
        <f>IF('Initial Spreadsheet'!$F1867="successful", "successful")</f>
        <v>0</v>
      </c>
      <c r="B1868" t="str">
        <f>IF('Initial Spreadsheet'!F1867="successful", 'Initial Spreadsheet'!$L1867, "M")</f>
        <v>M</v>
      </c>
      <c r="D1868" t="str">
        <f>IF('Initial Spreadsheet'!$F1867="failed", "failed")</f>
        <v>failed</v>
      </c>
      <c r="E1868">
        <f>IF('Initial Spreadsheet'!F1867="failed", 'Initial Spreadsheet'!$L1867, "M")</f>
        <v>2</v>
      </c>
    </row>
    <row r="1869" spans="1:5" x14ac:dyDescent="0.25">
      <c r="A1869" t="b">
        <f>IF('Initial Spreadsheet'!$F1868="successful", "successful")</f>
        <v>0</v>
      </c>
      <c r="B1869" t="str">
        <f>IF('Initial Spreadsheet'!F1868="successful", 'Initial Spreadsheet'!$L1868, "M")</f>
        <v>M</v>
      </c>
      <c r="D1869" t="str">
        <f>IF('Initial Spreadsheet'!$F1868="failed", "failed")</f>
        <v>failed</v>
      </c>
      <c r="E1869">
        <f>IF('Initial Spreadsheet'!F1868="failed", 'Initial Spreadsheet'!$L1868, "M")</f>
        <v>2</v>
      </c>
    </row>
    <row r="1870" spans="1:5" x14ac:dyDescent="0.25">
      <c r="A1870" t="b">
        <f>IF('Initial Spreadsheet'!$F1869="successful", "successful")</f>
        <v>0</v>
      </c>
      <c r="B1870" t="str">
        <f>IF('Initial Spreadsheet'!F1869="successful", 'Initial Spreadsheet'!$L1869, "M")</f>
        <v>M</v>
      </c>
      <c r="D1870" t="str">
        <f>IF('Initial Spreadsheet'!$F1869="failed", "failed")</f>
        <v>failed</v>
      </c>
      <c r="E1870">
        <f>IF('Initial Spreadsheet'!F1869="failed", 'Initial Spreadsheet'!$L1869, "M")</f>
        <v>1</v>
      </c>
    </row>
    <row r="1871" spans="1:5" x14ac:dyDescent="0.25">
      <c r="A1871" t="b">
        <f>IF('Initial Spreadsheet'!$F1870="successful", "successful")</f>
        <v>0</v>
      </c>
      <c r="B1871" t="str">
        <f>IF('Initial Spreadsheet'!F1870="successful", 'Initial Spreadsheet'!$L1870, "M")</f>
        <v>M</v>
      </c>
      <c r="D1871" t="str">
        <f>IF('Initial Spreadsheet'!$F1870="failed", "failed")</f>
        <v>failed</v>
      </c>
      <c r="E1871">
        <f>IF('Initial Spreadsheet'!F1870="failed", 'Initial Spreadsheet'!$L1870, "M")</f>
        <v>17</v>
      </c>
    </row>
    <row r="1872" spans="1:5" x14ac:dyDescent="0.25">
      <c r="A1872" t="b">
        <f>IF('Initial Spreadsheet'!$F1871="successful", "successful")</f>
        <v>0</v>
      </c>
      <c r="B1872" t="str">
        <f>IF('Initial Spreadsheet'!F1871="successful", 'Initial Spreadsheet'!$L1871, "M")</f>
        <v>M</v>
      </c>
      <c r="D1872" t="str">
        <f>IF('Initial Spreadsheet'!$F1871="failed", "failed")</f>
        <v>failed</v>
      </c>
      <c r="E1872">
        <f>IF('Initial Spreadsheet'!F1871="failed", 'Initial Spreadsheet'!$L1871, "M")</f>
        <v>0</v>
      </c>
    </row>
    <row r="1873" spans="1:5" x14ac:dyDescent="0.25">
      <c r="A1873" t="b">
        <f>IF('Initial Spreadsheet'!$F1872="successful", "successful")</f>
        <v>0</v>
      </c>
      <c r="B1873" t="str">
        <f>IF('Initial Spreadsheet'!F1872="successful", 'Initial Spreadsheet'!$L1872, "M")</f>
        <v>M</v>
      </c>
      <c r="D1873" t="str">
        <f>IF('Initial Spreadsheet'!$F1872="failed", "failed")</f>
        <v>failed</v>
      </c>
      <c r="E1873">
        <f>IF('Initial Spreadsheet'!F1872="failed", 'Initial Spreadsheet'!$L1872, "M")</f>
        <v>11</v>
      </c>
    </row>
    <row r="1874" spans="1:5" x14ac:dyDescent="0.25">
      <c r="A1874" t="b">
        <f>IF('Initial Spreadsheet'!$F1873="successful", "successful")</f>
        <v>0</v>
      </c>
      <c r="B1874" t="str">
        <f>IF('Initial Spreadsheet'!F1873="successful", 'Initial Spreadsheet'!$L1873, "M")</f>
        <v>M</v>
      </c>
      <c r="D1874" t="str">
        <f>IF('Initial Spreadsheet'!$F1873="failed", "failed")</f>
        <v>failed</v>
      </c>
      <c r="E1874">
        <f>IF('Initial Spreadsheet'!F1873="failed", 'Initial Spreadsheet'!$L1873, "M")</f>
        <v>95</v>
      </c>
    </row>
    <row r="1875" spans="1:5" x14ac:dyDescent="0.25">
      <c r="A1875" t="b">
        <f>IF('Initial Spreadsheet'!$F1874="successful", "successful")</f>
        <v>0</v>
      </c>
      <c r="B1875" t="str">
        <f>IF('Initial Spreadsheet'!F1874="successful", 'Initial Spreadsheet'!$L1874, "M")</f>
        <v>M</v>
      </c>
      <c r="D1875" t="str">
        <f>IF('Initial Spreadsheet'!$F1874="failed", "failed")</f>
        <v>failed</v>
      </c>
      <c r="E1875">
        <f>IF('Initial Spreadsheet'!F1874="failed", 'Initial Spreadsheet'!$L1874, "M")</f>
        <v>13</v>
      </c>
    </row>
    <row r="1876" spans="1:5" x14ac:dyDescent="0.25">
      <c r="A1876" t="b">
        <f>IF('Initial Spreadsheet'!$F1875="successful", "successful")</f>
        <v>0</v>
      </c>
      <c r="B1876" t="str">
        <f>IF('Initial Spreadsheet'!F1875="successful", 'Initial Spreadsheet'!$L1875, "M")</f>
        <v>M</v>
      </c>
      <c r="D1876" t="str">
        <f>IF('Initial Spreadsheet'!$F1875="failed", "failed")</f>
        <v>failed</v>
      </c>
      <c r="E1876">
        <f>IF('Initial Spreadsheet'!F1875="failed", 'Initial Spreadsheet'!$L1875, "M")</f>
        <v>2</v>
      </c>
    </row>
    <row r="1877" spans="1:5" x14ac:dyDescent="0.25">
      <c r="A1877" t="b">
        <f>IF('Initial Spreadsheet'!$F1876="successful", "successful")</f>
        <v>0</v>
      </c>
      <c r="B1877" t="str">
        <f>IF('Initial Spreadsheet'!F1876="successful", 'Initial Spreadsheet'!$L1876, "M")</f>
        <v>M</v>
      </c>
      <c r="D1877" t="str">
        <f>IF('Initial Spreadsheet'!$F1876="failed", "failed")</f>
        <v>failed</v>
      </c>
      <c r="E1877">
        <f>IF('Initial Spreadsheet'!F1876="failed", 'Initial Spreadsheet'!$L1876, "M")</f>
        <v>2</v>
      </c>
    </row>
    <row r="1878" spans="1:5" x14ac:dyDescent="0.25">
      <c r="A1878" t="b">
        <f>IF('Initial Spreadsheet'!$F1877="successful", "successful")</f>
        <v>0</v>
      </c>
      <c r="B1878" t="str">
        <f>IF('Initial Spreadsheet'!F1877="successful", 'Initial Spreadsheet'!$L1877, "M")</f>
        <v>M</v>
      </c>
      <c r="D1878" t="str">
        <f>IF('Initial Spreadsheet'!$F1877="failed", "failed")</f>
        <v>failed</v>
      </c>
      <c r="E1878">
        <f>IF('Initial Spreadsheet'!F1877="failed", 'Initial Spreadsheet'!$L1877, "M")</f>
        <v>3</v>
      </c>
    </row>
    <row r="1879" spans="1:5" x14ac:dyDescent="0.25">
      <c r="A1879" t="b">
        <f>IF('Initial Spreadsheet'!$F1878="successful", "successful")</f>
        <v>0</v>
      </c>
      <c r="B1879" t="str">
        <f>IF('Initial Spreadsheet'!F1878="successful", 'Initial Spreadsheet'!$L1878, "M")</f>
        <v>M</v>
      </c>
      <c r="D1879" t="str">
        <f>IF('Initial Spreadsheet'!$F1878="failed", "failed")</f>
        <v>failed</v>
      </c>
      <c r="E1879">
        <f>IF('Initial Spreadsheet'!F1878="failed", 'Initial Spreadsheet'!$L1878, "M")</f>
        <v>0</v>
      </c>
    </row>
    <row r="1880" spans="1:5" x14ac:dyDescent="0.25">
      <c r="A1880" t="b">
        <f>IF('Initial Spreadsheet'!$F1879="successful", "successful")</f>
        <v>0</v>
      </c>
      <c r="B1880" t="str">
        <f>IF('Initial Spreadsheet'!F1879="successful", 'Initial Spreadsheet'!$L1879, "M")</f>
        <v>M</v>
      </c>
      <c r="D1880" t="str">
        <f>IF('Initial Spreadsheet'!$F1879="failed", "failed")</f>
        <v>failed</v>
      </c>
      <c r="E1880">
        <f>IF('Initial Spreadsheet'!F1879="failed", 'Initial Spreadsheet'!$L1879, "M")</f>
        <v>0</v>
      </c>
    </row>
    <row r="1881" spans="1:5" x14ac:dyDescent="0.25">
      <c r="A1881" t="b">
        <f>IF('Initial Spreadsheet'!$F1880="successful", "successful")</f>
        <v>0</v>
      </c>
      <c r="B1881" t="str">
        <f>IF('Initial Spreadsheet'!F1880="successful", 'Initial Spreadsheet'!$L1880, "M")</f>
        <v>M</v>
      </c>
      <c r="D1881" t="str">
        <f>IF('Initial Spreadsheet'!$F1880="failed", "failed")</f>
        <v>failed</v>
      </c>
      <c r="E1881">
        <f>IF('Initial Spreadsheet'!F1880="failed", 'Initial Spreadsheet'!$L1880, "M")</f>
        <v>0</v>
      </c>
    </row>
    <row r="1882" spans="1:5" x14ac:dyDescent="0.25">
      <c r="A1882" t="b">
        <f>IF('Initial Spreadsheet'!$F1881="successful", "successful")</f>
        <v>0</v>
      </c>
      <c r="B1882" t="str">
        <f>IF('Initial Spreadsheet'!F1881="successful", 'Initial Spreadsheet'!$L1881, "M")</f>
        <v>M</v>
      </c>
      <c r="D1882" t="str">
        <f>IF('Initial Spreadsheet'!$F1881="failed", "failed")</f>
        <v>failed</v>
      </c>
      <c r="E1882">
        <f>IF('Initial Spreadsheet'!F1881="failed", 'Initial Spreadsheet'!$L1881, "M")</f>
        <v>2</v>
      </c>
    </row>
    <row r="1883" spans="1:5" x14ac:dyDescent="0.25">
      <c r="A1883" t="b">
        <f>IF('Initial Spreadsheet'!$F1882="successful", "successful")</f>
        <v>0</v>
      </c>
      <c r="B1883" t="str">
        <f>IF('Initial Spreadsheet'!F1882="successful", 'Initial Spreadsheet'!$L1882, "M")</f>
        <v>M</v>
      </c>
      <c r="D1883" t="str">
        <f>IF('Initial Spreadsheet'!$F1882="failed", "failed")</f>
        <v>failed</v>
      </c>
      <c r="E1883">
        <f>IF('Initial Spreadsheet'!F1882="failed", 'Initial Spreadsheet'!$L1882, "M")</f>
        <v>24</v>
      </c>
    </row>
    <row r="1884" spans="1:5" x14ac:dyDescent="0.25">
      <c r="A1884" t="str">
        <f>IF('Initial Spreadsheet'!$F1883="successful", "successful")</f>
        <v>successful</v>
      </c>
      <c r="B1884">
        <f>IF('Initial Spreadsheet'!F1883="successful", 'Initial Spreadsheet'!$L1883, "M")</f>
        <v>70</v>
      </c>
      <c r="D1884" t="b">
        <f>IF('Initial Spreadsheet'!$F1883="failed", "failed")</f>
        <v>0</v>
      </c>
      <c r="E1884" t="str">
        <f>IF('Initial Spreadsheet'!F1883="failed", 'Initial Spreadsheet'!$L1883, "M")</f>
        <v>M</v>
      </c>
    </row>
    <row r="1885" spans="1:5" x14ac:dyDescent="0.25">
      <c r="A1885" t="str">
        <f>IF('Initial Spreadsheet'!$F1884="successful", "successful")</f>
        <v>successful</v>
      </c>
      <c r="B1885">
        <f>IF('Initial Spreadsheet'!F1884="successful", 'Initial Spreadsheet'!$L1884, "M")</f>
        <v>81</v>
      </c>
      <c r="D1885" t="b">
        <f>IF('Initial Spreadsheet'!$F1884="failed", "failed")</f>
        <v>0</v>
      </c>
      <c r="E1885" t="str">
        <f>IF('Initial Spreadsheet'!F1884="failed", 'Initial Spreadsheet'!$L1884, "M")</f>
        <v>M</v>
      </c>
    </row>
    <row r="1886" spans="1:5" x14ac:dyDescent="0.25">
      <c r="A1886" t="str">
        <f>IF('Initial Spreadsheet'!$F1885="successful", "successful")</f>
        <v>successful</v>
      </c>
      <c r="B1886">
        <f>IF('Initial Spreadsheet'!F1885="successful", 'Initial Spreadsheet'!$L1885, "M")</f>
        <v>32</v>
      </c>
      <c r="D1886" t="b">
        <f>IF('Initial Spreadsheet'!$F1885="failed", "failed")</f>
        <v>0</v>
      </c>
      <c r="E1886" t="str">
        <f>IF('Initial Spreadsheet'!F1885="failed", 'Initial Spreadsheet'!$L1885, "M")</f>
        <v>M</v>
      </c>
    </row>
    <row r="1887" spans="1:5" x14ac:dyDescent="0.25">
      <c r="A1887" t="str">
        <f>IF('Initial Spreadsheet'!$F1886="successful", "successful")</f>
        <v>successful</v>
      </c>
      <c r="B1887">
        <f>IF('Initial Spreadsheet'!F1886="successful", 'Initial Spreadsheet'!$L1886, "M")</f>
        <v>26</v>
      </c>
      <c r="D1887" t="b">
        <f>IF('Initial Spreadsheet'!$F1886="failed", "failed")</f>
        <v>0</v>
      </c>
      <c r="E1887" t="str">
        <f>IF('Initial Spreadsheet'!F1886="failed", 'Initial Spreadsheet'!$L1886, "M")</f>
        <v>M</v>
      </c>
    </row>
    <row r="1888" spans="1:5" x14ac:dyDescent="0.25">
      <c r="A1888" t="str">
        <f>IF('Initial Spreadsheet'!$F1887="successful", "successful")</f>
        <v>successful</v>
      </c>
      <c r="B1888">
        <f>IF('Initial Spreadsheet'!F1887="successful", 'Initial Spreadsheet'!$L1887, "M")</f>
        <v>105</v>
      </c>
      <c r="D1888" t="b">
        <f>IF('Initial Spreadsheet'!$F1887="failed", "failed")</f>
        <v>0</v>
      </c>
      <c r="E1888" t="str">
        <f>IF('Initial Spreadsheet'!F1887="failed", 'Initial Spreadsheet'!$L1887, "M")</f>
        <v>M</v>
      </c>
    </row>
    <row r="1889" spans="1:5" x14ac:dyDescent="0.25">
      <c r="A1889" t="str">
        <f>IF('Initial Spreadsheet'!$F1888="successful", "successful")</f>
        <v>successful</v>
      </c>
      <c r="B1889">
        <f>IF('Initial Spreadsheet'!F1888="successful", 'Initial Spreadsheet'!$L1888, "M")</f>
        <v>29</v>
      </c>
      <c r="D1889" t="b">
        <f>IF('Initial Spreadsheet'!$F1888="failed", "failed")</f>
        <v>0</v>
      </c>
      <c r="E1889" t="str">
        <f>IF('Initial Spreadsheet'!F1888="failed", 'Initial Spreadsheet'!$L1888, "M")</f>
        <v>M</v>
      </c>
    </row>
    <row r="1890" spans="1:5" x14ac:dyDescent="0.25">
      <c r="A1890" t="str">
        <f>IF('Initial Spreadsheet'!$F1889="successful", "successful")</f>
        <v>successful</v>
      </c>
      <c r="B1890">
        <f>IF('Initial Spreadsheet'!F1889="successful", 'Initial Spreadsheet'!$L1889, "M")</f>
        <v>8</v>
      </c>
      <c r="D1890" t="b">
        <f>IF('Initial Spreadsheet'!$F1889="failed", "failed")</f>
        <v>0</v>
      </c>
      <c r="E1890" t="str">
        <f>IF('Initial Spreadsheet'!F1889="failed", 'Initial Spreadsheet'!$L1889, "M")</f>
        <v>M</v>
      </c>
    </row>
    <row r="1891" spans="1:5" x14ac:dyDescent="0.25">
      <c r="A1891" t="str">
        <f>IF('Initial Spreadsheet'!$F1890="successful", "successful")</f>
        <v>successful</v>
      </c>
      <c r="B1891">
        <f>IF('Initial Spreadsheet'!F1890="successful", 'Initial Spreadsheet'!$L1890, "M")</f>
        <v>89</v>
      </c>
      <c r="D1891" t="b">
        <f>IF('Initial Spreadsheet'!$F1890="failed", "failed")</f>
        <v>0</v>
      </c>
      <c r="E1891" t="str">
        <f>IF('Initial Spreadsheet'!F1890="failed", 'Initial Spreadsheet'!$L1890, "M")</f>
        <v>M</v>
      </c>
    </row>
    <row r="1892" spans="1:5" x14ac:dyDescent="0.25">
      <c r="A1892" t="str">
        <f>IF('Initial Spreadsheet'!$F1891="successful", "successful")</f>
        <v>successful</v>
      </c>
      <c r="B1892">
        <f>IF('Initial Spreadsheet'!F1891="successful", 'Initial Spreadsheet'!$L1891, "M")</f>
        <v>44</v>
      </c>
      <c r="D1892" t="b">
        <f>IF('Initial Spreadsheet'!$F1891="failed", "failed")</f>
        <v>0</v>
      </c>
      <c r="E1892" t="str">
        <f>IF('Initial Spreadsheet'!F1891="failed", 'Initial Spreadsheet'!$L1891, "M")</f>
        <v>M</v>
      </c>
    </row>
    <row r="1893" spans="1:5" x14ac:dyDescent="0.25">
      <c r="A1893" t="str">
        <f>IF('Initial Spreadsheet'!$F1892="successful", "successful")</f>
        <v>successful</v>
      </c>
      <c r="B1893">
        <f>IF('Initial Spreadsheet'!F1892="successful", 'Initial Spreadsheet'!$L1892, "M")</f>
        <v>246</v>
      </c>
      <c r="D1893" t="b">
        <f>IF('Initial Spreadsheet'!$F1892="failed", "failed")</f>
        <v>0</v>
      </c>
      <c r="E1893" t="str">
        <f>IF('Initial Spreadsheet'!F1892="failed", 'Initial Spreadsheet'!$L1892, "M")</f>
        <v>M</v>
      </c>
    </row>
    <row r="1894" spans="1:5" x14ac:dyDescent="0.25">
      <c r="A1894" t="str">
        <f>IF('Initial Spreadsheet'!$F1893="successful", "successful")</f>
        <v>successful</v>
      </c>
      <c r="B1894">
        <f>IF('Initial Spreadsheet'!F1893="successful", 'Initial Spreadsheet'!$L1893, "M")</f>
        <v>120</v>
      </c>
      <c r="D1894" t="b">
        <f>IF('Initial Spreadsheet'!$F1893="failed", "failed")</f>
        <v>0</v>
      </c>
      <c r="E1894" t="str">
        <f>IF('Initial Spreadsheet'!F1893="failed", 'Initial Spreadsheet'!$L1893, "M")</f>
        <v>M</v>
      </c>
    </row>
    <row r="1895" spans="1:5" x14ac:dyDescent="0.25">
      <c r="A1895" t="str">
        <f>IF('Initial Spreadsheet'!$F1894="successful", "successful")</f>
        <v>successful</v>
      </c>
      <c r="B1895">
        <f>IF('Initial Spreadsheet'!F1894="successful", 'Initial Spreadsheet'!$L1894, "M")</f>
        <v>26</v>
      </c>
      <c r="D1895" t="b">
        <f>IF('Initial Spreadsheet'!$F1894="failed", "failed")</f>
        <v>0</v>
      </c>
      <c r="E1895" t="str">
        <f>IF('Initial Spreadsheet'!F1894="failed", 'Initial Spreadsheet'!$L1894, "M")</f>
        <v>M</v>
      </c>
    </row>
    <row r="1896" spans="1:5" x14ac:dyDescent="0.25">
      <c r="A1896" t="str">
        <f>IF('Initial Spreadsheet'!$F1895="successful", "successful")</f>
        <v>successful</v>
      </c>
      <c r="B1896">
        <f>IF('Initial Spreadsheet'!F1895="successful", 'Initial Spreadsheet'!$L1895, "M")</f>
        <v>45</v>
      </c>
      <c r="D1896" t="b">
        <f>IF('Initial Spreadsheet'!$F1895="failed", "failed")</f>
        <v>0</v>
      </c>
      <c r="E1896" t="str">
        <f>IF('Initial Spreadsheet'!F1895="failed", 'Initial Spreadsheet'!$L1895, "M")</f>
        <v>M</v>
      </c>
    </row>
    <row r="1897" spans="1:5" x14ac:dyDescent="0.25">
      <c r="A1897" t="str">
        <f>IF('Initial Spreadsheet'!$F1896="successful", "successful")</f>
        <v>successful</v>
      </c>
      <c r="B1897">
        <f>IF('Initial Spreadsheet'!F1896="successful", 'Initial Spreadsheet'!$L1896, "M")</f>
        <v>20</v>
      </c>
      <c r="D1897" t="b">
        <f>IF('Initial Spreadsheet'!$F1896="failed", "failed")</f>
        <v>0</v>
      </c>
      <c r="E1897" t="str">
        <f>IF('Initial Spreadsheet'!F1896="failed", 'Initial Spreadsheet'!$L1896, "M")</f>
        <v>M</v>
      </c>
    </row>
    <row r="1898" spans="1:5" x14ac:dyDescent="0.25">
      <c r="A1898" t="str">
        <f>IF('Initial Spreadsheet'!$F1897="successful", "successful")</f>
        <v>successful</v>
      </c>
      <c r="B1898">
        <f>IF('Initial Spreadsheet'!F1897="successful", 'Initial Spreadsheet'!$L1897, "M")</f>
        <v>47</v>
      </c>
      <c r="D1898" t="b">
        <f>IF('Initial Spreadsheet'!$F1897="failed", "failed")</f>
        <v>0</v>
      </c>
      <c r="E1898" t="str">
        <f>IF('Initial Spreadsheet'!F1897="failed", 'Initial Spreadsheet'!$L1897, "M")</f>
        <v>M</v>
      </c>
    </row>
    <row r="1899" spans="1:5" x14ac:dyDescent="0.25">
      <c r="A1899" t="str">
        <f>IF('Initial Spreadsheet'!$F1898="successful", "successful")</f>
        <v>successful</v>
      </c>
      <c r="B1899">
        <f>IF('Initial Spreadsheet'!F1898="successful", 'Initial Spreadsheet'!$L1898, "M")</f>
        <v>13</v>
      </c>
      <c r="D1899" t="b">
        <f>IF('Initial Spreadsheet'!$F1898="failed", "failed")</f>
        <v>0</v>
      </c>
      <c r="E1899" t="str">
        <f>IF('Initial Spreadsheet'!F1898="failed", 'Initial Spreadsheet'!$L1898, "M")</f>
        <v>M</v>
      </c>
    </row>
    <row r="1900" spans="1:5" x14ac:dyDescent="0.25">
      <c r="A1900" t="str">
        <f>IF('Initial Spreadsheet'!$F1899="successful", "successful")</f>
        <v>successful</v>
      </c>
      <c r="B1900">
        <f>IF('Initial Spreadsheet'!F1899="successful", 'Initial Spreadsheet'!$L1899, "M")</f>
        <v>183</v>
      </c>
      <c r="D1900" t="b">
        <f>IF('Initial Spreadsheet'!$F1899="failed", "failed")</f>
        <v>0</v>
      </c>
      <c r="E1900" t="str">
        <f>IF('Initial Spreadsheet'!F1899="failed", 'Initial Spreadsheet'!$L1899, "M")</f>
        <v>M</v>
      </c>
    </row>
    <row r="1901" spans="1:5" x14ac:dyDescent="0.25">
      <c r="A1901" t="str">
        <f>IF('Initial Spreadsheet'!$F1900="successful", "successful")</f>
        <v>successful</v>
      </c>
      <c r="B1901">
        <f>IF('Initial Spreadsheet'!F1900="successful", 'Initial Spreadsheet'!$L1900, "M")</f>
        <v>21</v>
      </c>
      <c r="D1901" t="b">
        <f>IF('Initial Spreadsheet'!$F1900="failed", "failed")</f>
        <v>0</v>
      </c>
      <c r="E1901" t="str">
        <f>IF('Initial Spreadsheet'!F1900="failed", 'Initial Spreadsheet'!$L1900, "M")</f>
        <v>M</v>
      </c>
    </row>
    <row r="1902" spans="1:5" x14ac:dyDescent="0.25">
      <c r="A1902" t="str">
        <f>IF('Initial Spreadsheet'!$F1901="successful", "successful")</f>
        <v>successful</v>
      </c>
      <c r="B1902">
        <f>IF('Initial Spreadsheet'!F1901="successful", 'Initial Spreadsheet'!$L1901, "M")</f>
        <v>42</v>
      </c>
      <c r="D1902" t="b">
        <f>IF('Initial Spreadsheet'!$F1901="failed", "failed")</f>
        <v>0</v>
      </c>
      <c r="E1902" t="str">
        <f>IF('Initial Spreadsheet'!F1901="failed", 'Initial Spreadsheet'!$L1901, "M")</f>
        <v>M</v>
      </c>
    </row>
    <row r="1903" spans="1:5" x14ac:dyDescent="0.25">
      <c r="A1903" t="str">
        <f>IF('Initial Spreadsheet'!$F1902="successful", "successful")</f>
        <v>successful</v>
      </c>
      <c r="B1903">
        <f>IF('Initial Spreadsheet'!F1902="successful", 'Initial Spreadsheet'!$L1902, "M")</f>
        <v>54</v>
      </c>
      <c r="D1903" t="b">
        <f>IF('Initial Spreadsheet'!$F1902="failed", "failed")</f>
        <v>0</v>
      </c>
      <c r="E1903" t="str">
        <f>IF('Initial Spreadsheet'!F1902="failed", 'Initial Spreadsheet'!$L1902, "M")</f>
        <v>M</v>
      </c>
    </row>
    <row r="1904" spans="1:5" x14ac:dyDescent="0.25">
      <c r="A1904" t="b">
        <f>IF('Initial Spreadsheet'!$F1903="successful", "successful")</f>
        <v>0</v>
      </c>
      <c r="B1904" t="str">
        <f>IF('Initial Spreadsheet'!F1903="successful", 'Initial Spreadsheet'!$L1903, "M")</f>
        <v>M</v>
      </c>
      <c r="D1904" t="str">
        <f>IF('Initial Spreadsheet'!$F1903="failed", "failed")</f>
        <v>failed</v>
      </c>
      <c r="E1904">
        <f>IF('Initial Spreadsheet'!F1903="failed", 'Initial Spreadsheet'!$L1903, "M")</f>
        <v>25</v>
      </c>
    </row>
    <row r="1905" spans="1:5" x14ac:dyDescent="0.25">
      <c r="A1905" t="b">
        <f>IF('Initial Spreadsheet'!$F1904="successful", "successful")</f>
        <v>0</v>
      </c>
      <c r="B1905" t="str">
        <f>IF('Initial Spreadsheet'!F1904="successful", 'Initial Spreadsheet'!$L1904, "M")</f>
        <v>M</v>
      </c>
      <c r="D1905" t="str">
        <f>IF('Initial Spreadsheet'!$F1904="failed", "failed")</f>
        <v>failed</v>
      </c>
      <c r="E1905">
        <f>IF('Initial Spreadsheet'!F1904="failed", 'Initial Spreadsheet'!$L1904, "M")</f>
        <v>3</v>
      </c>
    </row>
    <row r="1906" spans="1:5" x14ac:dyDescent="0.25">
      <c r="A1906" t="b">
        <f>IF('Initial Spreadsheet'!$F1905="successful", "successful")</f>
        <v>0</v>
      </c>
      <c r="B1906" t="str">
        <f>IF('Initial Spreadsheet'!F1905="successful", 'Initial Spreadsheet'!$L1905, "M")</f>
        <v>M</v>
      </c>
      <c r="D1906" t="str">
        <f>IF('Initial Spreadsheet'!$F1905="failed", "failed")</f>
        <v>failed</v>
      </c>
      <c r="E1906">
        <f>IF('Initial Spreadsheet'!F1905="failed", 'Initial Spreadsheet'!$L1905, "M")</f>
        <v>41</v>
      </c>
    </row>
    <row r="1907" spans="1:5" x14ac:dyDescent="0.25">
      <c r="A1907" t="b">
        <f>IF('Initial Spreadsheet'!$F1906="successful", "successful")</f>
        <v>0</v>
      </c>
      <c r="B1907" t="str">
        <f>IF('Initial Spreadsheet'!F1906="successful", 'Initial Spreadsheet'!$L1906, "M")</f>
        <v>M</v>
      </c>
      <c r="D1907" t="str">
        <f>IF('Initial Spreadsheet'!$F1906="failed", "failed")</f>
        <v>failed</v>
      </c>
      <c r="E1907">
        <f>IF('Initial Spreadsheet'!F1906="failed", 'Initial Spreadsheet'!$L1906, "M")</f>
        <v>2</v>
      </c>
    </row>
    <row r="1908" spans="1:5" x14ac:dyDescent="0.25">
      <c r="A1908" t="b">
        <f>IF('Initial Spreadsheet'!$F1907="successful", "successful")</f>
        <v>0</v>
      </c>
      <c r="B1908" t="str">
        <f>IF('Initial Spreadsheet'!F1907="successful", 'Initial Spreadsheet'!$L1907, "M")</f>
        <v>M</v>
      </c>
      <c r="D1908" t="str">
        <f>IF('Initial Spreadsheet'!$F1907="failed", "failed")</f>
        <v>failed</v>
      </c>
      <c r="E1908">
        <f>IF('Initial Spreadsheet'!F1907="failed", 'Initial Spreadsheet'!$L1907, "M")</f>
        <v>4</v>
      </c>
    </row>
    <row r="1909" spans="1:5" x14ac:dyDescent="0.25">
      <c r="A1909" t="b">
        <f>IF('Initial Spreadsheet'!$F1908="successful", "successful")</f>
        <v>0</v>
      </c>
      <c r="B1909" t="str">
        <f>IF('Initial Spreadsheet'!F1908="successful", 'Initial Spreadsheet'!$L1908, "M")</f>
        <v>M</v>
      </c>
      <c r="D1909" t="str">
        <f>IF('Initial Spreadsheet'!$F1908="failed", "failed")</f>
        <v>failed</v>
      </c>
      <c r="E1909">
        <f>IF('Initial Spreadsheet'!F1908="failed", 'Initial Spreadsheet'!$L1908, "M")</f>
        <v>99</v>
      </c>
    </row>
    <row r="1910" spans="1:5" x14ac:dyDescent="0.25">
      <c r="A1910" t="b">
        <f>IF('Initial Spreadsheet'!$F1909="successful", "successful")</f>
        <v>0</v>
      </c>
      <c r="B1910" t="str">
        <f>IF('Initial Spreadsheet'!F1909="successful", 'Initial Spreadsheet'!$L1909, "M")</f>
        <v>M</v>
      </c>
      <c r="D1910" t="str">
        <f>IF('Initial Spreadsheet'!$F1909="failed", "failed")</f>
        <v>failed</v>
      </c>
      <c r="E1910">
        <f>IF('Initial Spreadsheet'!F1909="failed", 'Initial Spreadsheet'!$L1909, "M")</f>
        <v>4</v>
      </c>
    </row>
    <row r="1911" spans="1:5" x14ac:dyDescent="0.25">
      <c r="A1911" t="b">
        <f>IF('Initial Spreadsheet'!$F1910="successful", "successful")</f>
        <v>0</v>
      </c>
      <c r="B1911" t="str">
        <f>IF('Initial Spreadsheet'!F1910="successful", 'Initial Spreadsheet'!$L1910, "M")</f>
        <v>M</v>
      </c>
      <c r="D1911" t="str">
        <f>IF('Initial Spreadsheet'!$F1910="failed", "failed")</f>
        <v>failed</v>
      </c>
      <c r="E1911">
        <f>IF('Initial Spreadsheet'!F1910="failed", 'Initial Spreadsheet'!$L1910, "M")</f>
        <v>4</v>
      </c>
    </row>
    <row r="1912" spans="1:5" x14ac:dyDescent="0.25">
      <c r="A1912" t="b">
        <f>IF('Initial Spreadsheet'!$F1911="successful", "successful")</f>
        <v>0</v>
      </c>
      <c r="B1912" t="str">
        <f>IF('Initial Spreadsheet'!F1911="successful", 'Initial Spreadsheet'!$L1911, "M")</f>
        <v>M</v>
      </c>
      <c r="D1912" t="str">
        <f>IF('Initial Spreadsheet'!$F1911="failed", "failed")</f>
        <v>failed</v>
      </c>
      <c r="E1912">
        <f>IF('Initial Spreadsheet'!F1911="failed", 'Initial Spreadsheet'!$L1911, "M")</f>
        <v>38</v>
      </c>
    </row>
    <row r="1913" spans="1:5" x14ac:dyDescent="0.25">
      <c r="A1913" t="b">
        <f>IF('Initial Spreadsheet'!$F1912="successful", "successful")</f>
        <v>0</v>
      </c>
      <c r="B1913" t="str">
        <f>IF('Initial Spreadsheet'!F1912="successful", 'Initial Spreadsheet'!$L1912, "M")</f>
        <v>M</v>
      </c>
      <c r="D1913" t="str">
        <f>IF('Initial Spreadsheet'!$F1912="failed", "failed")</f>
        <v>failed</v>
      </c>
      <c r="E1913">
        <f>IF('Initial Spreadsheet'!F1912="failed", 'Initial Spreadsheet'!$L1912, "M")</f>
        <v>285</v>
      </c>
    </row>
    <row r="1914" spans="1:5" x14ac:dyDescent="0.25">
      <c r="A1914" t="b">
        <f>IF('Initial Spreadsheet'!$F1913="successful", "successful")</f>
        <v>0</v>
      </c>
      <c r="B1914" t="str">
        <f>IF('Initial Spreadsheet'!F1913="successful", 'Initial Spreadsheet'!$L1913, "M")</f>
        <v>M</v>
      </c>
      <c r="D1914" t="str">
        <f>IF('Initial Spreadsheet'!$F1913="failed", "failed")</f>
        <v>failed</v>
      </c>
      <c r="E1914">
        <f>IF('Initial Spreadsheet'!F1913="failed", 'Initial Spreadsheet'!$L1913, "M")</f>
        <v>1</v>
      </c>
    </row>
    <row r="1915" spans="1:5" x14ac:dyDescent="0.25">
      <c r="A1915" t="b">
        <f>IF('Initial Spreadsheet'!$F1914="successful", "successful")</f>
        <v>0</v>
      </c>
      <c r="B1915" t="str">
        <f>IF('Initial Spreadsheet'!F1914="successful", 'Initial Spreadsheet'!$L1914, "M")</f>
        <v>M</v>
      </c>
      <c r="D1915" t="str">
        <f>IF('Initial Spreadsheet'!$F1914="failed", "failed")</f>
        <v>failed</v>
      </c>
      <c r="E1915">
        <f>IF('Initial Spreadsheet'!F1914="failed", 'Initial Spreadsheet'!$L1914, "M")</f>
        <v>42</v>
      </c>
    </row>
    <row r="1916" spans="1:5" x14ac:dyDescent="0.25">
      <c r="A1916" t="b">
        <f>IF('Initial Spreadsheet'!$F1915="successful", "successful")</f>
        <v>0</v>
      </c>
      <c r="B1916" t="str">
        <f>IF('Initial Spreadsheet'!F1915="successful", 'Initial Spreadsheet'!$L1915, "M")</f>
        <v>M</v>
      </c>
      <c r="D1916" t="str">
        <f>IF('Initial Spreadsheet'!$F1915="failed", "failed")</f>
        <v>failed</v>
      </c>
      <c r="E1916">
        <f>IF('Initial Spreadsheet'!F1915="failed", 'Initial Spreadsheet'!$L1915, "M")</f>
        <v>26</v>
      </c>
    </row>
    <row r="1917" spans="1:5" x14ac:dyDescent="0.25">
      <c r="A1917" t="b">
        <f>IF('Initial Spreadsheet'!$F1916="successful", "successful")</f>
        <v>0</v>
      </c>
      <c r="B1917" t="str">
        <f>IF('Initial Spreadsheet'!F1916="successful", 'Initial Spreadsheet'!$L1916, "M")</f>
        <v>M</v>
      </c>
      <c r="D1917" t="str">
        <f>IF('Initial Spreadsheet'!$F1916="failed", "failed")</f>
        <v>failed</v>
      </c>
      <c r="E1917">
        <f>IF('Initial Spreadsheet'!F1916="failed", 'Initial Spreadsheet'!$L1916, "M")</f>
        <v>2</v>
      </c>
    </row>
    <row r="1918" spans="1:5" x14ac:dyDescent="0.25">
      <c r="A1918" t="b">
        <f>IF('Initial Spreadsheet'!$F1917="successful", "successful")</f>
        <v>0</v>
      </c>
      <c r="B1918" t="str">
        <f>IF('Initial Spreadsheet'!F1917="successful", 'Initial Spreadsheet'!$L1917, "M")</f>
        <v>M</v>
      </c>
      <c r="D1918" t="str">
        <f>IF('Initial Spreadsheet'!$F1917="failed", "failed")</f>
        <v>failed</v>
      </c>
      <c r="E1918">
        <f>IF('Initial Spreadsheet'!F1917="failed", 'Initial Spreadsheet'!$L1917, "M")</f>
        <v>4</v>
      </c>
    </row>
    <row r="1919" spans="1:5" x14ac:dyDescent="0.25">
      <c r="A1919" t="b">
        <f>IF('Initial Spreadsheet'!$F1918="successful", "successful")</f>
        <v>0</v>
      </c>
      <c r="B1919" t="str">
        <f>IF('Initial Spreadsheet'!F1918="successful", 'Initial Spreadsheet'!$L1918, "M")</f>
        <v>M</v>
      </c>
      <c r="D1919" t="str">
        <f>IF('Initial Spreadsheet'!$F1918="failed", "failed")</f>
        <v>failed</v>
      </c>
      <c r="E1919">
        <f>IF('Initial Spreadsheet'!F1918="failed", 'Initial Spreadsheet'!$L1918, "M")</f>
        <v>6</v>
      </c>
    </row>
    <row r="1920" spans="1:5" x14ac:dyDescent="0.25">
      <c r="A1920" t="b">
        <f>IF('Initial Spreadsheet'!$F1919="successful", "successful")</f>
        <v>0</v>
      </c>
      <c r="B1920" t="str">
        <f>IF('Initial Spreadsheet'!F1919="successful", 'Initial Spreadsheet'!$L1919, "M")</f>
        <v>M</v>
      </c>
      <c r="D1920" t="str">
        <f>IF('Initial Spreadsheet'!$F1919="failed", "failed")</f>
        <v>failed</v>
      </c>
      <c r="E1920">
        <f>IF('Initial Spreadsheet'!F1919="failed", 'Initial Spreadsheet'!$L1919, "M")</f>
        <v>70</v>
      </c>
    </row>
    <row r="1921" spans="1:5" x14ac:dyDescent="0.25">
      <c r="A1921" t="b">
        <f>IF('Initial Spreadsheet'!$F1920="successful", "successful")</f>
        <v>0</v>
      </c>
      <c r="B1921" t="str">
        <f>IF('Initial Spreadsheet'!F1920="successful", 'Initial Spreadsheet'!$L1920, "M")</f>
        <v>M</v>
      </c>
      <c r="D1921" t="str">
        <f>IF('Initial Spreadsheet'!$F1920="failed", "failed")</f>
        <v>failed</v>
      </c>
      <c r="E1921">
        <f>IF('Initial Spreadsheet'!F1920="failed", 'Initial Spreadsheet'!$L1920, "M")</f>
        <v>9</v>
      </c>
    </row>
    <row r="1922" spans="1:5" x14ac:dyDescent="0.25">
      <c r="A1922" t="b">
        <f>IF('Initial Spreadsheet'!$F1921="successful", "successful")</f>
        <v>0</v>
      </c>
      <c r="B1922" t="str">
        <f>IF('Initial Spreadsheet'!F1921="successful", 'Initial Spreadsheet'!$L1921, "M")</f>
        <v>M</v>
      </c>
      <c r="D1922" t="str">
        <f>IF('Initial Spreadsheet'!$F1921="failed", "failed")</f>
        <v>failed</v>
      </c>
      <c r="E1922">
        <f>IF('Initial Spreadsheet'!F1921="failed", 'Initial Spreadsheet'!$L1921, "M")</f>
        <v>8</v>
      </c>
    </row>
    <row r="1923" spans="1:5" x14ac:dyDescent="0.25">
      <c r="A1923" t="b">
        <f>IF('Initial Spreadsheet'!$F1922="successful", "successful")</f>
        <v>0</v>
      </c>
      <c r="B1923" t="str">
        <f>IF('Initial Spreadsheet'!F1922="successful", 'Initial Spreadsheet'!$L1922, "M")</f>
        <v>M</v>
      </c>
      <c r="D1923" t="str">
        <f>IF('Initial Spreadsheet'!$F1922="failed", "failed")</f>
        <v>failed</v>
      </c>
      <c r="E1923">
        <f>IF('Initial Spreadsheet'!F1922="failed", 'Initial Spreadsheet'!$L1922, "M")</f>
        <v>105</v>
      </c>
    </row>
    <row r="1924" spans="1:5" x14ac:dyDescent="0.25">
      <c r="A1924" t="str">
        <f>IF('Initial Spreadsheet'!$F1923="successful", "successful")</f>
        <v>successful</v>
      </c>
      <c r="B1924">
        <f>IF('Initial Spreadsheet'!F1923="successful", 'Initial Spreadsheet'!$L1923, "M")</f>
        <v>38</v>
      </c>
      <c r="D1924" t="b">
        <f>IF('Initial Spreadsheet'!$F1923="failed", "failed")</f>
        <v>0</v>
      </c>
      <c r="E1924" t="str">
        <f>IF('Initial Spreadsheet'!F1923="failed", 'Initial Spreadsheet'!$L1923, "M")</f>
        <v>M</v>
      </c>
    </row>
    <row r="1925" spans="1:5" x14ac:dyDescent="0.25">
      <c r="A1925" t="str">
        <f>IF('Initial Spreadsheet'!$F1924="successful", "successful")</f>
        <v>successful</v>
      </c>
      <c r="B1925">
        <f>IF('Initial Spreadsheet'!F1924="successful", 'Initial Spreadsheet'!$L1924, "M")</f>
        <v>64</v>
      </c>
      <c r="D1925" t="b">
        <f>IF('Initial Spreadsheet'!$F1924="failed", "failed")</f>
        <v>0</v>
      </c>
      <c r="E1925" t="str">
        <f>IF('Initial Spreadsheet'!F1924="failed", 'Initial Spreadsheet'!$L1924, "M")</f>
        <v>M</v>
      </c>
    </row>
    <row r="1926" spans="1:5" x14ac:dyDescent="0.25">
      <c r="A1926" t="str">
        <f>IF('Initial Spreadsheet'!$F1925="successful", "successful")</f>
        <v>successful</v>
      </c>
      <c r="B1926">
        <f>IF('Initial Spreadsheet'!F1925="successful", 'Initial Spreadsheet'!$L1925, "M")</f>
        <v>13</v>
      </c>
      <c r="D1926" t="b">
        <f>IF('Initial Spreadsheet'!$F1925="failed", "failed")</f>
        <v>0</v>
      </c>
      <c r="E1926" t="str">
        <f>IF('Initial Spreadsheet'!F1925="failed", 'Initial Spreadsheet'!$L1925, "M")</f>
        <v>M</v>
      </c>
    </row>
    <row r="1927" spans="1:5" x14ac:dyDescent="0.25">
      <c r="A1927" t="str">
        <f>IF('Initial Spreadsheet'!$F1926="successful", "successful")</f>
        <v>successful</v>
      </c>
      <c r="B1927">
        <f>IF('Initial Spreadsheet'!F1926="successful", 'Initial Spreadsheet'!$L1926, "M")</f>
        <v>33</v>
      </c>
      <c r="D1927" t="b">
        <f>IF('Initial Spreadsheet'!$F1926="failed", "failed")</f>
        <v>0</v>
      </c>
      <c r="E1927" t="str">
        <f>IF('Initial Spreadsheet'!F1926="failed", 'Initial Spreadsheet'!$L1926, "M")</f>
        <v>M</v>
      </c>
    </row>
    <row r="1928" spans="1:5" x14ac:dyDescent="0.25">
      <c r="A1928" t="str">
        <f>IF('Initial Spreadsheet'!$F1927="successful", "successful")</f>
        <v>successful</v>
      </c>
      <c r="B1928">
        <f>IF('Initial Spreadsheet'!F1927="successful", 'Initial Spreadsheet'!$L1927, "M")</f>
        <v>52</v>
      </c>
      <c r="D1928" t="b">
        <f>IF('Initial Spreadsheet'!$F1927="failed", "failed")</f>
        <v>0</v>
      </c>
      <c r="E1928" t="str">
        <f>IF('Initial Spreadsheet'!F1927="failed", 'Initial Spreadsheet'!$L1927, "M")</f>
        <v>M</v>
      </c>
    </row>
    <row r="1929" spans="1:5" x14ac:dyDescent="0.25">
      <c r="A1929" t="str">
        <f>IF('Initial Spreadsheet'!$F1928="successful", "successful")</f>
        <v>successful</v>
      </c>
      <c r="B1929">
        <f>IF('Initial Spreadsheet'!F1928="successful", 'Initial Spreadsheet'!$L1928, "M")</f>
        <v>107</v>
      </c>
      <c r="D1929" t="b">
        <f>IF('Initial Spreadsheet'!$F1928="failed", "failed")</f>
        <v>0</v>
      </c>
      <c r="E1929" t="str">
        <f>IF('Initial Spreadsheet'!F1928="failed", 'Initial Spreadsheet'!$L1928, "M")</f>
        <v>M</v>
      </c>
    </row>
    <row r="1930" spans="1:5" x14ac:dyDescent="0.25">
      <c r="A1930" t="str">
        <f>IF('Initial Spreadsheet'!$F1929="successful", "successful")</f>
        <v>successful</v>
      </c>
      <c r="B1930">
        <f>IF('Initial Spreadsheet'!F1929="successful", 'Initial Spreadsheet'!$L1929, "M")</f>
        <v>11</v>
      </c>
      <c r="D1930" t="b">
        <f>IF('Initial Spreadsheet'!$F1929="failed", "failed")</f>
        <v>0</v>
      </c>
      <c r="E1930" t="str">
        <f>IF('Initial Spreadsheet'!F1929="failed", 'Initial Spreadsheet'!$L1929, "M")</f>
        <v>M</v>
      </c>
    </row>
    <row r="1931" spans="1:5" x14ac:dyDescent="0.25">
      <c r="A1931" t="str">
        <f>IF('Initial Spreadsheet'!$F1930="successful", "successful")</f>
        <v>successful</v>
      </c>
      <c r="B1931">
        <f>IF('Initial Spreadsheet'!F1930="successful", 'Initial Spreadsheet'!$L1930, "M")</f>
        <v>34</v>
      </c>
      <c r="D1931" t="b">
        <f>IF('Initial Spreadsheet'!$F1930="failed", "failed")</f>
        <v>0</v>
      </c>
      <c r="E1931" t="str">
        <f>IF('Initial Spreadsheet'!F1930="failed", 'Initial Spreadsheet'!$L1930, "M")</f>
        <v>M</v>
      </c>
    </row>
    <row r="1932" spans="1:5" x14ac:dyDescent="0.25">
      <c r="A1932" t="str">
        <f>IF('Initial Spreadsheet'!$F1931="successful", "successful")</f>
        <v>successful</v>
      </c>
      <c r="B1932">
        <f>IF('Initial Spreadsheet'!F1931="successful", 'Initial Spreadsheet'!$L1931, "M")</f>
        <v>75</v>
      </c>
      <c r="D1932" t="b">
        <f>IF('Initial Spreadsheet'!$F1931="failed", "failed")</f>
        <v>0</v>
      </c>
      <c r="E1932" t="str">
        <f>IF('Initial Spreadsheet'!F1931="failed", 'Initial Spreadsheet'!$L1931, "M")</f>
        <v>M</v>
      </c>
    </row>
    <row r="1933" spans="1:5" x14ac:dyDescent="0.25">
      <c r="A1933" t="str">
        <f>IF('Initial Spreadsheet'!$F1932="successful", "successful")</f>
        <v>successful</v>
      </c>
      <c r="B1933">
        <f>IF('Initial Spreadsheet'!F1932="successful", 'Initial Spreadsheet'!$L1932, "M")</f>
        <v>26</v>
      </c>
      <c r="D1933" t="b">
        <f>IF('Initial Spreadsheet'!$F1932="failed", "failed")</f>
        <v>0</v>
      </c>
      <c r="E1933" t="str">
        <f>IF('Initial Spreadsheet'!F1932="failed", 'Initial Spreadsheet'!$L1932, "M")</f>
        <v>M</v>
      </c>
    </row>
    <row r="1934" spans="1:5" x14ac:dyDescent="0.25">
      <c r="A1934" t="str">
        <f>IF('Initial Spreadsheet'!$F1933="successful", "successful")</f>
        <v>successful</v>
      </c>
      <c r="B1934">
        <f>IF('Initial Spreadsheet'!F1933="successful", 'Initial Spreadsheet'!$L1933, "M")</f>
        <v>50</v>
      </c>
      <c r="D1934" t="b">
        <f>IF('Initial Spreadsheet'!$F1933="failed", "failed")</f>
        <v>0</v>
      </c>
      <c r="E1934" t="str">
        <f>IF('Initial Spreadsheet'!F1933="failed", 'Initial Spreadsheet'!$L1933, "M")</f>
        <v>M</v>
      </c>
    </row>
    <row r="1935" spans="1:5" x14ac:dyDescent="0.25">
      <c r="A1935" t="str">
        <f>IF('Initial Spreadsheet'!$F1934="successful", "successful")</f>
        <v>successful</v>
      </c>
      <c r="B1935">
        <f>IF('Initial Spreadsheet'!F1934="successful", 'Initial Spreadsheet'!$L1934, "M")</f>
        <v>80</v>
      </c>
      <c r="D1935" t="b">
        <f>IF('Initial Spreadsheet'!$F1934="failed", "failed")</f>
        <v>0</v>
      </c>
      <c r="E1935" t="str">
        <f>IF('Initial Spreadsheet'!F1934="failed", 'Initial Spreadsheet'!$L1934, "M")</f>
        <v>M</v>
      </c>
    </row>
    <row r="1936" spans="1:5" x14ac:dyDescent="0.25">
      <c r="A1936" t="str">
        <f>IF('Initial Spreadsheet'!$F1935="successful", "successful")</f>
        <v>successful</v>
      </c>
      <c r="B1936">
        <f>IF('Initial Spreadsheet'!F1935="successful", 'Initial Spreadsheet'!$L1935, "M")</f>
        <v>110</v>
      </c>
      <c r="D1936" t="b">
        <f>IF('Initial Spreadsheet'!$F1935="failed", "failed")</f>
        <v>0</v>
      </c>
      <c r="E1936" t="str">
        <f>IF('Initial Spreadsheet'!F1935="failed", 'Initial Spreadsheet'!$L1935, "M")</f>
        <v>M</v>
      </c>
    </row>
    <row r="1937" spans="1:5" x14ac:dyDescent="0.25">
      <c r="A1937" t="str">
        <f>IF('Initial Spreadsheet'!$F1936="successful", "successful")</f>
        <v>successful</v>
      </c>
      <c r="B1937">
        <f>IF('Initial Spreadsheet'!F1936="successful", 'Initial Spreadsheet'!$L1936, "M")</f>
        <v>77</v>
      </c>
      <c r="D1937" t="b">
        <f>IF('Initial Spreadsheet'!$F1936="failed", "failed")</f>
        <v>0</v>
      </c>
      <c r="E1937" t="str">
        <f>IF('Initial Spreadsheet'!F1936="failed", 'Initial Spreadsheet'!$L1936, "M")</f>
        <v>M</v>
      </c>
    </row>
    <row r="1938" spans="1:5" x14ac:dyDescent="0.25">
      <c r="A1938" t="str">
        <f>IF('Initial Spreadsheet'!$F1937="successful", "successful")</f>
        <v>successful</v>
      </c>
      <c r="B1938">
        <f>IF('Initial Spreadsheet'!F1937="successful", 'Initial Spreadsheet'!$L1937, "M")</f>
        <v>50</v>
      </c>
      <c r="D1938" t="b">
        <f>IF('Initial Spreadsheet'!$F1937="failed", "failed")</f>
        <v>0</v>
      </c>
      <c r="E1938" t="str">
        <f>IF('Initial Spreadsheet'!F1937="failed", 'Initial Spreadsheet'!$L1937, "M")</f>
        <v>M</v>
      </c>
    </row>
    <row r="1939" spans="1:5" x14ac:dyDescent="0.25">
      <c r="A1939" t="str">
        <f>IF('Initial Spreadsheet'!$F1938="successful", "successful")</f>
        <v>successful</v>
      </c>
      <c r="B1939">
        <f>IF('Initial Spreadsheet'!F1938="successful", 'Initial Spreadsheet'!$L1938, "M")</f>
        <v>145</v>
      </c>
      <c r="D1939" t="b">
        <f>IF('Initial Spreadsheet'!$F1938="failed", "failed")</f>
        <v>0</v>
      </c>
      <c r="E1939" t="str">
        <f>IF('Initial Spreadsheet'!F1938="failed", 'Initial Spreadsheet'!$L1938, "M")</f>
        <v>M</v>
      </c>
    </row>
    <row r="1940" spans="1:5" x14ac:dyDescent="0.25">
      <c r="A1940" t="str">
        <f>IF('Initial Spreadsheet'!$F1939="successful", "successful")</f>
        <v>successful</v>
      </c>
      <c r="B1940">
        <f>IF('Initial Spreadsheet'!F1939="successful", 'Initial Spreadsheet'!$L1939, "M")</f>
        <v>29</v>
      </c>
      <c r="D1940" t="b">
        <f>IF('Initial Spreadsheet'!$F1939="failed", "failed")</f>
        <v>0</v>
      </c>
      <c r="E1940" t="str">
        <f>IF('Initial Spreadsheet'!F1939="failed", 'Initial Spreadsheet'!$L1939, "M")</f>
        <v>M</v>
      </c>
    </row>
    <row r="1941" spans="1:5" x14ac:dyDescent="0.25">
      <c r="A1941" t="str">
        <f>IF('Initial Spreadsheet'!$F1940="successful", "successful")</f>
        <v>successful</v>
      </c>
      <c r="B1941">
        <f>IF('Initial Spreadsheet'!F1940="successful", 'Initial Spreadsheet'!$L1940, "M")</f>
        <v>114</v>
      </c>
      <c r="D1941" t="b">
        <f>IF('Initial Spreadsheet'!$F1940="failed", "failed")</f>
        <v>0</v>
      </c>
      <c r="E1941" t="str">
        <f>IF('Initial Spreadsheet'!F1940="failed", 'Initial Spreadsheet'!$L1940, "M")</f>
        <v>M</v>
      </c>
    </row>
    <row r="1942" spans="1:5" x14ac:dyDescent="0.25">
      <c r="A1942" t="str">
        <f>IF('Initial Spreadsheet'!$F1941="successful", "successful")</f>
        <v>successful</v>
      </c>
      <c r="B1942">
        <f>IF('Initial Spreadsheet'!F1941="successful", 'Initial Spreadsheet'!$L1941, "M")</f>
        <v>96</v>
      </c>
      <c r="D1942" t="b">
        <f>IF('Initial Spreadsheet'!$F1941="failed", "failed")</f>
        <v>0</v>
      </c>
      <c r="E1942" t="str">
        <f>IF('Initial Spreadsheet'!F1941="failed", 'Initial Spreadsheet'!$L1941, "M")</f>
        <v>M</v>
      </c>
    </row>
    <row r="1943" spans="1:5" x14ac:dyDescent="0.25">
      <c r="A1943" t="str">
        <f>IF('Initial Spreadsheet'!$F1942="successful", "successful")</f>
        <v>successful</v>
      </c>
      <c r="B1943">
        <f>IF('Initial Spreadsheet'!F1942="successful", 'Initial Spreadsheet'!$L1942, "M")</f>
        <v>31</v>
      </c>
      <c r="D1943" t="b">
        <f>IF('Initial Spreadsheet'!$F1942="failed", "failed")</f>
        <v>0</v>
      </c>
      <c r="E1943" t="str">
        <f>IF('Initial Spreadsheet'!F1942="failed", 'Initial Spreadsheet'!$L1942, "M")</f>
        <v>M</v>
      </c>
    </row>
    <row r="1944" spans="1:5" x14ac:dyDescent="0.25">
      <c r="A1944" t="str">
        <f>IF('Initial Spreadsheet'!$F1943="successful", "successful")</f>
        <v>successful</v>
      </c>
      <c r="B1944">
        <f>IF('Initial Spreadsheet'!F1943="successful", 'Initial Spreadsheet'!$L1943, "M")</f>
        <v>4883</v>
      </c>
      <c r="D1944" t="b">
        <f>IF('Initial Spreadsheet'!$F1943="failed", "failed")</f>
        <v>0</v>
      </c>
      <c r="E1944" t="str">
        <f>IF('Initial Spreadsheet'!F1943="failed", 'Initial Spreadsheet'!$L1943, "M")</f>
        <v>M</v>
      </c>
    </row>
    <row r="1945" spans="1:5" x14ac:dyDescent="0.25">
      <c r="A1945" t="str">
        <f>IF('Initial Spreadsheet'!$F1944="successful", "successful")</f>
        <v>successful</v>
      </c>
      <c r="B1945">
        <f>IF('Initial Spreadsheet'!F1944="successful", 'Initial Spreadsheet'!$L1944, "M")</f>
        <v>95</v>
      </c>
      <c r="D1945" t="b">
        <f>IF('Initial Spreadsheet'!$F1944="failed", "failed")</f>
        <v>0</v>
      </c>
      <c r="E1945" t="str">
        <f>IF('Initial Spreadsheet'!F1944="failed", 'Initial Spreadsheet'!$L1944, "M")</f>
        <v>M</v>
      </c>
    </row>
    <row r="1946" spans="1:5" x14ac:dyDescent="0.25">
      <c r="A1946" t="str">
        <f>IF('Initial Spreadsheet'!$F1945="successful", "successful")</f>
        <v>successful</v>
      </c>
      <c r="B1946">
        <f>IF('Initial Spreadsheet'!F1945="successful", 'Initial Spreadsheet'!$L1945, "M")</f>
        <v>2478</v>
      </c>
      <c r="D1946" t="b">
        <f>IF('Initial Spreadsheet'!$F1945="failed", "failed")</f>
        <v>0</v>
      </c>
      <c r="E1946" t="str">
        <f>IF('Initial Spreadsheet'!F1945="failed", 'Initial Spreadsheet'!$L1945, "M")</f>
        <v>M</v>
      </c>
    </row>
    <row r="1947" spans="1:5" x14ac:dyDescent="0.25">
      <c r="A1947" t="str">
        <f>IF('Initial Spreadsheet'!$F1946="successful", "successful")</f>
        <v>successful</v>
      </c>
      <c r="B1947">
        <f>IF('Initial Spreadsheet'!F1946="successful", 'Initial Spreadsheet'!$L1946, "M")</f>
        <v>1789</v>
      </c>
      <c r="D1947" t="b">
        <f>IF('Initial Spreadsheet'!$F1946="failed", "failed")</f>
        <v>0</v>
      </c>
      <c r="E1947" t="str">
        <f>IF('Initial Spreadsheet'!F1946="failed", 'Initial Spreadsheet'!$L1946, "M")</f>
        <v>M</v>
      </c>
    </row>
    <row r="1948" spans="1:5" x14ac:dyDescent="0.25">
      <c r="A1948" t="str">
        <f>IF('Initial Spreadsheet'!$F1947="successful", "successful")</f>
        <v>successful</v>
      </c>
      <c r="B1948">
        <f>IF('Initial Spreadsheet'!F1947="successful", 'Initial Spreadsheet'!$L1947, "M")</f>
        <v>680</v>
      </c>
      <c r="D1948" t="b">
        <f>IF('Initial Spreadsheet'!$F1947="failed", "failed")</f>
        <v>0</v>
      </c>
      <c r="E1948" t="str">
        <f>IF('Initial Spreadsheet'!F1947="failed", 'Initial Spreadsheet'!$L1947, "M")</f>
        <v>M</v>
      </c>
    </row>
    <row r="1949" spans="1:5" x14ac:dyDescent="0.25">
      <c r="A1949" t="str">
        <f>IF('Initial Spreadsheet'!$F1948="successful", "successful")</f>
        <v>successful</v>
      </c>
      <c r="B1949">
        <f>IF('Initial Spreadsheet'!F1948="successful", 'Initial Spreadsheet'!$L1948, "M")</f>
        <v>70</v>
      </c>
      <c r="D1949" t="b">
        <f>IF('Initial Spreadsheet'!$F1948="failed", "failed")</f>
        <v>0</v>
      </c>
      <c r="E1949" t="str">
        <f>IF('Initial Spreadsheet'!F1948="failed", 'Initial Spreadsheet'!$L1948, "M")</f>
        <v>M</v>
      </c>
    </row>
    <row r="1950" spans="1:5" x14ac:dyDescent="0.25">
      <c r="A1950" t="str">
        <f>IF('Initial Spreadsheet'!$F1949="successful", "successful")</f>
        <v>successful</v>
      </c>
      <c r="B1950">
        <f>IF('Initial Spreadsheet'!F1949="successful", 'Initial Spreadsheet'!$L1949, "M")</f>
        <v>23</v>
      </c>
      <c r="D1950" t="b">
        <f>IF('Initial Spreadsheet'!$F1949="failed", "failed")</f>
        <v>0</v>
      </c>
      <c r="E1950" t="str">
        <f>IF('Initial Spreadsheet'!F1949="failed", 'Initial Spreadsheet'!$L1949, "M")</f>
        <v>M</v>
      </c>
    </row>
    <row r="1951" spans="1:5" x14ac:dyDescent="0.25">
      <c r="A1951" t="str">
        <f>IF('Initial Spreadsheet'!$F1950="successful", "successful")</f>
        <v>successful</v>
      </c>
      <c r="B1951">
        <f>IF('Initial Spreadsheet'!F1950="successful", 'Initial Spreadsheet'!$L1950, "M")</f>
        <v>4245</v>
      </c>
      <c r="D1951" t="b">
        <f>IF('Initial Spreadsheet'!$F1950="failed", "failed")</f>
        <v>0</v>
      </c>
      <c r="E1951" t="str">
        <f>IF('Initial Spreadsheet'!F1950="failed", 'Initial Spreadsheet'!$L1950, "M")</f>
        <v>M</v>
      </c>
    </row>
    <row r="1952" spans="1:5" x14ac:dyDescent="0.25">
      <c r="A1952" t="str">
        <f>IF('Initial Spreadsheet'!$F1951="successful", "successful")</f>
        <v>successful</v>
      </c>
      <c r="B1952">
        <f>IF('Initial Spreadsheet'!F1951="successful", 'Initial Spreadsheet'!$L1951, "M")</f>
        <v>943</v>
      </c>
      <c r="D1952" t="b">
        <f>IF('Initial Spreadsheet'!$F1951="failed", "failed")</f>
        <v>0</v>
      </c>
      <c r="E1952" t="str">
        <f>IF('Initial Spreadsheet'!F1951="failed", 'Initial Spreadsheet'!$L1951, "M")</f>
        <v>M</v>
      </c>
    </row>
    <row r="1953" spans="1:5" x14ac:dyDescent="0.25">
      <c r="A1953" t="str">
        <f>IF('Initial Spreadsheet'!$F1952="successful", "successful")</f>
        <v>successful</v>
      </c>
      <c r="B1953">
        <f>IF('Initial Spreadsheet'!F1952="successful", 'Initial Spreadsheet'!$L1952, "M")</f>
        <v>1876</v>
      </c>
      <c r="D1953" t="b">
        <f>IF('Initial Spreadsheet'!$F1952="failed", "failed")</f>
        <v>0</v>
      </c>
      <c r="E1953" t="str">
        <f>IF('Initial Spreadsheet'!F1952="failed", 'Initial Spreadsheet'!$L1952, "M")</f>
        <v>M</v>
      </c>
    </row>
    <row r="1954" spans="1:5" x14ac:dyDescent="0.25">
      <c r="A1954" t="str">
        <f>IF('Initial Spreadsheet'!$F1953="successful", "successful")</f>
        <v>successful</v>
      </c>
      <c r="B1954">
        <f>IF('Initial Spreadsheet'!F1953="successful", 'Initial Spreadsheet'!$L1953, "M")</f>
        <v>834</v>
      </c>
      <c r="D1954" t="b">
        <f>IF('Initial Spreadsheet'!$F1953="failed", "failed")</f>
        <v>0</v>
      </c>
      <c r="E1954" t="str">
        <f>IF('Initial Spreadsheet'!F1953="failed", 'Initial Spreadsheet'!$L1953, "M")</f>
        <v>M</v>
      </c>
    </row>
    <row r="1955" spans="1:5" x14ac:dyDescent="0.25">
      <c r="A1955" t="str">
        <f>IF('Initial Spreadsheet'!$F1954="successful", "successful")</f>
        <v>successful</v>
      </c>
      <c r="B1955">
        <f>IF('Initial Spreadsheet'!F1954="successful", 'Initial Spreadsheet'!$L1954, "M")</f>
        <v>682</v>
      </c>
      <c r="D1955" t="b">
        <f>IF('Initial Spreadsheet'!$F1954="failed", "failed")</f>
        <v>0</v>
      </c>
      <c r="E1955" t="str">
        <f>IF('Initial Spreadsheet'!F1954="failed", 'Initial Spreadsheet'!$L1954, "M")</f>
        <v>M</v>
      </c>
    </row>
    <row r="1956" spans="1:5" x14ac:dyDescent="0.25">
      <c r="A1956" t="str">
        <f>IF('Initial Spreadsheet'!$F1955="successful", "successful")</f>
        <v>successful</v>
      </c>
      <c r="B1956">
        <f>IF('Initial Spreadsheet'!F1955="successful", 'Initial Spreadsheet'!$L1955, "M")</f>
        <v>147</v>
      </c>
      <c r="D1956" t="b">
        <f>IF('Initial Spreadsheet'!$F1955="failed", "failed")</f>
        <v>0</v>
      </c>
      <c r="E1956" t="str">
        <f>IF('Initial Spreadsheet'!F1955="failed", 'Initial Spreadsheet'!$L1955, "M")</f>
        <v>M</v>
      </c>
    </row>
    <row r="1957" spans="1:5" x14ac:dyDescent="0.25">
      <c r="A1957" t="str">
        <f>IF('Initial Spreadsheet'!$F1956="successful", "successful")</f>
        <v>successful</v>
      </c>
      <c r="B1957">
        <f>IF('Initial Spreadsheet'!F1956="successful", 'Initial Spreadsheet'!$L1956, "M")</f>
        <v>415</v>
      </c>
      <c r="D1957" t="b">
        <f>IF('Initial Spreadsheet'!$F1956="failed", "failed")</f>
        <v>0</v>
      </c>
      <c r="E1957" t="str">
        <f>IF('Initial Spreadsheet'!F1956="failed", 'Initial Spreadsheet'!$L1956, "M")</f>
        <v>M</v>
      </c>
    </row>
    <row r="1958" spans="1:5" x14ac:dyDescent="0.25">
      <c r="A1958" t="str">
        <f>IF('Initial Spreadsheet'!$F1957="successful", "successful")</f>
        <v>successful</v>
      </c>
      <c r="B1958">
        <f>IF('Initial Spreadsheet'!F1957="successful", 'Initial Spreadsheet'!$L1957, "M")</f>
        <v>290</v>
      </c>
      <c r="D1958" t="b">
        <f>IF('Initial Spreadsheet'!$F1957="failed", "failed")</f>
        <v>0</v>
      </c>
      <c r="E1958" t="str">
        <f>IF('Initial Spreadsheet'!F1957="failed", 'Initial Spreadsheet'!$L1957, "M")</f>
        <v>M</v>
      </c>
    </row>
    <row r="1959" spans="1:5" x14ac:dyDescent="0.25">
      <c r="A1959" t="str">
        <f>IF('Initial Spreadsheet'!$F1958="successful", "successful")</f>
        <v>successful</v>
      </c>
      <c r="B1959">
        <f>IF('Initial Spreadsheet'!F1958="successful", 'Initial Spreadsheet'!$L1958, "M")</f>
        <v>365</v>
      </c>
      <c r="D1959" t="b">
        <f>IF('Initial Spreadsheet'!$F1958="failed", "failed")</f>
        <v>0</v>
      </c>
      <c r="E1959" t="str">
        <f>IF('Initial Spreadsheet'!F1958="failed", 'Initial Spreadsheet'!$L1958, "M")</f>
        <v>M</v>
      </c>
    </row>
    <row r="1960" spans="1:5" x14ac:dyDescent="0.25">
      <c r="A1960" t="str">
        <f>IF('Initial Spreadsheet'!$F1959="successful", "successful")</f>
        <v>successful</v>
      </c>
      <c r="B1960">
        <f>IF('Initial Spreadsheet'!F1959="successful", 'Initial Spreadsheet'!$L1959, "M")</f>
        <v>660</v>
      </c>
      <c r="D1960" t="b">
        <f>IF('Initial Spreadsheet'!$F1959="failed", "failed")</f>
        <v>0</v>
      </c>
      <c r="E1960" t="str">
        <f>IF('Initial Spreadsheet'!F1959="failed", 'Initial Spreadsheet'!$L1959, "M")</f>
        <v>M</v>
      </c>
    </row>
    <row r="1961" spans="1:5" x14ac:dyDescent="0.25">
      <c r="A1961" t="str">
        <f>IF('Initial Spreadsheet'!$F1960="successful", "successful")</f>
        <v>successful</v>
      </c>
      <c r="B1961">
        <f>IF('Initial Spreadsheet'!F1960="successful", 'Initial Spreadsheet'!$L1960, "M")</f>
        <v>1356</v>
      </c>
      <c r="D1961" t="b">
        <f>IF('Initial Spreadsheet'!$F1960="failed", "failed")</f>
        <v>0</v>
      </c>
      <c r="E1961" t="str">
        <f>IF('Initial Spreadsheet'!F1960="failed", 'Initial Spreadsheet'!$L1960, "M")</f>
        <v>M</v>
      </c>
    </row>
    <row r="1962" spans="1:5" x14ac:dyDescent="0.25">
      <c r="A1962" t="str">
        <f>IF('Initial Spreadsheet'!$F1961="successful", "successful")</f>
        <v>successful</v>
      </c>
      <c r="B1962">
        <f>IF('Initial Spreadsheet'!F1961="successful", 'Initial Spreadsheet'!$L1961, "M")</f>
        <v>424</v>
      </c>
      <c r="D1962" t="b">
        <f>IF('Initial Spreadsheet'!$F1961="failed", "failed")</f>
        <v>0</v>
      </c>
      <c r="E1962" t="str">
        <f>IF('Initial Spreadsheet'!F1961="failed", 'Initial Spreadsheet'!$L1961, "M")</f>
        <v>M</v>
      </c>
    </row>
    <row r="1963" spans="1:5" x14ac:dyDescent="0.25">
      <c r="A1963" t="str">
        <f>IF('Initial Spreadsheet'!$F1962="successful", "successful")</f>
        <v>successful</v>
      </c>
      <c r="B1963">
        <f>IF('Initial Spreadsheet'!F1962="successful", 'Initial Spreadsheet'!$L1962, "M")</f>
        <v>33</v>
      </c>
      <c r="D1963" t="b">
        <f>IF('Initial Spreadsheet'!$F1962="failed", "failed")</f>
        <v>0</v>
      </c>
      <c r="E1963" t="str">
        <f>IF('Initial Spreadsheet'!F1962="failed", 'Initial Spreadsheet'!$L1962, "M")</f>
        <v>M</v>
      </c>
    </row>
    <row r="1964" spans="1:5" x14ac:dyDescent="0.25">
      <c r="A1964" t="str">
        <f>IF('Initial Spreadsheet'!$F1963="successful", "successful")</f>
        <v>successful</v>
      </c>
      <c r="B1964">
        <f>IF('Initial Spreadsheet'!F1963="successful", 'Initial Spreadsheet'!$L1963, "M")</f>
        <v>1633</v>
      </c>
      <c r="D1964" t="b">
        <f>IF('Initial Spreadsheet'!$F1963="failed", "failed")</f>
        <v>0</v>
      </c>
      <c r="E1964" t="str">
        <f>IF('Initial Spreadsheet'!F1963="failed", 'Initial Spreadsheet'!$L1963, "M")</f>
        <v>M</v>
      </c>
    </row>
    <row r="1965" spans="1:5" x14ac:dyDescent="0.25">
      <c r="A1965" t="str">
        <f>IF('Initial Spreadsheet'!$F1964="successful", "successful")</f>
        <v>successful</v>
      </c>
      <c r="B1965">
        <f>IF('Initial Spreadsheet'!F1964="successful", 'Initial Spreadsheet'!$L1964, "M")</f>
        <v>306</v>
      </c>
      <c r="D1965" t="b">
        <f>IF('Initial Spreadsheet'!$F1964="failed", "failed")</f>
        <v>0</v>
      </c>
      <c r="E1965" t="str">
        <f>IF('Initial Spreadsheet'!F1964="failed", 'Initial Spreadsheet'!$L1964, "M")</f>
        <v>M</v>
      </c>
    </row>
    <row r="1966" spans="1:5" x14ac:dyDescent="0.25">
      <c r="A1966" t="str">
        <f>IF('Initial Spreadsheet'!$F1965="successful", "successful")</f>
        <v>successful</v>
      </c>
      <c r="B1966">
        <f>IF('Initial Spreadsheet'!F1965="successful", 'Initial Spreadsheet'!$L1965, "M")</f>
        <v>205</v>
      </c>
      <c r="D1966" t="b">
        <f>IF('Initial Spreadsheet'!$F1965="failed", "failed")</f>
        <v>0</v>
      </c>
      <c r="E1966" t="str">
        <f>IF('Initial Spreadsheet'!F1965="failed", 'Initial Spreadsheet'!$L1965, "M")</f>
        <v>M</v>
      </c>
    </row>
    <row r="1967" spans="1:5" x14ac:dyDescent="0.25">
      <c r="A1967" t="str">
        <f>IF('Initial Spreadsheet'!$F1966="successful", "successful")</f>
        <v>successful</v>
      </c>
      <c r="B1967">
        <f>IF('Initial Spreadsheet'!F1966="successful", 'Initial Spreadsheet'!$L1966, "M")</f>
        <v>1281</v>
      </c>
      <c r="D1967" t="b">
        <f>IF('Initial Spreadsheet'!$F1966="failed", "failed")</f>
        <v>0</v>
      </c>
      <c r="E1967" t="str">
        <f>IF('Initial Spreadsheet'!F1966="failed", 'Initial Spreadsheet'!$L1966, "M")</f>
        <v>M</v>
      </c>
    </row>
    <row r="1968" spans="1:5" x14ac:dyDescent="0.25">
      <c r="A1968" t="str">
        <f>IF('Initial Spreadsheet'!$F1967="successful", "successful")</f>
        <v>successful</v>
      </c>
      <c r="B1968">
        <f>IF('Initial Spreadsheet'!F1967="successful", 'Initial Spreadsheet'!$L1967, "M")</f>
        <v>103</v>
      </c>
      <c r="D1968" t="b">
        <f>IF('Initial Spreadsheet'!$F1967="failed", "failed")</f>
        <v>0</v>
      </c>
      <c r="E1968" t="str">
        <f>IF('Initial Spreadsheet'!F1967="failed", 'Initial Spreadsheet'!$L1967, "M")</f>
        <v>M</v>
      </c>
    </row>
    <row r="1969" spans="1:5" x14ac:dyDescent="0.25">
      <c r="A1969" t="str">
        <f>IF('Initial Spreadsheet'!$F1968="successful", "successful")</f>
        <v>successful</v>
      </c>
      <c r="B1969">
        <f>IF('Initial Spreadsheet'!F1968="successful", 'Initial Spreadsheet'!$L1968, "M")</f>
        <v>1513</v>
      </c>
      <c r="D1969" t="b">
        <f>IF('Initial Spreadsheet'!$F1968="failed", "failed")</f>
        <v>0</v>
      </c>
      <c r="E1969" t="str">
        <f>IF('Initial Spreadsheet'!F1968="failed", 'Initial Spreadsheet'!$L1968, "M")</f>
        <v>M</v>
      </c>
    </row>
    <row r="1970" spans="1:5" x14ac:dyDescent="0.25">
      <c r="A1970" t="str">
        <f>IF('Initial Spreadsheet'!$F1969="successful", "successful")</f>
        <v>successful</v>
      </c>
      <c r="B1970">
        <f>IF('Initial Spreadsheet'!F1969="successful", 'Initial Spreadsheet'!$L1969, "M")</f>
        <v>405</v>
      </c>
      <c r="D1970" t="b">
        <f>IF('Initial Spreadsheet'!$F1969="failed", "failed")</f>
        <v>0</v>
      </c>
      <c r="E1970" t="str">
        <f>IF('Initial Spreadsheet'!F1969="failed", 'Initial Spreadsheet'!$L1969, "M")</f>
        <v>M</v>
      </c>
    </row>
    <row r="1971" spans="1:5" x14ac:dyDescent="0.25">
      <c r="A1971" t="str">
        <f>IF('Initial Spreadsheet'!$F1970="successful", "successful")</f>
        <v>successful</v>
      </c>
      <c r="B1971">
        <f>IF('Initial Spreadsheet'!F1970="successful", 'Initial Spreadsheet'!$L1970, "M")</f>
        <v>510</v>
      </c>
      <c r="D1971" t="b">
        <f>IF('Initial Spreadsheet'!$F1970="failed", "failed")</f>
        <v>0</v>
      </c>
      <c r="E1971" t="str">
        <f>IF('Initial Spreadsheet'!F1970="failed", 'Initial Spreadsheet'!$L1970, "M")</f>
        <v>M</v>
      </c>
    </row>
    <row r="1972" spans="1:5" x14ac:dyDescent="0.25">
      <c r="A1972" t="str">
        <f>IF('Initial Spreadsheet'!$F1971="successful", "successful")</f>
        <v>successful</v>
      </c>
      <c r="B1972">
        <f>IF('Initial Spreadsheet'!F1971="successful", 'Initial Spreadsheet'!$L1971, "M")</f>
        <v>1887</v>
      </c>
      <c r="D1972" t="b">
        <f>IF('Initial Spreadsheet'!$F1971="failed", "failed")</f>
        <v>0</v>
      </c>
      <c r="E1972" t="str">
        <f>IF('Initial Spreadsheet'!F1971="failed", 'Initial Spreadsheet'!$L1971, "M")</f>
        <v>M</v>
      </c>
    </row>
    <row r="1973" spans="1:5" x14ac:dyDescent="0.25">
      <c r="A1973" t="str">
        <f>IF('Initial Spreadsheet'!$F1972="successful", "successful")</f>
        <v>successful</v>
      </c>
      <c r="B1973">
        <f>IF('Initial Spreadsheet'!F1972="successful", 'Initial Spreadsheet'!$L1972, "M")</f>
        <v>701</v>
      </c>
      <c r="D1973" t="b">
        <f>IF('Initial Spreadsheet'!$F1972="failed", "failed")</f>
        <v>0</v>
      </c>
      <c r="E1973" t="str">
        <f>IF('Initial Spreadsheet'!F1972="failed", 'Initial Spreadsheet'!$L1972, "M")</f>
        <v>M</v>
      </c>
    </row>
    <row r="1974" spans="1:5" x14ac:dyDescent="0.25">
      <c r="A1974" t="str">
        <f>IF('Initial Spreadsheet'!$F1973="successful", "successful")</f>
        <v>successful</v>
      </c>
      <c r="B1974">
        <f>IF('Initial Spreadsheet'!F1973="successful", 'Initial Spreadsheet'!$L1973, "M")</f>
        <v>3863</v>
      </c>
      <c r="D1974" t="b">
        <f>IF('Initial Spreadsheet'!$F1973="failed", "failed")</f>
        <v>0</v>
      </c>
      <c r="E1974" t="str">
        <f>IF('Initial Spreadsheet'!F1973="failed", 'Initial Spreadsheet'!$L1973, "M")</f>
        <v>M</v>
      </c>
    </row>
    <row r="1975" spans="1:5" x14ac:dyDescent="0.25">
      <c r="A1975" t="str">
        <f>IF('Initial Spreadsheet'!$F1974="successful", "successful")</f>
        <v>successful</v>
      </c>
      <c r="B1975">
        <f>IF('Initial Spreadsheet'!F1974="successful", 'Initial Spreadsheet'!$L1974, "M")</f>
        <v>238</v>
      </c>
      <c r="D1975" t="b">
        <f>IF('Initial Spreadsheet'!$F1974="failed", "failed")</f>
        <v>0</v>
      </c>
      <c r="E1975" t="str">
        <f>IF('Initial Spreadsheet'!F1974="failed", 'Initial Spreadsheet'!$L1974, "M")</f>
        <v>M</v>
      </c>
    </row>
    <row r="1976" spans="1:5" x14ac:dyDescent="0.25">
      <c r="A1976" t="str">
        <f>IF('Initial Spreadsheet'!$F1975="successful", "successful")</f>
        <v>successful</v>
      </c>
      <c r="B1976">
        <f>IF('Initial Spreadsheet'!F1975="successful", 'Initial Spreadsheet'!$L1975, "M")</f>
        <v>2051</v>
      </c>
      <c r="D1976" t="b">
        <f>IF('Initial Spreadsheet'!$F1975="failed", "failed")</f>
        <v>0</v>
      </c>
      <c r="E1976" t="str">
        <f>IF('Initial Spreadsheet'!F1975="failed", 'Initial Spreadsheet'!$L1975, "M")</f>
        <v>M</v>
      </c>
    </row>
    <row r="1977" spans="1:5" x14ac:dyDescent="0.25">
      <c r="A1977" t="str">
        <f>IF('Initial Spreadsheet'!$F1976="successful", "successful")</f>
        <v>successful</v>
      </c>
      <c r="B1977">
        <f>IF('Initial Spreadsheet'!F1976="successful", 'Initial Spreadsheet'!$L1976, "M")</f>
        <v>402</v>
      </c>
      <c r="D1977" t="b">
        <f>IF('Initial Spreadsheet'!$F1976="failed", "failed")</f>
        <v>0</v>
      </c>
      <c r="E1977" t="str">
        <f>IF('Initial Spreadsheet'!F1976="failed", 'Initial Spreadsheet'!$L1976, "M")</f>
        <v>M</v>
      </c>
    </row>
    <row r="1978" spans="1:5" x14ac:dyDescent="0.25">
      <c r="A1978" t="str">
        <f>IF('Initial Spreadsheet'!$F1977="successful", "successful")</f>
        <v>successful</v>
      </c>
      <c r="B1978">
        <f>IF('Initial Spreadsheet'!F1977="successful", 'Initial Spreadsheet'!$L1977, "M")</f>
        <v>253</v>
      </c>
      <c r="D1978" t="b">
        <f>IF('Initial Spreadsheet'!$F1977="failed", "failed")</f>
        <v>0</v>
      </c>
      <c r="E1978" t="str">
        <f>IF('Initial Spreadsheet'!F1977="failed", 'Initial Spreadsheet'!$L1977, "M")</f>
        <v>M</v>
      </c>
    </row>
    <row r="1979" spans="1:5" x14ac:dyDescent="0.25">
      <c r="A1979" t="str">
        <f>IF('Initial Spreadsheet'!$F1978="successful", "successful")</f>
        <v>successful</v>
      </c>
      <c r="B1979">
        <f>IF('Initial Spreadsheet'!F1978="successful", 'Initial Spreadsheet'!$L1978, "M")</f>
        <v>473</v>
      </c>
      <c r="D1979" t="b">
        <f>IF('Initial Spreadsheet'!$F1978="failed", "failed")</f>
        <v>0</v>
      </c>
      <c r="E1979" t="str">
        <f>IF('Initial Spreadsheet'!F1978="failed", 'Initial Spreadsheet'!$L1978, "M")</f>
        <v>M</v>
      </c>
    </row>
    <row r="1980" spans="1:5" x14ac:dyDescent="0.25">
      <c r="A1980" t="str">
        <f>IF('Initial Spreadsheet'!$F1979="successful", "successful")</f>
        <v>successful</v>
      </c>
      <c r="B1980">
        <f>IF('Initial Spreadsheet'!F1979="successful", 'Initial Spreadsheet'!$L1979, "M")</f>
        <v>821</v>
      </c>
      <c r="D1980" t="b">
        <f>IF('Initial Spreadsheet'!$F1979="failed", "failed")</f>
        <v>0</v>
      </c>
      <c r="E1980" t="str">
        <f>IF('Initial Spreadsheet'!F1979="failed", 'Initial Spreadsheet'!$L1979, "M")</f>
        <v>M</v>
      </c>
    </row>
    <row r="1981" spans="1:5" x14ac:dyDescent="0.25">
      <c r="A1981" t="str">
        <f>IF('Initial Spreadsheet'!$F1980="successful", "successful")</f>
        <v>successful</v>
      </c>
      <c r="B1981">
        <f>IF('Initial Spreadsheet'!F1980="successful", 'Initial Spreadsheet'!$L1980, "M")</f>
        <v>388</v>
      </c>
      <c r="D1981" t="b">
        <f>IF('Initial Spreadsheet'!$F1980="failed", "failed")</f>
        <v>0</v>
      </c>
      <c r="E1981" t="str">
        <f>IF('Initial Spreadsheet'!F1980="failed", 'Initial Spreadsheet'!$L1980, "M")</f>
        <v>M</v>
      </c>
    </row>
    <row r="1982" spans="1:5" x14ac:dyDescent="0.25">
      <c r="A1982" t="str">
        <f>IF('Initial Spreadsheet'!$F1981="successful", "successful")</f>
        <v>successful</v>
      </c>
      <c r="B1982">
        <f>IF('Initial Spreadsheet'!F1981="successful", 'Initial Spreadsheet'!$L1981, "M")</f>
        <v>813</v>
      </c>
      <c r="D1982" t="b">
        <f>IF('Initial Spreadsheet'!$F1981="failed", "failed")</f>
        <v>0</v>
      </c>
      <c r="E1982" t="str">
        <f>IF('Initial Spreadsheet'!F1981="failed", 'Initial Spreadsheet'!$L1981, "M")</f>
        <v>M</v>
      </c>
    </row>
    <row r="1983" spans="1:5" x14ac:dyDescent="0.25">
      <c r="A1983" t="str">
        <f>IF('Initial Spreadsheet'!$F1982="successful", "successful")</f>
        <v>successful</v>
      </c>
      <c r="B1983">
        <f>IF('Initial Spreadsheet'!F1982="successful", 'Initial Spreadsheet'!$L1982, "M")</f>
        <v>1945</v>
      </c>
      <c r="D1983" t="b">
        <f>IF('Initial Spreadsheet'!$F1982="failed", "failed")</f>
        <v>0</v>
      </c>
      <c r="E1983" t="str">
        <f>IF('Initial Spreadsheet'!F1982="failed", 'Initial Spreadsheet'!$L1982, "M")</f>
        <v>M</v>
      </c>
    </row>
    <row r="1984" spans="1:5" x14ac:dyDescent="0.25">
      <c r="A1984" t="b">
        <f>IF('Initial Spreadsheet'!$F1983="successful", "successful")</f>
        <v>0</v>
      </c>
      <c r="B1984" t="str">
        <f>IF('Initial Spreadsheet'!F1983="successful", 'Initial Spreadsheet'!$L1983, "M")</f>
        <v>M</v>
      </c>
      <c r="D1984" t="str">
        <f>IF('Initial Spreadsheet'!$F1983="failed", "failed")</f>
        <v>failed</v>
      </c>
      <c r="E1984">
        <f>IF('Initial Spreadsheet'!F1983="failed", 'Initial Spreadsheet'!$L1983, "M")</f>
        <v>12</v>
      </c>
    </row>
    <row r="1985" spans="1:5" x14ac:dyDescent="0.25">
      <c r="A1985" t="b">
        <f>IF('Initial Spreadsheet'!$F1984="successful", "successful")</f>
        <v>0</v>
      </c>
      <c r="B1985" t="str">
        <f>IF('Initial Spreadsheet'!F1984="successful", 'Initial Spreadsheet'!$L1984, "M")</f>
        <v>M</v>
      </c>
      <c r="D1985" t="str">
        <f>IF('Initial Spreadsheet'!$F1984="failed", "failed")</f>
        <v>failed</v>
      </c>
      <c r="E1985">
        <f>IF('Initial Spreadsheet'!F1984="failed", 'Initial Spreadsheet'!$L1984, "M")</f>
        <v>0</v>
      </c>
    </row>
    <row r="1986" spans="1:5" x14ac:dyDescent="0.25">
      <c r="A1986" t="b">
        <f>IF('Initial Spreadsheet'!$F1985="successful", "successful")</f>
        <v>0</v>
      </c>
      <c r="B1986" t="str">
        <f>IF('Initial Spreadsheet'!F1985="successful", 'Initial Spreadsheet'!$L1985, "M")</f>
        <v>M</v>
      </c>
      <c r="D1986" t="str">
        <f>IF('Initial Spreadsheet'!$F1985="failed", "failed")</f>
        <v>failed</v>
      </c>
      <c r="E1986">
        <f>IF('Initial Spreadsheet'!F1985="failed", 'Initial Spreadsheet'!$L1985, "M")</f>
        <v>16</v>
      </c>
    </row>
    <row r="1987" spans="1:5" x14ac:dyDescent="0.25">
      <c r="A1987" t="b">
        <f>IF('Initial Spreadsheet'!$F1986="successful", "successful")</f>
        <v>0</v>
      </c>
      <c r="B1987" t="str">
        <f>IF('Initial Spreadsheet'!F1986="successful", 'Initial Spreadsheet'!$L1986, "M")</f>
        <v>M</v>
      </c>
      <c r="D1987" t="str">
        <f>IF('Initial Spreadsheet'!$F1986="failed", "failed")</f>
        <v>failed</v>
      </c>
      <c r="E1987">
        <f>IF('Initial Spreadsheet'!F1986="failed", 'Initial Spreadsheet'!$L1986, "M")</f>
        <v>7</v>
      </c>
    </row>
    <row r="1988" spans="1:5" x14ac:dyDescent="0.25">
      <c r="A1988" t="b">
        <f>IF('Initial Spreadsheet'!$F1987="successful", "successful")</f>
        <v>0</v>
      </c>
      <c r="B1988" t="str">
        <f>IF('Initial Spreadsheet'!F1987="successful", 'Initial Spreadsheet'!$L1987, "M")</f>
        <v>M</v>
      </c>
      <c r="D1988" t="str">
        <f>IF('Initial Spreadsheet'!$F1987="failed", "failed")</f>
        <v>failed</v>
      </c>
      <c r="E1988">
        <f>IF('Initial Spreadsheet'!F1987="failed", 'Initial Spreadsheet'!$L1987, "M")</f>
        <v>4</v>
      </c>
    </row>
    <row r="1989" spans="1:5" x14ac:dyDescent="0.25">
      <c r="A1989" t="b">
        <f>IF('Initial Spreadsheet'!$F1988="successful", "successful")</f>
        <v>0</v>
      </c>
      <c r="B1989" t="str">
        <f>IF('Initial Spreadsheet'!F1988="successful", 'Initial Spreadsheet'!$L1988, "M")</f>
        <v>M</v>
      </c>
      <c r="D1989" t="str">
        <f>IF('Initial Spreadsheet'!$F1988="failed", "failed")</f>
        <v>failed</v>
      </c>
      <c r="E1989">
        <f>IF('Initial Spreadsheet'!F1988="failed", 'Initial Spreadsheet'!$L1988, "M")</f>
        <v>1</v>
      </c>
    </row>
    <row r="1990" spans="1:5" x14ac:dyDescent="0.25">
      <c r="A1990" t="b">
        <f>IF('Initial Spreadsheet'!$F1989="successful", "successful")</f>
        <v>0</v>
      </c>
      <c r="B1990" t="str">
        <f>IF('Initial Spreadsheet'!F1989="successful", 'Initial Spreadsheet'!$L1989, "M")</f>
        <v>M</v>
      </c>
      <c r="D1990" t="str">
        <f>IF('Initial Spreadsheet'!$F1989="failed", "failed")</f>
        <v>failed</v>
      </c>
      <c r="E1990">
        <f>IF('Initial Spreadsheet'!F1989="failed", 'Initial Spreadsheet'!$L1989, "M")</f>
        <v>28</v>
      </c>
    </row>
    <row r="1991" spans="1:5" x14ac:dyDescent="0.25">
      <c r="A1991" t="b">
        <f>IF('Initial Spreadsheet'!$F1990="successful", "successful")</f>
        <v>0</v>
      </c>
      <c r="B1991" t="str">
        <f>IF('Initial Spreadsheet'!F1990="successful", 'Initial Spreadsheet'!$L1990, "M")</f>
        <v>M</v>
      </c>
      <c r="D1991" t="str">
        <f>IF('Initial Spreadsheet'!$F1990="failed", "failed")</f>
        <v>failed</v>
      </c>
      <c r="E1991">
        <f>IF('Initial Spreadsheet'!F1990="failed", 'Initial Spreadsheet'!$L1990, "M")</f>
        <v>1</v>
      </c>
    </row>
    <row r="1992" spans="1:5" x14ac:dyDescent="0.25">
      <c r="A1992" t="b">
        <f>IF('Initial Spreadsheet'!$F1991="successful", "successful")</f>
        <v>0</v>
      </c>
      <c r="B1992" t="str">
        <f>IF('Initial Spreadsheet'!F1991="successful", 'Initial Spreadsheet'!$L1991, "M")</f>
        <v>M</v>
      </c>
      <c r="D1992" t="str">
        <f>IF('Initial Spreadsheet'!$F1991="failed", "failed")</f>
        <v>failed</v>
      </c>
      <c r="E1992">
        <f>IF('Initial Spreadsheet'!F1991="failed", 'Initial Spreadsheet'!$L1991, "M")</f>
        <v>1</v>
      </c>
    </row>
    <row r="1993" spans="1:5" x14ac:dyDescent="0.25">
      <c r="A1993" t="b">
        <f>IF('Initial Spreadsheet'!$F1992="successful", "successful")</f>
        <v>0</v>
      </c>
      <c r="B1993" t="str">
        <f>IF('Initial Spreadsheet'!F1992="successful", 'Initial Spreadsheet'!$L1992, "M")</f>
        <v>M</v>
      </c>
      <c r="D1993" t="str">
        <f>IF('Initial Spreadsheet'!$F1992="failed", "failed")</f>
        <v>failed</v>
      </c>
      <c r="E1993">
        <f>IF('Initial Spreadsheet'!F1992="failed", 'Initial Spreadsheet'!$L1992, "M")</f>
        <v>5</v>
      </c>
    </row>
    <row r="1994" spans="1:5" x14ac:dyDescent="0.25">
      <c r="A1994" t="b">
        <f>IF('Initial Spreadsheet'!$F1993="successful", "successful")</f>
        <v>0</v>
      </c>
      <c r="B1994" t="str">
        <f>IF('Initial Spreadsheet'!F1993="successful", 'Initial Spreadsheet'!$L1993, "M")</f>
        <v>M</v>
      </c>
      <c r="D1994" t="str">
        <f>IF('Initial Spreadsheet'!$F1993="failed", "failed")</f>
        <v>failed</v>
      </c>
      <c r="E1994">
        <f>IF('Initial Spreadsheet'!F1993="failed", 'Initial Spreadsheet'!$L1993, "M")</f>
        <v>3</v>
      </c>
    </row>
    <row r="1995" spans="1:5" x14ac:dyDescent="0.25">
      <c r="A1995" t="b">
        <f>IF('Initial Spreadsheet'!$F1994="successful", "successful")</f>
        <v>0</v>
      </c>
      <c r="B1995" t="str">
        <f>IF('Initial Spreadsheet'!F1994="successful", 'Initial Spreadsheet'!$L1994, "M")</f>
        <v>M</v>
      </c>
      <c r="D1995" t="str">
        <f>IF('Initial Spreadsheet'!$F1994="failed", "failed")</f>
        <v>failed</v>
      </c>
      <c r="E1995">
        <f>IF('Initial Spreadsheet'!F1994="failed", 'Initial Spreadsheet'!$L1994, "M")</f>
        <v>2</v>
      </c>
    </row>
    <row r="1996" spans="1:5" x14ac:dyDescent="0.25">
      <c r="A1996" t="b">
        <f>IF('Initial Spreadsheet'!$F1995="successful", "successful")</f>
        <v>0</v>
      </c>
      <c r="B1996" t="str">
        <f>IF('Initial Spreadsheet'!F1995="successful", 'Initial Spreadsheet'!$L1995, "M")</f>
        <v>M</v>
      </c>
      <c r="D1996" t="str">
        <f>IF('Initial Spreadsheet'!$F1995="failed", "failed")</f>
        <v>failed</v>
      </c>
      <c r="E1996">
        <f>IF('Initial Spreadsheet'!F1995="failed", 'Initial Spreadsheet'!$L1995, "M")</f>
        <v>0</v>
      </c>
    </row>
    <row r="1997" spans="1:5" x14ac:dyDescent="0.25">
      <c r="A1997" t="b">
        <f>IF('Initial Spreadsheet'!$F1996="successful", "successful")</f>
        <v>0</v>
      </c>
      <c r="B1997" t="str">
        <f>IF('Initial Spreadsheet'!F1996="successful", 'Initial Spreadsheet'!$L1996, "M")</f>
        <v>M</v>
      </c>
      <c r="D1997" t="str">
        <f>IF('Initial Spreadsheet'!$F1996="failed", "failed")</f>
        <v>failed</v>
      </c>
      <c r="E1997">
        <f>IF('Initial Spreadsheet'!F1996="failed", 'Initial Spreadsheet'!$L1996, "M")</f>
        <v>0</v>
      </c>
    </row>
    <row r="1998" spans="1:5" x14ac:dyDescent="0.25">
      <c r="A1998" t="b">
        <f>IF('Initial Spreadsheet'!$F1997="successful", "successful")</f>
        <v>0</v>
      </c>
      <c r="B1998" t="str">
        <f>IF('Initial Spreadsheet'!F1997="successful", 'Initial Spreadsheet'!$L1997, "M")</f>
        <v>M</v>
      </c>
      <c r="D1998" t="str">
        <f>IF('Initial Spreadsheet'!$F1997="failed", "failed")</f>
        <v>failed</v>
      </c>
      <c r="E1998">
        <f>IF('Initial Spreadsheet'!F1997="failed", 'Initial Spreadsheet'!$L1997, "M")</f>
        <v>3</v>
      </c>
    </row>
    <row r="1999" spans="1:5" x14ac:dyDescent="0.25">
      <c r="A1999" t="b">
        <f>IF('Initial Spreadsheet'!$F1998="successful", "successful")</f>
        <v>0</v>
      </c>
      <c r="B1999" t="str">
        <f>IF('Initial Spreadsheet'!F1998="successful", 'Initial Spreadsheet'!$L1998, "M")</f>
        <v>M</v>
      </c>
      <c r="D1999" t="str">
        <f>IF('Initial Spreadsheet'!$F1998="failed", "failed")</f>
        <v>failed</v>
      </c>
      <c r="E1999">
        <f>IF('Initial Spreadsheet'!F1998="failed", 'Initial Spreadsheet'!$L1998, "M")</f>
        <v>0</v>
      </c>
    </row>
    <row r="2000" spans="1:5" x14ac:dyDescent="0.25">
      <c r="A2000" t="b">
        <f>IF('Initial Spreadsheet'!$F1999="successful", "successful")</f>
        <v>0</v>
      </c>
      <c r="B2000" t="str">
        <f>IF('Initial Spreadsheet'!F1999="successful", 'Initial Spreadsheet'!$L1999, "M")</f>
        <v>M</v>
      </c>
      <c r="D2000" t="str">
        <f>IF('Initial Spreadsheet'!$F1999="failed", "failed")</f>
        <v>failed</v>
      </c>
      <c r="E2000">
        <f>IF('Initial Spreadsheet'!F1999="failed", 'Initial Spreadsheet'!$L1999, "M")</f>
        <v>0</v>
      </c>
    </row>
    <row r="2001" spans="1:5" x14ac:dyDescent="0.25">
      <c r="A2001" t="b">
        <f>IF('Initial Spreadsheet'!$F2000="successful", "successful")</f>
        <v>0</v>
      </c>
      <c r="B2001" t="str">
        <f>IF('Initial Spreadsheet'!F2000="successful", 'Initial Spreadsheet'!$L2000, "M")</f>
        <v>M</v>
      </c>
      <c r="D2001" t="str">
        <f>IF('Initial Spreadsheet'!$F2000="failed", "failed")</f>
        <v>failed</v>
      </c>
      <c r="E2001">
        <f>IF('Initial Spreadsheet'!F2000="failed", 'Initial Spreadsheet'!$L2000, "M")</f>
        <v>3</v>
      </c>
    </row>
    <row r="2002" spans="1:5" x14ac:dyDescent="0.25">
      <c r="A2002" t="b">
        <f>IF('Initial Spreadsheet'!$F2001="successful", "successful")</f>
        <v>0</v>
      </c>
      <c r="B2002" t="str">
        <f>IF('Initial Spreadsheet'!F2001="successful", 'Initial Spreadsheet'!$L2001, "M")</f>
        <v>M</v>
      </c>
      <c r="D2002" t="str">
        <f>IF('Initial Spreadsheet'!$F2001="failed", "failed")</f>
        <v>failed</v>
      </c>
      <c r="E2002">
        <f>IF('Initial Spreadsheet'!F2001="failed", 'Initial Spreadsheet'!$L2001, "M")</f>
        <v>7</v>
      </c>
    </row>
    <row r="2003" spans="1:5" x14ac:dyDescent="0.25">
      <c r="A2003" t="b">
        <f>IF('Initial Spreadsheet'!$F2002="successful", "successful")</f>
        <v>0</v>
      </c>
      <c r="B2003" t="str">
        <f>IF('Initial Spreadsheet'!F2002="successful", 'Initial Spreadsheet'!$L2002, "M")</f>
        <v>M</v>
      </c>
      <c r="D2003" t="str">
        <f>IF('Initial Spreadsheet'!$F2002="failed", "failed")</f>
        <v>failed</v>
      </c>
      <c r="E2003">
        <f>IF('Initial Spreadsheet'!F2002="failed", 'Initial Spreadsheet'!$L2002, "M")</f>
        <v>25</v>
      </c>
    </row>
    <row r="2004" spans="1:5" x14ac:dyDescent="0.25">
      <c r="A2004" t="str">
        <f>IF('Initial Spreadsheet'!$F2003="successful", "successful")</f>
        <v>successful</v>
      </c>
      <c r="B2004">
        <f>IF('Initial Spreadsheet'!F2003="successful", 'Initial Spreadsheet'!$L2003, "M")</f>
        <v>1637</v>
      </c>
      <c r="D2004" t="b">
        <f>IF('Initial Spreadsheet'!$F2003="failed", "failed")</f>
        <v>0</v>
      </c>
      <c r="E2004" t="str">
        <f>IF('Initial Spreadsheet'!F2003="failed", 'Initial Spreadsheet'!$L2003, "M")</f>
        <v>M</v>
      </c>
    </row>
    <row r="2005" spans="1:5" x14ac:dyDescent="0.25">
      <c r="A2005" t="str">
        <f>IF('Initial Spreadsheet'!$F2004="successful", "successful")</f>
        <v>successful</v>
      </c>
      <c r="B2005">
        <f>IF('Initial Spreadsheet'!F2004="successful", 'Initial Spreadsheet'!$L2004, "M")</f>
        <v>1375</v>
      </c>
      <c r="D2005" t="b">
        <f>IF('Initial Spreadsheet'!$F2004="failed", "failed")</f>
        <v>0</v>
      </c>
      <c r="E2005" t="str">
        <f>IF('Initial Spreadsheet'!F2004="failed", 'Initial Spreadsheet'!$L2004, "M")</f>
        <v>M</v>
      </c>
    </row>
    <row r="2006" spans="1:5" x14ac:dyDescent="0.25">
      <c r="A2006" t="str">
        <f>IF('Initial Spreadsheet'!$F2005="successful", "successful")</f>
        <v>successful</v>
      </c>
      <c r="B2006">
        <f>IF('Initial Spreadsheet'!F2005="successful", 'Initial Spreadsheet'!$L2005, "M")</f>
        <v>17</v>
      </c>
      <c r="D2006" t="b">
        <f>IF('Initial Spreadsheet'!$F2005="failed", "failed")</f>
        <v>0</v>
      </c>
      <c r="E2006" t="str">
        <f>IF('Initial Spreadsheet'!F2005="failed", 'Initial Spreadsheet'!$L2005, "M")</f>
        <v>M</v>
      </c>
    </row>
    <row r="2007" spans="1:5" x14ac:dyDescent="0.25">
      <c r="A2007" t="str">
        <f>IF('Initial Spreadsheet'!$F2006="successful", "successful")</f>
        <v>successful</v>
      </c>
      <c r="B2007">
        <f>IF('Initial Spreadsheet'!F2006="successful", 'Initial Spreadsheet'!$L2006, "M")</f>
        <v>354</v>
      </c>
      <c r="D2007" t="b">
        <f>IF('Initial Spreadsheet'!$F2006="failed", "failed")</f>
        <v>0</v>
      </c>
      <c r="E2007" t="str">
        <f>IF('Initial Spreadsheet'!F2006="failed", 'Initial Spreadsheet'!$L2006, "M")</f>
        <v>M</v>
      </c>
    </row>
    <row r="2008" spans="1:5" x14ac:dyDescent="0.25">
      <c r="A2008" t="str">
        <f>IF('Initial Spreadsheet'!$F2007="successful", "successful")</f>
        <v>successful</v>
      </c>
      <c r="B2008">
        <f>IF('Initial Spreadsheet'!F2007="successful", 'Initial Spreadsheet'!$L2007, "M")</f>
        <v>191</v>
      </c>
      <c r="D2008" t="b">
        <f>IF('Initial Spreadsheet'!$F2007="failed", "failed")</f>
        <v>0</v>
      </c>
      <c r="E2008" t="str">
        <f>IF('Initial Spreadsheet'!F2007="failed", 'Initial Spreadsheet'!$L2007, "M")</f>
        <v>M</v>
      </c>
    </row>
    <row r="2009" spans="1:5" x14ac:dyDescent="0.25">
      <c r="A2009" t="str">
        <f>IF('Initial Spreadsheet'!$F2008="successful", "successful")</f>
        <v>successful</v>
      </c>
      <c r="B2009">
        <f>IF('Initial Spreadsheet'!F2008="successful", 'Initial Spreadsheet'!$L2008, "M")</f>
        <v>303</v>
      </c>
      <c r="D2009" t="b">
        <f>IF('Initial Spreadsheet'!$F2008="failed", "failed")</f>
        <v>0</v>
      </c>
      <c r="E2009" t="str">
        <f>IF('Initial Spreadsheet'!F2008="failed", 'Initial Spreadsheet'!$L2008, "M")</f>
        <v>M</v>
      </c>
    </row>
    <row r="2010" spans="1:5" x14ac:dyDescent="0.25">
      <c r="A2010" t="str">
        <f>IF('Initial Spreadsheet'!$F2009="successful", "successful")</f>
        <v>successful</v>
      </c>
      <c r="B2010">
        <f>IF('Initial Spreadsheet'!F2009="successful", 'Initial Spreadsheet'!$L2009, "M")</f>
        <v>137</v>
      </c>
      <c r="D2010" t="b">
        <f>IF('Initial Spreadsheet'!$F2009="failed", "failed")</f>
        <v>0</v>
      </c>
      <c r="E2010" t="str">
        <f>IF('Initial Spreadsheet'!F2009="failed", 'Initial Spreadsheet'!$L2009, "M")</f>
        <v>M</v>
      </c>
    </row>
    <row r="2011" spans="1:5" x14ac:dyDescent="0.25">
      <c r="A2011" t="str">
        <f>IF('Initial Spreadsheet'!$F2010="successful", "successful")</f>
        <v>successful</v>
      </c>
      <c r="B2011">
        <f>IF('Initial Spreadsheet'!F2010="successful", 'Initial Spreadsheet'!$L2010, "M")</f>
        <v>41</v>
      </c>
      <c r="D2011" t="b">
        <f>IF('Initial Spreadsheet'!$F2010="failed", "failed")</f>
        <v>0</v>
      </c>
      <c r="E2011" t="str">
        <f>IF('Initial Spreadsheet'!F2010="failed", 'Initial Spreadsheet'!$L2010, "M")</f>
        <v>M</v>
      </c>
    </row>
    <row r="2012" spans="1:5" x14ac:dyDescent="0.25">
      <c r="A2012" t="str">
        <f>IF('Initial Spreadsheet'!$F2011="successful", "successful")</f>
        <v>successful</v>
      </c>
      <c r="B2012">
        <f>IF('Initial Spreadsheet'!F2011="successful", 'Initial Spreadsheet'!$L2011, "M")</f>
        <v>398</v>
      </c>
      <c r="D2012" t="b">
        <f>IF('Initial Spreadsheet'!$F2011="failed", "failed")</f>
        <v>0</v>
      </c>
      <c r="E2012" t="str">
        <f>IF('Initial Spreadsheet'!F2011="failed", 'Initial Spreadsheet'!$L2011, "M")</f>
        <v>M</v>
      </c>
    </row>
    <row r="2013" spans="1:5" x14ac:dyDescent="0.25">
      <c r="A2013" t="str">
        <f>IF('Initial Spreadsheet'!$F2012="successful", "successful")</f>
        <v>successful</v>
      </c>
      <c r="B2013">
        <f>IF('Initial Spreadsheet'!F2012="successful", 'Initial Spreadsheet'!$L2012, "M")</f>
        <v>1737</v>
      </c>
      <c r="D2013" t="b">
        <f>IF('Initial Spreadsheet'!$F2012="failed", "failed")</f>
        <v>0</v>
      </c>
      <c r="E2013" t="str">
        <f>IF('Initial Spreadsheet'!F2012="failed", 'Initial Spreadsheet'!$L2012, "M")</f>
        <v>M</v>
      </c>
    </row>
    <row r="2014" spans="1:5" x14ac:dyDescent="0.25">
      <c r="A2014" t="str">
        <f>IF('Initial Spreadsheet'!$F2013="successful", "successful")</f>
        <v>successful</v>
      </c>
      <c r="B2014">
        <f>IF('Initial Spreadsheet'!F2013="successful", 'Initial Spreadsheet'!$L2013, "M")</f>
        <v>971</v>
      </c>
      <c r="D2014" t="b">
        <f>IF('Initial Spreadsheet'!$F2013="failed", "failed")</f>
        <v>0</v>
      </c>
      <c r="E2014" t="str">
        <f>IF('Initial Spreadsheet'!F2013="failed", 'Initial Spreadsheet'!$L2013, "M")</f>
        <v>M</v>
      </c>
    </row>
    <row r="2015" spans="1:5" x14ac:dyDescent="0.25">
      <c r="A2015" t="str">
        <f>IF('Initial Spreadsheet'!$F2014="successful", "successful")</f>
        <v>successful</v>
      </c>
      <c r="B2015">
        <f>IF('Initial Spreadsheet'!F2014="successful", 'Initial Spreadsheet'!$L2014, "M")</f>
        <v>183</v>
      </c>
      <c r="D2015" t="b">
        <f>IF('Initial Spreadsheet'!$F2014="failed", "failed")</f>
        <v>0</v>
      </c>
      <c r="E2015" t="str">
        <f>IF('Initial Spreadsheet'!F2014="failed", 'Initial Spreadsheet'!$L2014, "M")</f>
        <v>M</v>
      </c>
    </row>
    <row r="2016" spans="1:5" x14ac:dyDescent="0.25">
      <c r="A2016" t="str">
        <f>IF('Initial Spreadsheet'!$F2015="successful", "successful")</f>
        <v>successful</v>
      </c>
      <c r="B2016">
        <f>IF('Initial Spreadsheet'!F2015="successful", 'Initial Spreadsheet'!$L2015, "M")</f>
        <v>4562</v>
      </c>
      <c r="D2016" t="b">
        <f>IF('Initial Spreadsheet'!$F2015="failed", "failed")</f>
        <v>0</v>
      </c>
      <c r="E2016" t="str">
        <f>IF('Initial Spreadsheet'!F2015="failed", 'Initial Spreadsheet'!$L2015, "M")</f>
        <v>M</v>
      </c>
    </row>
    <row r="2017" spans="1:5" x14ac:dyDescent="0.25">
      <c r="A2017" t="str">
        <f>IF('Initial Spreadsheet'!$F2016="successful", "successful")</f>
        <v>successful</v>
      </c>
      <c r="B2017">
        <f>IF('Initial Spreadsheet'!F2016="successful", 'Initial Spreadsheet'!$L2016, "M")</f>
        <v>26457</v>
      </c>
      <c r="D2017" t="b">
        <f>IF('Initial Spreadsheet'!$F2016="failed", "failed")</f>
        <v>0</v>
      </c>
      <c r="E2017" t="str">
        <f>IF('Initial Spreadsheet'!F2016="failed", 'Initial Spreadsheet'!$L2016, "M")</f>
        <v>M</v>
      </c>
    </row>
    <row r="2018" spans="1:5" x14ac:dyDescent="0.25">
      <c r="A2018" t="str">
        <f>IF('Initial Spreadsheet'!$F2017="successful", "successful")</f>
        <v>successful</v>
      </c>
      <c r="B2018">
        <f>IF('Initial Spreadsheet'!F2017="successful", 'Initial Spreadsheet'!$L2017, "M")</f>
        <v>162</v>
      </c>
      <c r="D2018" t="b">
        <f>IF('Initial Spreadsheet'!$F2017="failed", "failed")</f>
        <v>0</v>
      </c>
      <c r="E2018" t="str">
        <f>IF('Initial Spreadsheet'!F2017="failed", 'Initial Spreadsheet'!$L2017, "M")</f>
        <v>M</v>
      </c>
    </row>
    <row r="2019" spans="1:5" x14ac:dyDescent="0.25">
      <c r="A2019" t="str">
        <f>IF('Initial Spreadsheet'!$F2018="successful", "successful")</f>
        <v>successful</v>
      </c>
      <c r="B2019">
        <f>IF('Initial Spreadsheet'!F2018="successful", 'Initial Spreadsheet'!$L2018, "M")</f>
        <v>479</v>
      </c>
      <c r="D2019" t="b">
        <f>IF('Initial Spreadsheet'!$F2018="failed", "failed")</f>
        <v>0</v>
      </c>
      <c r="E2019" t="str">
        <f>IF('Initial Spreadsheet'!F2018="failed", 'Initial Spreadsheet'!$L2018, "M")</f>
        <v>M</v>
      </c>
    </row>
    <row r="2020" spans="1:5" x14ac:dyDescent="0.25">
      <c r="A2020" t="str">
        <f>IF('Initial Spreadsheet'!$F2019="successful", "successful")</f>
        <v>successful</v>
      </c>
      <c r="B2020">
        <f>IF('Initial Spreadsheet'!F2019="successful", 'Initial Spreadsheet'!$L2019, "M")</f>
        <v>426</v>
      </c>
      <c r="D2020" t="b">
        <f>IF('Initial Spreadsheet'!$F2019="failed", "failed")</f>
        <v>0</v>
      </c>
      <c r="E2020" t="str">
        <f>IF('Initial Spreadsheet'!F2019="failed", 'Initial Spreadsheet'!$L2019, "M")</f>
        <v>M</v>
      </c>
    </row>
    <row r="2021" spans="1:5" x14ac:dyDescent="0.25">
      <c r="A2021" t="str">
        <f>IF('Initial Spreadsheet'!$F2020="successful", "successful")</f>
        <v>successful</v>
      </c>
      <c r="B2021">
        <f>IF('Initial Spreadsheet'!F2020="successful", 'Initial Spreadsheet'!$L2020, "M")</f>
        <v>450</v>
      </c>
      <c r="D2021" t="b">
        <f>IF('Initial Spreadsheet'!$F2020="failed", "failed")</f>
        <v>0</v>
      </c>
      <c r="E2021" t="str">
        <f>IF('Initial Spreadsheet'!F2020="failed", 'Initial Spreadsheet'!$L2020, "M")</f>
        <v>M</v>
      </c>
    </row>
    <row r="2022" spans="1:5" x14ac:dyDescent="0.25">
      <c r="A2022" t="str">
        <f>IF('Initial Spreadsheet'!$F2021="successful", "successful")</f>
        <v>successful</v>
      </c>
      <c r="B2022">
        <f>IF('Initial Spreadsheet'!F2021="successful", 'Initial Spreadsheet'!$L2021, "M")</f>
        <v>1780</v>
      </c>
      <c r="D2022" t="b">
        <f>IF('Initial Spreadsheet'!$F2021="failed", "failed")</f>
        <v>0</v>
      </c>
      <c r="E2022" t="str">
        <f>IF('Initial Spreadsheet'!F2021="failed", 'Initial Spreadsheet'!$L2021, "M")</f>
        <v>M</v>
      </c>
    </row>
    <row r="2023" spans="1:5" x14ac:dyDescent="0.25">
      <c r="A2023" t="str">
        <f>IF('Initial Spreadsheet'!$F2022="successful", "successful")</f>
        <v>successful</v>
      </c>
      <c r="B2023">
        <f>IF('Initial Spreadsheet'!F2022="successful", 'Initial Spreadsheet'!$L2022, "M")</f>
        <v>122</v>
      </c>
      <c r="D2023" t="b">
        <f>IF('Initial Spreadsheet'!$F2022="failed", "failed")</f>
        <v>0</v>
      </c>
      <c r="E2023" t="str">
        <f>IF('Initial Spreadsheet'!F2022="failed", 'Initial Spreadsheet'!$L2022, "M")</f>
        <v>M</v>
      </c>
    </row>
    <row r="2024" spans="1:5" x14ac:dyDescent="0.25">
      <c r="A2024" t="str">
        <f>IF('Initial Spreadsheet'!$F2023="successful", "successful")</f>
        <v>successful</v>
      </c>
      <c r="B2024">
        <f>IF('Initial Spreadsheet'!F2023="successful", 'Initial Spreadsheet'!$L2023, "M")</f>
        <v>95</v>
      </c>
      <c r="D2024" t="b">
        <f>IF('Initial Spreadsheet'!$F2023="failed", "failed")</f>
        <v>0</v>
      </c>
      <c r="E2024" t="str">
        <f>IF('Initial Spreadsheet'!F2023="failed", 'Initial Spreadsheet'!$L2023, "M")</f>
        <v>M</v>
      </c>
    </row>
    <row r="2025" spans="1:5" x14ac:dyDescent="0.25">
      <c r="A2025" t="str">
        <f>IF('Initial Spreadsheet'!$F2024="successful", "successful")</f>
        <v>successful</v>
      </c>
      <c r="B2025">
        <f>IF('Initial Spreadsheet'!F2024="successful", 'Initial Spreadsheet'!$L2024, "M")</f>
        <v>325</v>
      </c>
      <c r="D2025" t="b">
        <f>IF('Initial Spreadsheet'!$F2024="failed", "failed")</f>
        <v>0</v>
      </c>
      <c r="E2025" t="str">
        <f>IF('Initial Spreadsheet'!F2024="failed", 'Initial Spreadsheet'!$L2024, "M")</f>
        <v>M</v>
      </c>
    </row>
    <row r="2026" spans="1:5" x14ac:dyDescent="0.25">
      <c r="A2026" t="str">
        <f>IF('Initial Spreadsheet'!$F2025="successful", "successful")</f>
        <v>successful</v>
      </c>
      <c r="B2026">
        <f>IF('Initial Spreadsheet'!F2025="successful", 'Initial Spreadsheet'!$L2025, "M")</f>
        <v>353</v>
      </c>
      <c r="D2026" t="b">
        <f>IF('Initial Spreadsheet'!$F2025="failed", "failed")</f>
        <v>0</v>
      </c>
      <c r="E2026" t="str">
        <f>IF('Initial Spreadsheet'!F2025="failed", 'Initial Spreadsheet'!$L2025, "M")</f>
        <v>M</v>
      </c>
    </row>
    <row r="2027" spans="1:5" x14ac:dyDescent="0.25">
      <c r="A2027" t="str">
        <f>IF('Initial Spreadsheet'!$F2026="successful", "successful")</f>
        <v>successful</v>
      </c>
      <c r="B2027">
        <f>IF('Initial Spreadsheet'!F2026="successful", 'Initial Spreadsheet'!$L2026, "M")</f>
        <v>105</v>
      </c>
      <c r="D2027" t="b">
        <f>IF('Initial Spreadsheet'!$F2026="failed", "failed")</f>
        <v>0</v>
      </c>
      <c r="E2027" t="str">
        <f>IF('Initial Spreadsheet'!F2026="failed", 'Initial Spreadsheet'!$L2026, "M")</f>
        <v>M</v>
      </c>
    </row>
    <row r="2028" spans="1:5" x14ac:dyDescent="0.25">
      <c r="A2028" t="str">
        <f>IF('Initial Spreadsheet'!$F2027="successful", "successful")</f>
        <v>successful</v>
      </c>
      <c r="B2028">
        <f>IF('Initial Spreadsheet'!F2027="successful", 'Initial Spreadsheet'!$L2027, "M")</f>
        <v>729</v>
      </c>
      <c r="D2028" t="b">
        <f>IF('Initial Spreadsheet'!$F2027="failed", "failed")</f>
        <v>0</v>
      </c>
      <c r="E2028" t="str">
        <f>IF('Initial Spreadsheet'!F2027="failed", 'Initial Spreadsheet'!$L2027, "M")</f>
        <v>M</v>
      </c>
    </row>
    <row r="2029" spans="1:5" x14ac:dyDescent="0.25">
      <c r="A2029" t="str">
        <f>IF('Initial Spreadsheet'!$F2028="successful", "successful")</f>
        <v>successful</v>
      </c>
      <c r="B2029">
        <f>IF('Initial Spreadsheet'!F2028="successful", 'Initial Spreadsheet'!$L2028, "M")</f>
        <v>454</v>
      </c>
      <c r="D2029" t="b">
        <f>IF('Initial Spreadsheet'!$F2028="failed", "failed")</f>
        <v>0</v>
      </c>
      <c r="E2029" t="str">
        <f>IF('Initial Spreadsheet'!F2028="failed", 'Initial Spreadsheet'!$L2028, "M")</f>
        <v>M</v>
      </c>
    </row>
    <row r="2030" spans="1:5" x14ac:dyDescent="0.25">
      <c r="A2030" t="str">
        <f>IF('Initial Spreadsheet'!$F2029="successful", "successful")</f>
        <v>successful</v>
      </c>
      <c r="B2030">
        <f>IF('Initial Spreadsheet'!F2029="successful", 'Initial Spreadsheet'!$L2029, "M")</f>
        <v>539</v>
      </c>
      <c r="D2030" t="b">
        <f>IF('Initial Spreadsheet'!$F2029="failed", "failed")</f>
        <v>0</v>
      </c>
      <c r="E2030" t="str">
        <f>IF('Initial Spreadsheet'!F2029="failed", 'Initial Spreadsheet'!$L2029, "M")</f>
        <v>M</v>
      </c>
    </row>
    <row r="2031" spans="1:5" x14ac:dyDescent="0.25">
      <c r="A2031" t="str">
        <f>IF('Initial Spreadsheet'!$F2030="successful", "successful")</f>
        <v>successful</v>
      </c>
      <c r="B2031">
        <f>IF('Initial Spreadsheet'!F2030="successful", 'Initial Spreadsheet'!$L2030, "M")</f>
        <v>79</v>
      </c>
      <c r="D2031" t="b">
        <f>IF('Initial Spreadsheet'!$F2030="failed", "failed")</f>
        <v>0</v>
      </c>
      <c r="E2031" t="str">
        <f>IF('Initial Spreadsheet'!F2030="failed", 'Initial Spreadsheet'!$L2030, "M")</f>
        <v>M</v>
      </c>
    </row>
    <row r="2032" spans="1:5" x14ac:dyDescent="0.25">
      <c r="A2032" t="str">
        <f>IF('Initial Spreadsheet'!$F2031="successful", "successful")</f>
        <v>successful</v>
      </c>
      <c r="B2032">
        <f>IF('Initial Spreadsheet'!F2031="successful", 'Initial Spreadsheet'!$L2031, "M")</f>
        <v>94</v>
      </c>
      <c r="D2032" t="b">
        <f>IF('Initial Spreadsheet'!$F2031="failed", "failed")</f>
        <v>0</v>
      </c>
      <c r="E2032" t="str">
        <f>IF('Initial Spreadsheet'!F2031="failed", 'Initial Spreadsheet'!$L2031, "M")</f>
        <v>M</v>
      </c>
    </row>
    <row r="2033" spans="1:5" x14ac:dyDescent="0.25">
      <c r="A2033" t="str">
        <f>IF('Initial Spreadsheet'!$F2032="successful", "successful")</f>
        <v>successful</v>
      </c>
      <c r="B2033">
        <f>IF('Initial Spreadsheet'!F2032="successful", 'Initial Spreadsheet'!$L2032, "M")</f>
        <v>625</v>
      </c>
      <c r="D2033" t="b">
        <f>IF('Initial Spreadsheet'!$F2032="failed", "failed")</f>
        <v>0</v>
      </c>
      <c r="E2033" t="str">
        <f>IF('Initial Spreadsheet'!F2032="failed", 'Initial Spreadsheet'!$L2032, "M")</f>
        <v>M</v>
      </c>
    </row>
    <row r="2034" spans="1:5" x14ac:dyDescent="0.25">
      <c r="A2034" t="str">
        <f>IF('Initial Spreadsheet'!$F2033="successful", "successful")</f>
        <v>successful</v>
      </c>
      <c r="B2034">
        <f>IF('Initial Spreadsheet'!F2033="successful", 'Initial Spreadsheet'!$L2033, "M")</f>
        <v>508</v>
      </c>
      <c r="D2034" t="b">
        <f>IF('Initial Spreadsheet'!$F2033="failed", "failed")</f>
        <v>0</v>
      </c>
      <c r="E2034" t="str">
        <f>IF('Initial Spreadsheet'!F2033="failed", 'Initial Spreadsheet'!$L2033, "M")</f>
        <v>M</v>
      </c>
    </row>
    <row r="2035" spans="1:5" x14ac:dyDescent="0.25">
      <c r="A2035" t="str">
        <f>IF('Initial Spreadsheet'!$F2034="successful", "successful")</f>
        <v>successful</v>
      </c>
      <c r="B2035">
        <f>IF('Initial Spreadsheet'!F2034="successful", 'Initial Spreadsheet'!$L2034, "M")</f>
        <v>531</v>
      </c>
      <c r="D2035" t="b">
        <f>IF('Initial Spreadsheet'!$F2034="failed", "failed")</f>
        <v>0</v>
      </c>
      <c r="E2035" t="str">
        <f>IF('Initial Spreadsheet'!F2034="failed", 'Initial Spreadsheet'!$L2034, "M")</f>
        <v>M</v>
      </c>
    </row>
    <row r="2036" spans="1:5" x14ac:dyDescent="0.25">
      <c r="A2036" t="str">
        <f>IF('Initial Spreadsheet'!$F2035="successful", "successful")</f>
        <v>successful</v>
      </c>
      <c r="B2036">
        <f>IF('Initial Spreadsheet'!F2035="successful", 'Initial Spreadsheet'!$L2035, "M")</f>
        <v>158</v>
      </c>
      <c r="D2036" t="b">
        <f>IF('Initial Spreadsheet'!$F2035="failed", "failed")</f>
        <v>0</v>
      </c>
      <c r="E2036" t="str">
        <f>IF('Initial Spreadsheet'!F2035="failed", 'Initial Spreadsheet'!$L2035, "M")</f>
        <v>M</v>
      </c>
    </row>
    <row r="2037" spans="1:5" x14ac:dyDescent="0.25">
      <c r="A2037" t="str">
        <f>IF('Initial Spreadsheet'!$F2036="successful", "successful")</f>
        <v>successful</v>
      </c>
      <c r="B2037">
        <f>IF('Initial Spreadsheet'!F2036="successful", 'Initial Spreadsheet'!$L2036, "M")</f>
        <v>508</v>
      </c>
      <c r="D2037" t="b">
        <f>IF('Initial Spreadsheet'!$F2036="failed", "failed")</f>
        <v>0</v>
      </c>
      <c r="E2037" t="str">
        <f>IF('Initial Spreadsheet'!F2036="failed", 'Initial Spreadsheet'!$L2036, "M")</f>
        <v>M</v>
      </c>
    </row>
    <row r="2038" spans="1:5" x14ac:dyDescent="0.25">
      <c r="A2038" t="str">
        <f>IF('Initial Spreadsheet'!$F2037="successful", "successful")</f>
        <v>successful</v>
      </c>
      <c r="B2038">
        <f>IF('Initial Spreadsheet'!F2037="successful", 'Initial Spreadsheet'!$L2037, "M")</f>
        <v>644</v>
      </c>
      <c r="D2038" t="b">
        <f>IF('Initial Spreadsheet'!$F2037="failed", "failed")</f>
        <v>0</v>
      </c>
      <c r="E2038" t="str">
        <f>IF('Initial Spreadsheet'!F2037="failed", 'Initial Spreadsheet'!$L2037, "M")</f>
        <v>M</v>
      </c>
    </row>
    <row r="2039" spans="1:5" x14ac:dyDescent="0.25">
      <c r="A2039" t="str">
        <f>IF('Initial Spreadsheet'!$F2038="successful", "successful")</f>
        <v>successful</v>
      </c>
      <c r="B2039">
        <f>IF('Initial Spreadsheet'!F2038="successful", 'Initial Spreadsheet'!$L2038, "M")</f>
        <v>848</v>
      </c>
      <c r="D2039" t="b">
        <f>IF('Initial Spreadsheet'!$F2038="failed", "failed")</f>
        <v>0</v>
      </c>
      <c r="E2039" t="str">
        <f>IF('Initial Spreadsheet'!F2038="failed", 'Initial Spreadsheet'!$L2038, "M")</f>
        <v>M</v>
      </c>
    </row>
    <row r="2040" spans="1:5" x14ac:dyDescent="0.25">
      <c r="A2040" t="str">
        <f>IF('Initial Spreadsheet'!$F2039="successful", "successful")</f>
        <v>successful</v>
      </c>
      <c r="B2040">
        <f>IF('Initial Spreadsheet'!F2039="successful", 'Initial Spreadsheet'!$L2039, "M")</f>
        <v>429</v>
      </c>
      <c r="D2040" t="b">
        <f>IF('Initial Spreadsheet'!$F2039="failed", "failed")</f>
        <v>0</v>
      </c>
      <c r="E2040" t="str">
        <f>IF('Initial Spreadsheet'!F2039="failed", 'Initial Spreadsheet'!$L2039, "M")</f>
        <v>M</v>
      </c>
    </row>
    <row r="2041" spans="1:5" x14ac:dyDescent="0.25">
      <c r="A2041" t="str">
        <f>IF('Initial Spreadsheet'!$F2040="successful", "successful")</f>
        <v>successful</v>
      </c>
      <c r="B2041">
        <f>IF('Initial Spreadsheet'!F2040="successful", 'Initial Spreadsheet'!$L2040, "M")</f>
        <v>204</v>
      </c>
      <c r="D2041" t="b">
        <f>IF('Initial Spreadsheet'!$F2040="failed", "failed")</f>
        <v>0</v>
      </c>
      <c r="E2041" t="str">
        <f>IF('Initial Spreadsheet'!F2040="failed", 'Initial Spreadsheet'!$L2040, "M")</f>
        <v>M</v>
      </c>
    </row>
    <row r="2042" spans="1:5" x14ac:dyDescent="0.25">
      <c r="A2042" t="str">
        <f>IF('Initial Spreadsheet'!$F2041="successful", "successful")</f>
        <v>successful</v>
      </c>
      <c r="B2042">
        <f>IF('Initial Spreadsheet'!F2041="successful", 'Initial Spreadsheet'!$L2041, "M")</f>
        <v>379</v>
      </c>
      <c r="D2042" t="b">
        <f>IF('Initial Spreadsheet'!$F2041="failed", "failed")</f>
        <v>0</v>
      </c>
      <c r="E2042" t="str">
        <f>IF('Initial Spreadsheet'!F2041="failed", 'Initial Spreadsheet'!$L2041, "M")</f>
        <v>M</v>
      </c>
    </row>
    <row r="2043" spans="1:5" x14ac:dyDescent="0.25">
      <c r="A2043" t="str">
        <f>IF('Initial Spreadsheet'!$F2042="successful", "successful")</f>
        <v>successful</v>
      </c>
      <c r="B2043">
        <f>IF('Initial Spreadsheet'!F2042="successful", 'Initial Spreadsheet'!$L2042, "M")</f>
        <v>271</v>
      </c>
      <c r="D2043" t="b">
        <f>IF('Initial Spreadsheet'!$F2042="failed", "failed")</f>
        <v>0</v>
      </c>
      <c r="E2043" t="str">
        <f>IF('Initial Spreadsheet'!F2042="failed", 'Initial Spreadsheet'!$L2042, "M")</f>
        <v>M</v>
      </c>
    </row>
    <row r="2044" spans="1:5" x14ac:dyDescent="0.25">
      <c r="A2044" t="str">
        <f>IF('Initial Spreadsheet'!$F2043="successful", "successful")</f>
        <v>successful</v>
      </c>
      <c r="B2044">
        <f>IF('Initial Spreadsheet'!F2043="successful", 'Initial Spreadsheet'!$L2043, "M")</f>
        <v>120</v>
      </c>
      <c r="D2044" t="b">
        <f>IF('Initial Spreadsheet'!$F2043="failed", "failed")</f>
        <v>0</v>
      </c>
      <c r="E2044" t="str">
        <f>IF('Initial Spreadsheet'!F2043="failed", 'Initial Spreadsheet'!$L2043, "M")</f>
        <v>M</v>
      </c>
    </row>
    <row r="2045" spans="1:5" x14ac:dyDescent="0.25">
      <c r="A2045" t="str">
        <f>IF('Initial Spreadsheet'!$F2044="successful", "successful")</f>
        <v>successful</v>
      </c>
      <c r="B2045">
        <f>IF('Initial Spreadsheet'!F2044="successful", 'Initial Spreadsheet'!$L2044, "M")</f>
        <v>140</v>
      </c>
      <c r="D2045" t="b">
        <f>IF('Initial Spreadsheet'!$F2044="failed", "failed")</f>
        <v>0</v>
      </c>
      <c r="E2045" t="str">
        <f>IF('Initial Spreadsheet'!F2044="failed", 'Initial Spreadsheet'!$L2044, "M")</f>
        <v>M</v>
      </c>
    </row>
    <row r="2046" spans="1:5" x14ac:dyDescent="0.25">
      <c r="A2046" t="str">
        <f>IF('Initial Spreadsheet'!$F2045="successful", "successful")</f>
        <v>successful</v>
      </c>
      <c r="B2046">
        <f>IF('Initial Spreadsheet'!F2045="successful", 'Initial Spreadsheet'!$L2045, "M")</f>
        <v>193</v>
      </c>
      <c r="D2046" t="b">
        <f>IF('Initial Spreadsheet'!$F2045="failed", "failed")</f>
        <v>0</v>
      </c>
      <c r="E2046" t="str">
        <f>IF('Initial Spreadsheet'!F2045="failed", 'Initial Spreadsheet'!$L2045, "M")</f>
        <v>M</v>
      </c>
    </row>
    <row r="2047" spans="1:5" x14ac:dyDescent="0.25">
      <c r="A2047" t="str">
        <f>IF('Initial Spreadsheet'!$F2046="successful", "successful")</f>
        <v>successful</v>
      </c>
      <c r="B2047">
        <f>IF('Initial Spreadsheet'!F2046="successful", 'Initial Spreadsheet'!$L2046, "M")</f>
        <v>180</v>
      </c>
      <c r="D2047" t="b">
        <f>IF('Initial Spreadsheet'!$F2046="failed", "failed")</f>
        <v>0</v>
      </c>
      <c r="E2047" t="str">
        <f>IF('Initial Spreadsheet'!F2046="failed", 'Initial Spreadsheet'!$L2046, "M")</f>
        <v>M</v>
      </c>
    </row>
    <row r="2048" spans="1:5" x14ac:dyDescent="0.25">
      <c r="A2048" t="str">
        <f>IF('Initial Spreadsheet'!$F2047="successful", "successful")</f>
        <v>successful</v>
      </c>
      <c r="B2048">
        <f>IF('Initial Spreadsheet'!F2047="successful", 'Initial Spreadsheet'!$L2047, "M")</f>
        <v>263</v>
      </c>
      <c r="D2048" t="b">
        <f>IF('Initial Spreadsheet'!$F2047="failed", "failed")</f>
        <v>0</v>
      </c>
      <c r="E2048" t="str">
        <f>IF('Initial Spreadsheet'!F2047="failed", 'Initial Spreadsheet'!$L2047, "M")</f>
        <v>M</v>
      </c>
    </row>
    <row r="2049" spans="1:5" x14ac:dyDescent="0.25">
      <c r="A2049" t="str">
        <f>IF('Initial Spreadsheet'!$F2048="successful", "successful")</f>
        <v>successful</v>
      </c>
      <c r="B2049">
        <f>IF('Initial Spreadsheet'!F2048="successful", 'Initial Spreadsheet'!$L2048, "M")</f>
        <v>217</v>
      </c>
      <c r="D2049" t="b">
        <f>IF('Initial Spreadsheet'!$F2048="failed", "failed")</f>
        <v>0</v>
      </c>
      <c r="E2049" t="str">
        <f>IF('Initial Spreadsheet'!F2048="failed", 'Initial Spreadsheet'!$L2048, "M")</f>
        <v>M</v>
      </c>
    </row>
    <row r="2050" spans="1:5" x14ac:dyDescent="0.25">
      <c r="A2050" t="str">
        <f>IF('Initial Spreadsheet'!$F2049="successful", "successful")</f>
        <v>successful</v>
      </c>
      <c r="B2050">
        <f>IF('Initial Spreadsheet'!F2049="successful", 'Initial Spreadsheet'!$L2049, "M")</f>
        <v>443</v>
      </c>
      <c r="D2050" t="b">
        <f>IF('Initial Spreadsheet'!$F2049="failed", "failed")</f>
        <v>0</v>
      </c>
      <c r="E2050" t="str">
        <f>IF('Initial Spreadsheet'!F2049="failed", 'Initial Spreadsheet'!$L2049, "M")</f>
        <v>M</v>
      </c>
    </row>
    <row r="2051" spans="1:5" x14ac:dyDescent="0.25">
      <c r="A2051" t="str">
        <f>IF('Initial Spreadsheet'!$F2050="successful", "successful")</f>
        <v>successful</v>
      </c>
      <c r="B2051">
        <f>IF('Initial Spreadsheet'!F2050="successful", 'Initial Spreadsheet'!$L2050, "M")</f>
        <v>1373</v>
      </c>
      <c r="D2051" t="b">
        <f>IF('Initial Spreadsheet'!$F2050="failed", "failed")</f>
        <v>0</v>
      </c>
      <c r="E2051" t="str">
        <f>IF('Initial Spreadsheet'!F2050="failed", 'Initial Spreadsheet'!$L2050, "M")</f>
        <v>M</v>
      </c>
    </row>
    <row r="2052" spans="1:5" x14ac:dyDescent="0.25">
      <c r="A2052" t="str">
        <f>IF('Initial Spreadsheet'!$F2051="successful", "successful")</f>
        <v>successful</v>
      </c>
      <c r="B2052">
        <f>IF('Initial Spreadsheet'!F2051="successful", 'Initial Spreadsheet'!$L2051, "M")</f>
        <v>742</v>
      </c>
      <c r="D2052" t="b">
        <f>IF('Initial Spreadsheet'!$F2051="failed", "failed")</f>
        <v>0</v>
      </c>
      <c r="E2052" t="str">
        <f>IF('Initial Spreadsheet'!F2051="failed", 'Initial Spreadsheet'!$L2051, "M")</f>
        <v>M</v>
      </c>
    </row>
    <row r="2053" spans="1:5" x14ac:dyDescent="0.25">
      <c r="A2053" t="str">
        <f>IF('Initial Spreadsheet'!$F2052="successful", "successful")</f>
        <v>successful</v>
      </c>
      <c r="B2053">
        <f>IF('Initial Spreadsheet'!F2052="successful", 'Initial Spreadsheet'!$L2052, "M")</f>
        <v>170</v>
      </c>
      <c r="D2053" t="b">
        <f>IF('Initial Spreadsheet'!$F2052="failed", "failed")</f>
        <v>0</v>
      </c>
      <c r="E2053" t="str">
        <f>IF('Initial Spreadsheet'!F2052="failed", 'Initial Spreadsheet'!$L2052, "M")</f>
        <v>M</v>
      </c>
    </row>
    <row r="2054" spans="1:5" x14ac:dyDescent="0.25">
      <c r="A2054" t="str">
        <f>IF('Initial Spreadsheet'!$F2053="successful", "successful")</f>
        <v>successful</v>
      </c>
      <c r="B2054">
        <f>IF('Initial Spreadsheet'!F2053="successful", 'Initial Spreadsheet'!$L2053, "M")</f>
        <v>242</v>
      </c>
      <c r="D2054" t="b">
        <f>IF('Initial Spreadsheet'!$F2053="failed", "failed")</f>
        <v>0</v>
      </c>
      <c r="E2054" t="str">
        <f>IF('Initial Spreadsheet'!F2053="failed", 'Initial Spreadsheet'!$L2053, "M")</f>
        <v>M</v>
      </c>
    </row>
    <row r="2055" spans="1:5" x14ac:dyDescent="0.25">
      <c r="A2055" t="str">
        <f>IF('Initial Spreadsheet'!$F2054="successful", "successful")</f>
        <v>successful</v>
      </c>
      <c r="B2055">
        <f>IF('Initial Spreadsheet'!F2054="successful", 'Initial Spreadsheet'!$L2054, "M")</f>
        <v>541</v>
      </c>
      <c r="D2055" t="b">
        <f>IF('Initial Spreadsheet'!$F2054="failed", "failed")</f>
        <v>0</v>
      </c>
      <c r="E2055" t="str">
        <f>IF('Initial Spreadsheet'!F2054="failed", 'Initial Spreadsheet'!$L2054, "M")</f>
        <v>M</v>
      </c>
    </row>
    <row r="2056" spans="1:5" x14ac:dyDescent="0.25">
      <c r="A2056" t="str">
        <f>IF('Initial Spreadsheet'!$F2055="successful", "successful")</f>
        <v>successful</v>
      </c>
      <c r="B2056">
        <f>IF('Initial Spreadsheet'!F2055="successful", 'Initial Spreadsheet'!$L2055, "M")</f>
        <v>121</v>
      </c>
      <c r="D2056" t="b">
        <f>IF('Initial Spreadsheet'!$F2055="failed", "failed")</f>
        <v>0</v>
      </c>
      <c r="E2056" t="str">
        <f>IF('Initial Spreadsheet'!F2055="failed", 'Initial Spreadsheet'!$L2055, "M")</f>
        <v>M</v>
      </c>
    </row>
    <row r="2057" spans="1:5" x14ac:dyDescent="0.25">
      <c r="A2057" t="str">
        <f>IF('Initial Spreadsheet'!$F2056="successful", "successful")</f>
        <v>successful</v>
      </c>
      <c r="B2057">
        <f>IF('Initial Spreadsheet'!F2056="successful", 'Initial Spreadsheet'!$L2056, "M")</f>
        <v>621</v>
      </c>
      <c r="D2057" t="b">
        <f>IF('Initial Spreadsheet'!$F2056="failed", "failed")</f>
        <v>0</v>
      </c>
      <c r="E2057" t="str">
        <f>IF('Initial Spreadsheet'!F2056="failed", 'Initial Spreadsheet'!$L2056, "M")</f>
        <v>M</v>
      </c>
    </row>
    <row r="2058" spans="1:5" x14ac:dyDescent="0.25">
      <c r="A2058" t="str">
        <f>IF('Initial Spreadsheet'!$F2057="successful", "successful")</f>
        <v>successful</v>
      </c>
      <c r="B2058">
        <f>IF('Initial Spreadsheet'!F2057="successful", 'Initial Spreadsheet'!$L2057, "M")</f>
        <v>101</v>
      </c>
      <c r="D2058" t="b">
        <f>IF('Initial Spreadsheet'!$F2057="failed", "failed")</f>
        <v>0</v>
      </c>
      <c r="E2058" t="str">
        <f>IF('Initial Spreadsheet'!F2057="failed", 'Initial Spreadsheet'!$L2057, "M")</f>
        <v>M</v>
      </c>
    </row>
    <row r="2059" spans="1:5" x14ac:dyDescent="0.25">
      <c r="A2059" t="str">
        <f>IF('Initial Spreadsheet'!$F2058="successful", "successful")</f>
        <v>successful</v>
      </c>
      <c r="B2059">
        <f>IF('Initial Spreadsheet'!F2058="successful", 'Initial Spreadsheet'!$L2058, "M")</f>
        <v>554</v>
      </c>
      <c r="D2059" t="b">
        <f>IF('Initial Spreadsheet'!$F2058="failed", "failed")</f>
        <v>0</v>
      </c>
      <c r="E2059" t="str">
        <f>IF('Initial Spreadsheet'!F2058="failed", 'Initial Spreadsheet'!$L2058, "M")</f>
        <v>M</v>
      </c>
    </row>
    <row r="2060" spans="1:5" x14ac:dyDescent="0.25">
      <c r="A2060" t="str">
        <f>IF('Initial Spreadsheet'!$F2059="successful", "successful")</f>
        <v>successful</v>
      </c>
      <c r="B2060">
        <f>IF('Initial Spreadsheet'!F2059="successful", 'Initial Spreadsheet'!$L2059, "M")</f>
        <v>666</v>
      </c>
      <c r="D2060" t="b">
        <f>IF('Initial Spreadsheet'!$F2059="failed", "failed")</f>
        <v>0</v>
      </c>
      <c r="E2060" t="str">
        <f>IF('Initial Spreadsheet'!F2059="failed", 'Initial Spreadsheet'!$L2059, "M")</f>
        <v>M</v>
      </c>
    </row>
    <row r="2061" spans="1:5" x14ac:dyDescent="0.25">
      <c r="A2061" t="str">
        <f>IF('Initial Spreadsheet'!$F2060="successful", "successful")</f>
        <v>successful</v>
      </c>
      <c r="B2061">
        <f>IF('Initial Spreadsheet'!F2060="successful", 'Initial Spreadsheet'!$L2060, "M")</f>
        <v>410</v>
      </c>
      <c r="D2061" t="b">
        <f>IF('Initial Spreadsheet'!$F2060="failed", "failed")</f>
        <v>0</v>
      </c>
      <c r="E2061" t="str">
        <f>IF('Initial Spreadsheet'!F2060="failed", 'Initial Spreadsheet'!$L2060, "M")</f>
        <v>M</v>
      </c>
    </row>
    <row r="2062" spans="1:5" x14ac:dyDescent="0.25">
      <c r="A2062" t="str">
        <f>IF('Initial Spreadsheet'!$F2061="successful", "successful")</f>
        <v>successful</v>
      </c>
      <c r="B2062">
        <f>IF('Initial Spreadsheet'!F2061="successful", 'Initial Spreadsheet'!$L2061, "M")</f>
        <v>375</v>
      </c>
      <c r="D2062" t="b">
        <f>IF('Initial Spreadsheet'!$F2061="failed", "failed")</f>
        <v>0</v>
      </c>
      <c r="E2062" t="str">
        <f>IF('Initial Spreadsheet'!F2061="failed", 'Initial Spreadsheet'!$L2061, "M")</f>
        <v>M</v>
      </c>
    </row>
    <row r="2063" spans="1:5" x14ac:dyDescent="0.25">
      <c r="A2063" t="str">
        <f>IF('Initial Spreadsheet'!$F2062="successful", "successful")</f>
        <v>successful</v>
      </c>
      <c r="B2063">
        <f>IF('Initial Spreadsheet'!F2062="successful", 'Initial Spreadsheet'!$L2062, "M")</f>
        <v>1364</v>
      </c>
      <c r="D2063" t="b">
        <f>IF('Initial Spreadsheet'!$F2062="failed", "failed")</f>
        <v>0</v>
      </c>
      <c r="E2063" t="str">
        <f>IF('Initial Spreadsheet'!F2062="failed", 'Initial Spreadsheet'!$L2062, "M")</f>
        <v>M</v>
      </c>
    </row>
    <row r="2064" spans="1:5" x14ac:dyDescent="0.25">
      <c r="A2064" t="str">
        <f>IF('Initial Spreadsheet'!$F2063="successful", "successful")</f>
        <v>successful</v>
      </c>
      <c r="B2064">
        <f>IF('Initial Spreadsheet'!F2063="successful", 'Initial Spreadsheet'!$L2063, "M")</f>
        <v>35</v>
      </c>
      <c r="D2064" t="b">
        <f>IF('Initial Spreadsheet'!$F2063="failed", "failed")</f>
        <v>0</v>
      </c>
      <c r="E2064" t="str">
        <f>IF('Initial Spreadsheet'!F2063="failed", 'Initial Spreadsheet'!$L2063, "M")</f>
        <v>M</v>
      </c>
    </row>
    <row r="2065" spans="1:5" x14ac:dyDescent="0.25">
      <c r="A2065" t="str">
        <f>IF('Initial Spreadsheet'!$F2064="successful", "successful")</f>
        <v>successful</v>
      </c>
      <c r="B2065">
        <f>IF('Initial Spreadsheet'!F2064="successful", 'Initial Spreadsheet'!$L2064, "M")</f>
        <v>203</v>
      </c>
      <c r="D2065" t="b">
        <f>IF('Initial Spreadsheet'!$F2064="failed", "failed")</f>
        <v>0</v>
      </c>
      <c r="E2065" t="str">
        <f>IF('Initial Spreadsheet'!F2064="failed", 'Initial Spreadsheet'!$L2064, "M")</f>
        <v>M</v>
      </c>
    </row>
    <row r="2066" spans="1:5" x14ac:dyDescent="0.25">
      <c r="A2066" t="str">
        <f>IF('Initial Spreadsheet'!$F2065="successful", "successful")</f>
        <v>successful</v>
      </c>
      <c r="B2066">
        <f>IF('Initial Spreadsheet'!F2065="successful", 'Initial Spreadsheet'!$L2065, "M")</f>
        <v>49</v>
      </c>
      <c r="D2066" t="b">
        <f>IF('Initial Spreadsheet'!$F2065="failed", "failed")</f>
        <v>0</v>
      </c>
      <c r="E2066" t="str">
        <f>IF('Initial Spreadsheet'!F2065="failed", 'Initial Spreadsheet'!$L2065, "M")</f>
        <v>M</v>
      </c>
    </row>
    <row r="2067" spans="1:5" x14ac:dyDescent="0.25">
      <c r="A2067" t="str">
        <f>IF('Initial Spreadsheet'!$F2066="successful", "successful")</f>
        <v>successful</v>
      </c>
      <c r="B2067">
        <f>IF('Initial Spreadsheet'!F2066="successful", 'Initial Spreadsheet'!$L2066, "M")</f>
        <v>5812</v>
      </c>
      <c r="D2067" t="b">
        <f>IF('Initial Spreadsheet'!$F2066="failed", "failed")</f>
        <v>0</v>
      </c>
      <c r="E2067" t="str">
        <f>IF('Initial Spreadsheet'!F2066="failed", 'Initial Spreadsheet'!$L2066, "M")</f>
        <v>M</v>
      </c>
    </row>
    <row r="2068" spans="1:5" x14ac:dyDescent="0.25">
      <c r="A2068" t="str">
        <f>IF('Initial Spreadsheet'!$F2067="successful", "successful")</f>
        <v>successful</v>
      </c>
      <c r="B2068">
        <f>IF('Initial Spreadsheet'!F2067="successful", 'Initial Spreadsheet'!$L2067, "M")</f>
        <v>1556</v>
      </c>
      <c r="D2068" t="b">
        <f>IF('Initial Spreadsheet'!$F2067="failed", "failed")</f>
        <v>0</v>
      </c>
      <c r="E2068" t="str">
        <f>IF('Initial Spreadsheet'!F2067="failed", 'Initial Spreadsheet'!$L2067, "M")</f>
        <v>M</v>
      </c>
    </row>
    <row r="2069" spans="1:5" x14ac:dyDescent="0.25">
      <c r="A2069" t="str">
        <f>IF('Initial Spreadsheet'!$F2068="successful", "successful")</f>
        <v>successful</v>
      </c>
      <c r="B2069">
        <f>IF('Initial Spreadsheet'!F2068="successful", 'Initial Spreadsheet'!$L2068, "M")</f>
        <v>65</v>
      </c>
      <c r="D2069" t="b">
        <f>IF('Initial Spreadsheet'!$F2068="failed", "failed")</f>
        <v>0</v>
      </c>
      <c r="E2069" t="str">
        <f>IF('Initial Spreadsheet'!F2068="failed", 'Initial Spreadsheet'!$L2068, "M")</f>
        <v>M</v>
      </c>
    </row>
    <row r="2070" spans="1:5" x14ac:dyDescent="0.25">
      <c r="A2070" t="str">
        <f>IF('Initial Spreadsheet'!$F2069="successful", "successful")</f>
        <v>successful</v>
      </c>
      <c r="B2070">
        <f>IF('Initial Spreadsheet'!F2069="successful", 'Initial Spreadsheet'!$L2069, "M")</f>
        <v>10</v>
      </c>
      <c r="D2070" t="b">
        <f>IF('Initial Spreadsheet'!$F2069="failed", "failed")</f>
        <v>0</v>
      </c>
      <c r="E2070" t="str">
        <f>IF('Initial Spreadsheet'!F2069="failed", 'Initial Spreadsheet'!$L2069, "M")</f>
        <v>M</v>
      </c>
    </row>
    <row r="2071" spans="1:5" x14ac:dyDescent="0.25">
      <c r="A2071" t="str">
        <f>IF('Initial Spreadsheet'!$F2070="successful", "successful")</f>
        <v>successful</v>
      </c>
      <c r="B2071">
        <f>IF('Initial Spreadsheet'!F2070="successful", 'Initial Spreadsheet'!$L2070, "M")</f>
        <v>76</v>
      </c>
      <c r="D2071" t="b">
        <f>IF('Initial Spreadsheet'!$F2070="failed", "failed")</f>
        <v>0</v>
      </c>
      <c r="E2071" t="str">
        <f>IF('Initial Spreadsheet'!F2070="failed", 'Initial Spreadsheet'!$L2070, "M")</f>
        <v>M</v>
      </c>
    </row>
    <row r="2072" spans="1:5" x14ac:dyDescent="0.25">
      <c r="A2072" t="str">
        <f>IF('Initial Spreadsheet'!$F2071="successful", "successful")</f>
        <v>successful</v>
      </c>
      <c r="B2072">
        <f>IF('Initial Spreadsheet'!F2071="successful", 'Initial Spreadsheet'!$L2071, "M")</f>
        <v>263</v>
      </c>
      <c r="D2072" t="b">
        <f>IF('Initial Spreadsheet'!$F2071="failed", "failed")</f>
        <v>0</v>
      </c>
      <c r="E2072" t="str">
        <f>IF('Initial Spreadsheet'!F2071="failed", 'Initial Spreadsheet'!$L2071, "M")</f>
        <v>M</v>
      </c>
    </row>
    <row r="2073" spans="1:5" x14ac:dyDescent="0.25">
      <c r="A2073" t="str">
        <f>IF('Initial Spreadsheet'!$F2072="successful", "successful")</f>
        <v>successful</v>
      </c>
      <c r="B2073">
        <f>IF('Initial Spreadsheet'!F2072="successful", 'Initial Spreadsheet'!$L2072, "M")</f>
        <v>1530</v>
      </c>
      <c r="D2073" t="b">
        <f>IF('Initial Spreadsheet'!$F2072="failed", "failed")</f>
        <v>0</v>
      </c>
      <c r="E2073" t="str">
        <f>IF('Initial Spreadsheet'!F2072="failed", 'Initial Spreadsheet'!$L2072, "M")</f>
        <v>M</v>
      </c>
    </row>
    <row r="2074" spans="1:5" x14ac:dyDescent="0.25">
      <c r="A2074" t="str">
        <f>IF('Initial Spreadsheet'!$F2073="successful", "successful")</f>
        <v>successful</v>
      </c>
      <c r="B2074">
        <f>IF('Initial Spreadsheet'!F2073="successful", 'Initial Spreadsheet'!$L2073, "M")</f>
        <v>278</v>
      </c>
      <c r="D2074" t="b">
        <f>IF('Initial Spreadsheet'!$F2073="failed", "failed")</f>
        <v>0</v>
      </c>
      <c r="E2074" t="str">
        <f>IF('Initial Spreadsheet'!F2073="failed", 'Initial Spreadsheet'!$L2073, "M")</f>
        <v>M</v>
      </c>
    </row>
    <row r="2075" spans="1:5" x14ac:dyDescent="0.25">
      <c r="A2075" t="str">
        <f>IF('Initial Spreadsheet'!$F2074="successful", "successful")</f>
        <v>successful</v>
      </c>
      <c r="B2075">
        <f>IF('Initial Spreadsheet'!F2074="successful", 'Initial Spreadsheet'!$L2074, "M")</f>
        <v>350</v>
      </c>
      <c r="D2075" t="b">
        <f>IF('Initial Spreadsheet'!$F2074="failed", "failed")</f>
        <v>0</v>
      </c>
      <c r="E2075" t="str">
        <f>IF('Initial Spreadsheet'!F2074="failed", 'Initial Spreadsheet'!$L2074, "M")</f>
        <v>M</v>
      </c>
    </row>
    <row r="2076" spans="1:5" x14ac:dyDescent="0.25">
      <c r="A2076" t="str">
        <f>IF('Initial Spreadsheet'!$F2075="successful", "successful")</f>
        <v>successful</v>
      </c>
      <c r="B2076">
        <f>IF('Initial Spreadsheet'!F2075="successful", 'Initial Spreadsheet'!$L2075, "M")</f>
        <v>470</v>
      </c>
      <c r="D2076" t="b">
        <f>IF('Initial Spreadsheet'!$F2075="failed", "failed")</f>
        <v>0</v>
      </c>
      <c r="E2076" t="str">
        <f>IF('Initial Spreadsheet'!F2075="failed", 'Initial Spreadsheet'!$L2075, "M")</f>
        <v>M</v>
      </c>
    </row>
    <row r="2077" spans="1:5" x14ac:dyDescent="0.25">
      <c r="A2077" t="str">
        <f>IF('Initial Spreadsheet'!$F2076="successful", "successful")</f>
        <v>successful</v>
      </c>
      <c r="B2077">
        <f>IF('Initial Spreadsheet'!F2076="successful", 'Initial Spreadsheet'!$L2076, "M")</f>
        <v>3</v>
      </c>
      <c r="D2077" t="b">
        <f>IF('Initial Spreadsheet'!$F2076="failed", "failed")</f>
        <v>0</v>
      </c>
      <c r="E2077" t="str">
        <f>IF('Initial Spreadsheet'!F2076="failed", 'Initial Spreadsheet'!$L2076, "M")</f>
        <v>M</v>
      </c>
    </row>
    <row r="2078" spans="1:5" x14ac:dyDescent="0.25">
      <c r="A2078" t="str">
        <f>IF('Initial Spreadsheet'!$F2077="successful", "successful")</f>
        <v>successful</v>
      </c>
      <c r="B2078">
        <f>IF('Initial Spreadsheet'!F2077="successful", 'Initial Spreadsheet'!$L2077, "M")</f>
        <v>8200</v>
      </c>
      <c r="D2078" t="b">
        <f>IF('Initial Spreadsheet'!$F2077="failed", "failed")</f>
        <v>0</v>
      </c>
      <c r="E2078" t="str">
        <f>IF('Initial Spreadsheet'!F2077="failed", 'Initial Spreadsheet'!$L2077, "M")</f>
        <v>M</v>
      </c>
    </row>
    <row r="2079" spans="1:5" x14ac:dyDescent="0.25">
      <c r="A2079" t="str">
        <f>IF('Initial Spreadsheet'!$F2078="successful", "successful")</f>
        <v>successful</v>
      </c>
      <c r="B2079">
        <f>IF('Initial Spreadsheet'!F2078="successful", 'Initial Spreadsheet'!$L2078, "M")</f>
        <v>8359</v>
      </c>
      <c r="D2079" t="b">
        <f>IF('Initial Spreadsheet'!$F2078="failed", "failed")</f>
        <v>0</v>
      </c>
      <c r="E2079" t="str">
        <f>IF('Initial Spreadsheet'!F2078="failed", 'Initial Spreadsheet'!$L2078, "M")</f>
        <v>M</v>
      </c>
    </row>
    <row r="2080" spans="1:5" x14ac:dyDescent="0.25">
      <c r="A2080" t="str">
        <f>IF('Initial Spreadsheet'!$F2079="successful", "successful")</f>
        <v>successful</v>
      </c>
      <c r="B2080">
        <f>IF('Initial Spreadsheet'!F2079="successful", 'Initial Spreadsheet'!$L2079, "M")</f>
        <v>188</v>
      </c>
      <c r="D2080" t="b">
        <f>IF('Initial Spreadsheet'!$F2079="failed", "failed")</f>
        <v>0</v>
      </c>
      <c r="E2080" t="str">
        <f>IF('Initial Spreadsheet'!F2079="failed", 'Initial Spreadsheet'!$L2079, "M")</f>
        <v>M</v>
      </c>
    </row>
    <row r="2081" spans="1:5" x14ac:dyDescent="0.25">
      <c r="A2081" t="str">
        <f>IF('Initial Spreadsheet'!$F2080="successful", "successful")</f>
        <v>successful</v>
      </c>
      <c r="B2081">
        <f>IF('Initial Spreadsheet'!F2080="successful", 'Initial Spreadsheet'!$L2080, "M")</f>
        <v>48</v>
      </c>
      <c r="D2081" t="b">
        <f>IF('Initial Spreadsheet'!$F2080="failed", "failed")</f>
        <v>0</v>
      </c>
      <c r="E2081" t="str">
        <f>IF('Initial Spreadsheet'!F2080="failed", 'Initial Spreadsheet'!$L2080, "M")</f>
        <v>M</v>
      </c>
    </row>
    <row r="2082" spans="1:5" x14ac:dyDescent="0.25">
      <c r="A2082" t="str">
        <f>IF('Initial Spreadsheet'!$F2081="successful", "successful")</f>
        <v>successful</v>
      </c>
      <c r="B2082">
        <f>IF('Initial Spreadsheet'!F2081="successful", 'Initial Spreadsheet'!$L2081, "M")</f>
        <v>607</v>
      </c>
      <c r="D2082" t="b">
        <f>IF('Initial Spreadsheet'!$F2081="failed", "failed")</f>
        <v>0</v>
      </c>
      <c r="E2082" t="str">
        <f>IF('Initial Spreadsheet'!F2081="failed", 'Initial Spreadsheet'!$L2081, "M")</f>
        <v>M</v>
      </c>
    </row>
    <row r="2083" spans="1:5" x14ac:dyDescent="0.25">
      <c r="A2083" t="str">
        <f>IF('Initial Spreadsheet'!$F2082="successful", "successful")</f>
        <v>successful</v>
      </c>
      <c r="B2083">
        <f>IF('Initial Spreadsheet'!F2082="successful", 'Initial Spreadsheet'!$L2082, "M")</f>
        <v>50</v>
      </c>
      <c r="D2083" t="b">
        <f>IF('Initial Spreadsheet'!$F2082="failed", "failed")</f>
        <v>0</v>
      </c>
      <c r="E2083" t="str">
        <f>IF('Initial Spreadsheet'!F2082="failed", 'Initial Spreadsheet'!$L2082, "M")</f>
        <v>M</v>
      </c>
    </row>
    <row r="2084" spans="1:5" x14ac:dyDescent="0.25">
      <c r="A2084" t="str">
        <f>IF('Initial Spreadsheet'!$F2083="successful", "successful")</f>
        <v>successful</v>
      </c>
      <c r="B2084">
        <f>IF('Initial Spreadsheet'!F2083="successful", 'Initial Spreadsheet'!$L2083, "M")</f>
        <v>55</v>
      </c>
      <c r="D2084" t="b">
        <f>IF('Initial Spreadsheet'!$F2083="failed", "failed")</f>
        <v>0</v>
      </c>
      <c r="E2084" t="str">
        <f>IF('Initial Spreadsheet'!F2083="failed", 'Initial Spreadsheet'!$L2083, "M")</f>
        <v>M</v>
      </c>
    </row>
    <row r="2085" spans="1:5" x14ac:dyDescent="0.25">
      <c r="A2085" t="str">
        <f>IF('Initial Spreadsheet'!$F2084="successful", "successful")</f>
        <v>successful</v>
      </c>
      <c r="B2085">
        <f>IF('Initial Spreadsheet'!F2084="successful", 'Initial Spreadsheet'!$L2084, "M")</f>
        <v>38</v>
      </c>
      <c r="D2085" t="b">
        <f>IF('Initial Spreadsheet'!$F2084="failed", "failed")</f>
        <v>0</v>
      </c>
      <c r="E2085" t="str">
        <f>IF('Initial Spreadsheet'!F2084="failed", 'Initial Spreadsheet'!$L2084, "M")</f>
        <v>M</v>
      </c>
    </row>
    <row r="2086" spans="1:5" x14ac:dyDescent="0.25">
      <c r="A2086" t="str">
        <f>IF('Initial Spreadsheet'!$F2085="successful", "successful")</f>
        <v>successful</v>
      </c>
      <c r="B2086">
        <f>IF('Initial Spreadsheet'!F2085="successful", 'Initial Spreadsheet'!$L2085, "M")</f>
        <v>25</v>
      </c>
      <c r="D2086" t="b">
        <f>IF('Initial Spreadsheet'!$F2085="failed", "failed")</f>
        <v>0</v>
      </c>
      <c r="E2086" t="str">
        <f>IF('Initial Spreadsheet'!F2085="failed", 'Initial Spreadsheet'!$L2085, "M")</f>
        <v>M</v>
      </c>
    </row>
    <row r="2087" spans="1:5" x14ac:dyDescent="0.25">
      <c r="A2087" t="str">
        <f>IF('Initial Spreadsheet'!$F2086="successful", "successful")</f>
        <v>successful</v>
      </c>
      <c r="B2087">
        <f>IF('Initial Spreadsheet'!F2086="successful", 'Initial Spreadsheet'!$L2086, "M")</f>
        <v>46</v>
      </c>
      <c r="D2087" t="b">
        <f>IF('Initial Spreadsheet'!$F2086="failed", "failed")</f>
        <v>0</v>
      </c>
      <c r="E2087" t="str">
        <f>IF('Initial Spreadsheet'!F2086="failed", 'Initial Spreadsheet'!$L2086, "M")</f>
        <v>M</v>
      </c>
    </row>
    <row r="2088" spans="1:5" x14ac:dyDescent="0.25">
      <c r="A2088" t="str">
        <f>IF('Initial Spreadsheet'!$F2087="successful", "successful")</f>
        <v>successful</v>
      </c>
      <c r="B2088">
        <f>IF('Initial Spreadsheet'!F2087="successful", 'Initial Spreadsheet'!$L2087, "M")</f>
        <v>83</v>
      </c>
      <c r="D2088" t="b">
        <f>IF('Initial Spreadsheet'!$F2087="failed", "failed")</f>
        <v>0</v>
      </c>
      <c r="E2088" t="str">
        <f>IF('Initial Spreadsheet'!F2087="failed", 'Initial Spreadsheet'!$L2087, "M")</f>
        <v>M</v>
      </c>
    </row>
    <row r="2089" spans="1:5" x14ac:dyDescent="0.25">
      <c r="A2089" t="str">
        <f>IF('Initial Spreadsheet'!$F2088="successful", "successful")</f>
        <v>successful</v>
      </c>
      <c r="B2089">
        <f>IF('Initial Spreadsheet'!F2088="successful", 'Initial Spreadsheet'!$L2088, "M")</f>
        <v>35</v>
      </c>
      <c r="D2089" t="b">
        <f>IF('Initial Spreadsheet'!$F2088="failed", "failed")</f>
        <v>0</v>
      </c>
      <c r="E2089" t="str">
        <f>IF('Initial Spreadsheet'!F2088="failed", 'Initial Spreadsheet'!$L2088, "M")</f>
        <v>M</v>
      </c>
    </row>
    <row r="2090" spans="1:5" x14ac:dyDescent="0.25">
      <c r="A2090" t="str">
        <f>IF('Initial Spreadsheet'!$F2089="successful", "successful")</f>
        <v>successful</v>
      </c>
      <c r="B2090">
        <f>IF('Initial Spreadsheet'!F2089="successful", 'Initial Spreadsheet'!$L2089, "M")</f>
        <v>25</v>
      </c>
      <c r="D2090" t="b">
        <f>IF('Initial Spreadsheet'!$F2089="failed", "failed")</f>
        <v>0</v>
      </c>
      <c r="E2090" t="str">
        <f>IF('Initial Spreadsheet'!F2089="failed", 'Initial Spreadsheet'!$L2089, "M")</f>
        <v>M</v>
      </c>
    </row>
    <row r="2091" spans="1:5" x14ac:dyDescent="0.25">
      <c r="A2091" t="str">
        <f>IF('Initial Spreadsheet'!$F2090="successful", "successful")</f>
        <v>successful</v>
      </c>
      <c r="B2091">
        <f>IF('Initial Spreadsheet'!F2090="successful", 'Initial Spreadsheet'!$L2090, "M")</f>
        <v>75</v>
      </c>
      <c r="D2091" t="b">
        <f>IF('Initial Spreadsheet'!$F2090="failed", "failed")</f>
        <v>0</v>
      </c>
      <c r="E2091" t="str">
        <f>IF('Initial Spreadsheet'!F2090="failed", 'Initial Spreadsheet'!$L2090, "M")</f>
        <v>M</v>
      </c>
    </row>
    <row r="2092" spans="1:5" x14ac:dyDescent="0.25">
      <c r="A2092" t="str">
        <f>IF('Initial Spreadsheet'!$F2091="successful", "successful")</f>
        <v>successful</v>
      </c>
      <c r="B2092">
        <f>IF('Initial Spreadsheet'!F2091="successful", 'Initial Spreadsheet'!$L2091, "M")</f>
        <v>62</v>
      </c>
      <c r="D2092" t="b">
        <f>IF('Initial Spreadsheet'!$F2091="failed", "failed")</f>
        <v>0</v>
      </c>
      <c r="E2092" t="str">
        <f>IF('Initial Spreadsheet'!F2091="failed", 'Initial Spreadsheet'!$L2091, "M")</f>
        <v>M</v>
      </c>
    </row>
    <row r="2093" spans="1:5" x14ac:dyDescent="0.25">
      <c r="A2093" t="str">
        <f>IF('Initial Spreadsheet'!$F2092="successful", "successful")</f>
        <v>successful</v>
      </c>
      <c r="B2093">
        <f>IF('Initial Spreadsheet'!F2092="successful", 'Initial Spreadsheet'!$L2092, "M")</f>
        <v>160</v>
      </c>
      <c r="D2093" t="b">
        <f>IF('Initial Spreadsheet'!$F2092="failed", "failed")</f>
        <v>0</v>
      </c>
      <c r="E2093" t="str">
        <f>IF('Initial Spreadsheet'!F2092="failed", 'Initial Spreadsheet'!$L2092, "M")</f>
        <v>M</v>
      </c>
    </row>
    <row r="2094" spans="1:5" x14ac:dyDescent="0.25">
      <c r="A2094" t="str">
        <f>IF('Initial Spreadsheet'!$F2093="successful", "successful")</f>
        <v>successful</v>
      </c>
      <c r="B2094">
        <f>IF('Initial Spreadsheet'!F2093="successful", 'Initial Spreadsheet'!$L2093, "M")</f>
        <v>246</v>
      </c>
      <c r="D2094" t="b">
        <f>IF('Initial Spreadsheet'!$F2093="failed", "failed")</f>
        <v>0</v>
      </c>
      <c r="E2094" t="str">
        <f>IF('Initial Spreadsheet'!F2093="failed", 'Initial Spreadsheet'!$L2093, "M")</f>
        <v>M</v>
      </c>
    </row>
    <row r="2095" spans="1:5" x14ac:dyDescent="0.25">
      <c r="A2095" t="str">
        <f>IF('Initial Spreadsheet'!$F2094="successful", "successful")</f>
        <v>successful</v>
      </c>
      <c r="B2095">
        <f>IF('Initial Spreadsheet'!F2094="successful", 'Initial Spreadsheet'!$L2094, "M")</f>
        <v>55</v>
      </c>
      <c r="D2095" t="b">
        <f>IF('Initial Spreadsheet'!$F2094="failed", "failed")</f>
        <v>0</v>
      </c>
      <c r="E2095" t="str">
        <f>IF('Initial Spreadsheet'!F2094="failed", 'Initial Spreadsheet'!$L2094, "M")</f>
        <v>M</v>
      </c>
    </row>
    <row r="2096" spans="1:5" x14ac:dyDescent="0.25">
      <c r="A2096" t="str">
        <f>IF('Initial Spreadsheet'!$F2095="successful", "successful")</f>
        <v>successful</v>
      </c>
      <c r="B2096">
        <f>IF('Initial Spreadsheet'!F2095="successful", 'Initial Spreadsheet'!$L2095, "M")</f>
        <v>23</v>
      </c>
      <c r="D2096" t="b">
        <f>IF('Initial Spreadsheet'!$F2095="failed", "failed")</f>
        <v>0</v>
      </c>
      <c r="E2096" t="str">
        <f>IF('Initial Spreadsheet'!F2095="failed", 'Initial Spreadsheet'!$L2095, "M")</f>
        <v>M</v>
      </c>
    </row>
    <row r="2097" spans="1:5" x14ac:dyDescent="0.25">
      <c r="A2097" t="str">
        <f>IF('Initial Spreadsheet'!$F2096="successful", "successful")</f>
        <v>successful</v>
      </c>
      <c r="B2097">
        <f>IF('Initial Spreadsheet'!F2096="successful", 'Initial Spreadsheet'!$L2096, "M")</f>
        <v>72</v>
      </c>
      <c r="D2097" t="b">
        <f>IF('Initial Spreadsheet'!$F2096="failed", "failed")</f>
        <v>0</v>
      </c>
      <c r="E2097" t="str">
        <f>IF('Initial Spreadsheet'!F2096="failed", 'Initial Spreadsheet'!$L2096, "M")</f>
        <v>M</v>
      </c>
    </row>
    <row r="2098" spans="1:5" x14ac:dyDescent="0.25">
      <c r="A2098" t="str">
        <f>IF('Initial Spreadsheet'!$F2097="successful", "successful")</f>
        <v>successful</v>
      </c>
      <c r="B2098">
        <f>IF('Initial Spreadsheet'!F2097="successful", 'Initial Spreadsheet'!$L2097, "M")</f>
        <v>22</v>
      </c>
      <c r="D2098" t="b">
        <f>IF('Initial Spreadsheet'!$F2097="failed", "failed")</f>
        <v>0</v>
      </c>
      <c r="E2098" t="str">
        <f>IF('Initial Spreadsheet'!F2097="failed", 'Initial Spreadsheet'!$L2097, "M")</f>
        <v>M</v>
      </c>
    </row>
    <row r="2099" spans="1:5" x14ac:dyDescent="0.25">
      <c r="A2099" t="str">
        <f>IF('Initial Spreadsheet'!$F2098="successful", "successful")</f>
        <v>successful</v>
      </c>
      <c r="B2099">
        <f>IF('Initial Spreadsheet'!F2098="successful", 'Initial Spreadsheet'!$L2098, "M")</f>
        <v>14</v>
      </c>
      <c r="D2099" t="b">
        <f>IF('Initial Spreadsheet'!$F2098="failed", "failed")</f>
        <v>0</v>
      </c>
      <c r="E2099" t="str">
        <f>IF('Initial Spreadsheet'!F2098="failed", 'Initial Spreadsheet'!$L2098, "M")</f>
        <v>M</v>
      </c>
    </row>
    <row r="2100" spans="1:5" x14ac:dyDescent="0.25">
      <c r="A2100" t="str">
        <f>IF('Initial Spreadsheet'!$F2099="successful", "successful")</f>
        <v>successful</v>
      </c>
      <c r="B2100">
        <f>IF('Initial Spreadsheet'!F2099="successful", 'Initial Spreadsheet'!$L2099, "M")</f>
        <v>38</v>
      </c>
      <c r="D2100" t="b">
        <f>IF('Initial Spreadsheet'!$F2099="failed", "failed")</f>
        <v>0</v>
      </c>
      <c r="E2100" t="str">
        <f>IF('Initial Spreadsheet'!F2099="failed", 'Initial Spreadsheet'!$L2099, "M")</f>
        <v>M</v>
      </c>
    </row>
    <row r="2101" spans="1:5" x14ac:dyDescent="0.25">
      <c r="A2101" t="str">
        <f>IF('Initial Spreadsheet'!$F2100="successful", "successful")</f>
        <v>successful</v>
      </c>
      <c r="B2101">
        <f>IF('Initial Spreadsheet'!F2100="successful", 'Initial Spreadsheet'!$L2100, "M")</f>
        <v>32</v>
      </c>
      <c r="D2101" t="b">
        <f>IF('Initial Spreadsheet'!$F2100="failed", "failed")</f>
        <v>0</v>
      </c>
      <c r="E2101" t="str">
        <f>IF('Initial Spreadsheet'!F2100="failed", 'Initial Spreadsheet'!$L2100, "M")</f>
        <v>M</v>
      </c>
    </row>
    <row r="2102" spans="1:5" x14ac:dyDescent="0.25">
      <c r="A2102" t="str">
        <f>IF('Initial Spreadsheet'!$F2101="successful", "successful")</f>
        <v>successful</v>
      </c>
      <c r="B2102">
        <f>IF('Initial Spreadsheet'!F2101="successful", 'Initial Spreadsheet'!$L2101, "M")</f>
        <v>63</v>
      </c>
      <c r="D2102" t="b">
        <f>IF('Initial Spreadsheet'!$F2101="failed", "failed")</f>
        <v>0</v>
      </c>
      <c r="E2102" t="str">
        <f>IF('Initial Spreadsheet'!F2101="failed", 'Initial Spreadsheet'!$L2101, "M")</f>
        <v>M</v>
      </c>
    </row>
    <row r="2103" spans="1:5" x14ac:dyDescent="0.25">
      <c r="A2103" t="str">
        <f>IF('Initial Spreadsheet'!$F2102="successful", "successful")</f>
        <v>successful</v>
      </c>
      <c r="B2103">
        <f>IF('Initial Spreadsheet'!F2102="successful", 'Initial Spreadsheet'!$L2102, "M")</f>
        <v>27</v>
      </c>
      <c r="D2103" t="b">
        <f>IF('Initial Spreadsheet'!$F2102="failed", "failed")</f>
        <v>0</v>
      </c>
      <c r="E2103" t="str">
        <f>IF('Initial Spreadsheet'!F2102="failed", 'Initial Spreadsheet'!$L2102, "M")</f>
        <v>M</v>
      </c>
    </row>
    <row r="2104" spans="1:5" x14ac:dyDescent="0.25">
      <c r="A2104" t="str">
        <f>IF('Initial Spreadsheet'!$F2103="successful", "successful")</f>
        <v>successful</v>
      </c>
      <c r="B2104">
        <f>IF('Initial Spreadsheet'!F2103="successful", 'Initial Spreadsheet'!$L2103, "M")</f>
        <v>44</v>
      </c>
      <c r="D2104" t="b">
        <f>IF('Initial Spreadsheet'!$F2103="failed", "failed")</f>
        <v>0</v>
      </c>
      <c r="E2104" t="str">
        <f>IF('Initial Spreadsheet'!F2103="failed", 'Initial Spreadsheet'!$L2103, "M")</f>
        <v>M</v>
      </c>
    </row>
    <row r="2105" spans="1:5" x14ac:dyDescent="0.25">
      <c r="A2105" t="str">
        <f>IF('Initial Spreadsheet'!$F2104="successful", "successful")</f>
        <v>successful</v>
      </c>
      <c r="B2105">
        <f>IF('Initial Spreadsheet'!F2104="successful", 'Initial Spreadsheet'!$L2104, "M")</f>
        <v>38</v>
      </c>
      <c r="D2105" t="b">
        <f>IF('Initial Spreadsheet'!$F2104="failed", "failed")</f>
        <v>0</v>
      </c>
      <c r="E2105" t="str">
        <f>IF('Initial Spreadsheet'!F2104="failed", 'Initial Spreadsheet'!$L2104, "M")</f>
        <v>M</v>
      </c>
    </row>
    <row r="2106" spans="1:5" x14ac:dyDescent="0.25">
      <c r="A2106" t="str">
        <f>IF('Initial Spreadsheet'!$F2105="successful", "successful")</f>
        <v>successful</v>
      </c>
      <c r="B2106">
        <f>IF('Initial Spreadsheet'!F2105="successful", 'Initial Spreadsheet'!$L2105, "M")</f>
        <v>115</v>
      </c>
      <c r="D2106" t="b">
        <f>IF('Initial Spreadsheet'!$F2105="failed", "failed")</f>
        <v>0</v>
      </c>
      <c r="E2106" t="str">
        <f>IF('Initial Spreadsheet'!F2105="failed", 'Initial Spreadsheet'!$L2105, "M")</f>
        <v>M</v>
      </c>
    </row>
    <row r="2107" spans="1:5" x14ac:dyDescent="0.25">
      <c r="A2107" t="str">
        <f>IF('Initial Spreadsheet'!$F2106="successful", "successful")</f>
        <v>successful</v>
      </c>
      <c r="B2107">
        <f>IF('Initial Spreadsheet'!F2106="successful", 'Initial Spreadsheet'!$L2106, "M")</f>
        <v>37</v>
      </c>
      <c r="D2107" t="b">
        <f>IF('Initial Spreadsheet'!$F2106="failed", "failed")</f>
        <v>0</v>
      </c>
      <c r="E2107" t="str">
        <f>IF('Initial Spreadsheet'!F2106="failed", 'Initial Spreadsheet'!$L2106, "M")</f>
        <v>M</v>
      </c>
    </row>
    <row r="2108" spans="1:5" x14ac:dyDescent="0.25">
      <c r="A2108" t="str">
        <f>IF('Initial Spreadsheet'!$F2107="successful", "successful")</f>
        <v>successful</v>
      </c>
      <c r="B2108">
        <f>IF('Initial Spreadsheet'!F2107="successful", 'Initial Spreadsheet'!$L2107, "M")</f>
        <v>99</v>
      </c>
      <c r="D2108" t="b">
        <f>IF('Initial Spreadsheet'!$F2107="failed", "failed")</f>
        <v>0</v>
      </c>
      <c r="E2108" t="str">
        <f>IF('Initial Spreadsheet'!F2107="failed", 'Initial Spreadsheet'!$L2107, "M")</f>
        <v>M</v>
      </c>
    </row>
    <row r="2109" spans="1:5" x14ac:dyDescent="0.25">
      <c r="A2109" t="str">
        <f>IF('Initial Spreadsheet'!$F2108="successful", "successful")</f>
        <v>successful</v>
      </c>
      <c r="B2109">
        <f>IF('Initial Spreadsheet'!F2108="successful", 'Initial Spreadsheet'!$L2108, "M")</f>
        <v>44</v>
      </c>
      <c r="D2109" t="b">
        <f>IF('Initial Spreadsheet'!$F2108="failed", "failed")</f>
        <v>0</v>
      </c>
      <c r="E2109" t="str">
        <f>IF('Initial Spreadsheet'!F2108="failed", 'Initial Spreadsheet'!$L2108, "M")</f>
        <v>M</v>
      </c>
    </row>
    <row r="2110" spans="1:5" x14ac:dyDescent="0.25">
      <c r="A2110" t="str">
        <f>IF('Initial Spreadsheet'!$F2109="successful", "successful")</f>
        <v>successful</v>
      </c>
      <c r="B2110">
        <f>IF('Initial Spreadsheet'!F2109="successful", 'Initial Spreadsheet'!$L2109, "M")</f>
        <v>58</v>
      </c>
      <c r="D2110" t="b">
        <f>IF('Initial Spreadsheet'!$F2109="failed", "failed")</f>
        <v>0</v>
      </c>
      <c r="E2110" t="str">
        <f>IF('Initial Spreadsheet'!F2109="failed", 'Initial Spreadsheet'!$L2109, "M")</f>
        <v>M</v>
      </c>
    </row>
    <row r="2111" spans="1:5" x14ac:dyDescent="0.25">
      <c r="A2111" t="str">
        <f>IF('Initial Spreadsheet'!$F2110="successful", "successful")</f>
        <v>successful</v>
      </c>
      <c r="B2111">
        <f>IF('Initial Spreadsheet'!F2110="successful", 'Initial Spreadsheet'!$L2110, "M")</f>
        <v>191</v>
      </c>
      <c r="D2111" t="b">
        <f>IF('Initial Spreadsheet'!$F2110="failed", "failed")</f>
        <v>0</v>
      </c>
      <c r="E2111" t="str">
        <f>IF('Initial Spreadsheet'!F2110="failed", 'Initial Spreadsheet'!$L2110, "M")</f>
        <v>M</v>
      </c>
    </row>
    <row r="2112" spans="1:5" x14ac:dyDescent="0.25">
      <c r="A2112" t="str">
        <f>IF('Initial Spreadsheet'!$F2111="successful", "successful")</f>
        <v>successful</v>
      </c>
      <c r="B2112">
        <f>IF('Initial Spreadsheet'!F2111="successful", 'Initial Spreadsheet'!$L2111, "M")</f>
        <v>40</v>
      </c>
      <c r="D2112" t="b">
        <f>IF('Initial Spreadsheet'!$F2111="failed", "failed")</f>
        <v>0</v>
      </c>
      <c r="E2112" t="str">
        <f>IF('Initial Spreadsheet'!F2111="failed", 'Initial Spreadsheet'!$L2111, "M")</f>
        <v>M</v>
      </c>
    </row>
    <row r="2113" spans="1:5" x14ac:dyDescent="0.25">
      <c r="A2113" t="str">
        <f>IF('Initial Spreadsheet'!$F2112="successful", "successful")</f>
        <v>successful</v>
      </c>
      <c r="B2113">
        <f>IF('Initial Spreadsheet'!F2112="successful", 'Initial Spreadsheet'!$L2112, "M")</f>
        <v>38</v>
      </c>
      <c r="D2113" t="b">
        <f>IF('Initial Spreadsheet'!$F2112="failed", "failed")</f>
        <v>0</v>
      </c>
      <c r="E2113" t="str">
        <f>IF('Initial Spreadsheet'!F2112="failed", 'Initial Spreadsheet'!$L2112, "M")</f>
        <v>M</v>
      </c>
    </row>
    <row r="2114" spans="1:5" x14ac:dyDescent="0.25">
      <c r="A2114" t="str">
        <f>IF('Initial Spreadsheet'!$F2113="successful", "successful")</f>
        <v>successful</v>
      </c>
      <c r="B2114">
        <f>IF('Initial Spreadsheet'!F2113="successful", 'Initial Spreadsheet'!$L2113, "M")</f>
        <v>39</v>
      </c>
      <c r="D2114" t="b">
        <f>IF('Initial Spreadsheet'!$F2113="failed", "failed")</f>
        <v>0</v>
      </c>
      <c r="E2114" t="str">
        <f>IF('Initial Spreadsheet'!F2113="failed", 'Initial Spreadsheet'!$L2113, "M")</f>
        <v>M</v>
      </c>
    </row>
    <row r="2115" spans="1:5" x14ac:dyDescent="0.25">
      <c r="A2115" t="str">
        <f>IF('Initial Spreadsheet'!$F2114="successful", "successful")</f>
        <v>successful</v>
      </c>
      <c r="B2115">
        <f>IF('Initial Spreadsheet'!F2114="successful", 'Initial Spreadsheet'!$L2114, "M")</f>
        <v>11</v>
      </c>
      <c r="D2115" t="b">
        <f>IF('Initial Spreadsheet'!$F2114="failed", "failed")</f>
        <v>0</v>
      </c>
      <c r="E2115" t="str">
        <f>IF('Initial Spreadsheet'!F2114="failed", 'Initial Spreadsheet'!$L2114, "M")</f>
        <v>M</v>
      </c>
    </row>
    <row r="2116" spans="1:5" x14ac:dyDescent="0.25">
      <c r="A2116" t="str">
        <f>IF('Initial Spreadsheet'!$F2115="successful", "successful")</f>
        <v>successful</v>
      </c>
      <c r="B2116">
        <f>IF('Initial Spreadsheet'!F2115="successful", 'Initial Spreadsheet'!$L2115, "M")</f>
        <v>107</v>
      </c>
      <c r="D2116" t="b">
        <f>IF('Initial Spreadsheet'!$F2115="failed", "failed")</f>
        <v>0</v>
      </c>
      <c r="E2116" t="str">
        <f>IF('Initial Spreadsheet'!F2115="failed", 'Initial Spreadsheet'!$L2115, "M")</f>
        <v>M</v>
      </c>
    </row>
    <row r="2117" spans="1:5" x14ac:dyDescent="0.25">
      <c r="A2117" t="str">
        <f>IF('Initial Spreadsheet'!$F2116="successful", "successful")</f>
        <v>successful</v>
      </c>
      <c r="B2117">
        <f>IF('Initial Spreadsheet'!F2116="successful", 'Initial Spreadsheet'!$L2116, "M")</f>
        <v>147</v>
      </c>
      <c r="D2117" t="b">
        <f>IF('Initial Spreadsheet'!$F2116="failed", "failed")</f>
        <v>0</v>
      </c>
      <c r="E2117" t="str">
        <f>IF('Initial Spreadsheet'!F2116="failed", 'Initial Spreadsheet'!$L2116, "M")</f>
        <v>M</v>
      </c>
    </row>
    <row r="2118" spans="1:5" x14ac:dyDescent="0.25">
      <c r="A2118" t="str">
        <f>IF('Initial Spreadsheet'!$F2117="successful", "successful")</f>
        <v>successful</v>
      </c>
      <c r="B2118">
        <f>IF('Initial Spreadsheet'!F2117="successful", 'Initial Spreadsheet'!$L2117, "M")</f>
        <v>36</v>
      </c>
      <c r="D2118" t="b">
        <f>IF('Initial Spreadsheet'!$F2117="failed", "failed")</f>
        <v>0</v>
      </c>
      <c r="E2118" t="str">
        <f>IF('Initial Spreadsheet'!F2117="failed", 'Initial Spreadsheet'!$L2117, "M")</f>
        <v>M</v>
      </c>
    </row>
    <row r="2119" spans="1:5" x14ac:dyDescent="0.25">
      <c r="A2119" t="str">
        <f>IF('Initial Spreadsheet'!$F2118="successful", "successful")</f>
        <v>successful</v>
      </c>
      <c r="B2119">
        <f>IF('Initial Spreadsheet'!F2118="successful", 'Initial Spreadsheet'!$L2118, "M")</f>
        <v>92</v>
      </c>
      <c r="D2119" t="b">
        <f>IF('Initial Spreadsheet'!$F2118="failed", "failed")</f>
        <v>0</v>
      </c>
      <c r="E2119" t="str">
        <f>IF('Initial Spreadsheet'!F2118="failed", 'Initial Spreadsheet'!$L2118, "M")</f>
        <v>M</v>
      </c>
    </row>
    <row r="2120" spans="1:5" x14ac:dyDescent="0.25">
      <c r="A2120" t="str">
        <f>IF('Initial Spreadsheet'!$F2119="successful", "successful")</f>
        <v>successful</v>
      </c>
      <c r="B2120">
        <f>IF('Initial Spreadsheet'!F2119="successful", 'Initial Spreadsheet'!$L2119, "M")</f>
        <v>35</v>
      </c>
      <c r="D2120" t="b">
        <f>IF('Initial Spreadsheet'!$F2119="failed", "failed")</f>
        <v>0</v>
      </c>
      <c r="E2120" t="str">
        <f>IF('Initial Spreadsheet'!F2119="failed", 'Initial Spreadsheet'!$L2119, "M")</f>
        <v>M</v>
      </c>
    </row>
    <row r="2121" spans="1:5" x14ac:dyDescent="0.25">
      <c r="A2121" t="str">
        <f>IF('Initial Spreadsheet'!$F2120="successful", "successful")</f>
        <v>successful</v>
      </c>
      <c r="B2121">
        <f>IF('Initial Spreadsheet'!F2120="successful", 'Initial Spreadsheet'!$L2120, "M")</f>
        <v>17</v>
      </c>
      <c r="D2121" t="b">
        <f>IF('Initial Spreadsheet'!$F2120="failed", "failed")</f>
        <v>0</v>
      </c>
      <c r="E2121" t="str">
        <f>IF('Initial Spreadsheet'!F2120="failed", 'Initial Spreadsheet'!$L2120, "M")</f>
        <v>M</v>
      </c>
    </row>
    <row r="2122" spans="1:5" x14ac:dyDescent="0.25">
      <c r="A2122" t="str">
        <f>IF('Initial Spreadsheet'!$F2121="successful", "successful")</f>
        <v>successful</v>
      </c>
      <c r="B2122">
        <f>IF('Initial Spreadsheet'!F2121="successful", 'Initial Spreadsheet'!$L2121, "M")</f>
        <v>22</v>
      </c>
      <c r="D2122" t="b">
        <f>IF('Initial Spreadsheet'!$F2121="failed", "failed")</f>
        <v>0</v>
      </c>
      <c r="E2122" t="str">
        <f>IF('Initial Spreadsheet'!F2121="failed", 'Initial Spreadsheet'!$L2121, "M")</f>
        <v>M</v>
      </c>
    </row>
    <row r="2123" spans="1:5" x14ac:dyDescent="0.25">
      <c r="A2123" t="str">
        <f>IF('Initial Spreadsheet'!$F2122="successful", "successful")</f>
        <v>successful</v>
      </c>
      <c r="B2123">
        <f>IF('Initial Spreadsheet'!F2122="successful", 'Initial Spreadsheet'!$L2122, "M")</f>
        <v>69</v>
      </c>
      <c r="D2123" t="b">
        <f>IF('Initial Spreadsheet'!$F2122="failed", "failed")</f>
        <v>0</v>
      </c>
      <c r="E2123" t="str">
        <f>IF('Initial Spreadsheet'!F2122="failed", 'Initial Spreadsheet'!$L2122, "M")</f>
        <v>M</v>
      </c>
    </row>
    <row r="2124" spans="1:5" x14ac:dyDescent="0.25">
      <c r="A2124" t="b">
        <f>IF('Initial Spreadsheet'!$F2123="successful", "successful")</f>
        <v>0</v>
      </c>
      <c r="B2124" t="str">
        <f>IF('Initial Spreadsheet'!F2123="successful", 'Initial Spreadsheet'!$L2123, "M")</f>
        <v>M</v>
      </c>
      <c r="D2124" t="str">
        <f>IF('Initial Spreadsheet'!$F2123="failed", "failed")</f>
        <v>failed</v>
      </c>
      <c r="E2124">
        <f>IF('Initial Spreadsheet'!F2123="failed", 'Initial Spreadsheet'!$L2123, "M")</f>
        <v>10</v>
      </c>
    </row>
    <row r="2125" spans="1:5" x14ac:dyDescent="0.25">
      <c r="A2125" t="b">
        <f>IF('Initial Spreadsheet'!$F2124="successful", "successful")</f>
        <v>0</v>
      </c>
      <c r="B2125" t="str">
        <f>IF('Initial Spreadsheet'!F2124="successful", 'Initial Spreadsheet'!$L2124, "M")</f>
        <v>M</v>
      </c>
      <c r="D2125" t="str">
        <f>IF('Initial Spreadsheet'!$F2124="failed", "failed")</f>
        <v>failed</v>
      </c>
      <c r="E2125">
        <f>IF('Initial Spreadsheet'!F2124="failed", 'Initial Spreadsheet'!$L2124, "M")</f>
        <v>3</v>
      </c>
    </row>
    <row r="2126" spans="1:5" x14ac:dyDescent="0.25">
      <c r="A2126" t="b">
        <f>IF('Initial Spreadsheet'!$F2125="successful", "successful")</f>
        <v>0</v>
      </c>
      <c r="B2126" t="str">
        <f>IF('Initial Spreadsheet'!F2125="successful", 'Initial Spreadsheet'!$L2125, "M")</f>
        <v>M</v>
      </c>
      <c r="D2126" t="str">
        <f>IF('Initial Spreadsheet'!$F2125="failed", "failed")</f>
        <v>failed</v>
      </c>
      <c r="E2126">
        <f>IF('Initial Spreadsheet'!F2125="failed", 'Initial Spreadsheet'!$L2125, "M")</f>
        <v>5</v>
      </c>
    </row>
    <row r="2127" spans="1:5" x14ac:dyDescent="0.25">
      <c r="A2127" t="b">
        <f>IF('Initial Spreadsheet'!$F2126="successful", "successful")</f>
        <v>0</v>
      </c>
      <c r="B2127" t="str">
        <f>IF('Initial Spreadsheet'!F2126="successful", 'Initial Spreadsheet'!$L2126, "M")</f>
        <v>M</v>
      </c>
      <c r="D2127" t="str">
        <f>IF('Initial Spreadsheet'!$F2126="failed", "failed")</f>
        <v>failed</v>
      </c>
      <c r="E2127">
        <f>IF('Initial Spreadsheet'!F2126="failed", 'Initial Spreadsheet'!$L2126, "M")</f>
        <v>5</v>
      </c>
    </row>
    <row r="2128" spans="1:5" x14ac:dyDescent="0.25">
      <c r="A2128" t="b">
        <f>IF('Initial Spreadsheet'!$F2127="successful", "successful")</f>
        <v>0</v>
      </c>
      <c r="B2128" t="str">
        <f>IF('Initial Spreadsheet'!F2127="successful", 'Initial Spreadsheet'!$L2127, "M")</f>
        <v>M</v>
      </c>
      <c r="D2128" t="str">
        <f>IF('Initial Spreadsheet'!$F2127="failed", "failed")</f>
        <v>failed</v>
      </c>
      <c r="E2128">
        <f>IF('Initial Spreadsheet'!F2127="failed", 'Initial Spreadsheet'!$L2127, "M")</f>
        <v>27</v>
      </c>
    </row>
    <row r="2129" spans="1:5" x14ac:dyDescent="0.25">
      <c r="A2129" t="b">
        <f>IF('Initial Spreadsheet'!$F2128="successful", "successful")</f>
        <v>0</v>
      </c>
      <c r="B2129" t="str">
        <f>IF('Initial Spreadsheet'!F2128="successful", 'Initial Spreadsheet'!$L2128, "M")</f>
        <v>M</v>
      </c>
      <c r="D2129" t="str">
        <f>IF('Initial Spreadsheet'!$F2128="failed", "failed")</f>
        <v>failed</v>
      </c>
      <c r="E2129">
        <f>IF('Initial Spreadsheet'!F2128="failed", 'Initial Spreadsheet'!$L2128, "M")</f>
        <v>2</v>
      </c>
    </row>
    <row r="2130" spans="1:5" x14ac:dyDescent="0.25">
      <c r="A2130" t="b">
        <f>IF('Initial Spreadsheet'!$F2129="successful", "successful")</f>
        <v>0</v>
      </c>
      <c r="B2130" t="str">
        <f>IF('Initial Spreadsheet'!F2129="successful", 'Initial Spreadsheet'!$L2129, "M")</f>
        <v>M</v>
      </c>
      <c r="D2130" t="str">
        <f>IF('Initial Spreadsheet'!$F2129="failed", "failed")</f>
        <v>failed</v>
      </c>
      <c r="E2130">
        <f>IF('Initial Spreadsheet'!F2129="failed", 'Initial Spreadsheet'!$L2129, "M")</f>
        <v>236</v>
      </c>
    </row>
    <row r="2131" spans="1:5" x14ac:dyDescent="0.25">
      <c r="A2131" t="b">
        <f>IF('Initial Spreadsheet'!$F2130="successful", "successful")</f>
        <v>0</v>
      </c>
      <c r="B2131" t="str">
        <f>IF('Initial Spreadsheet'!F2130="successful", 'Initial Spreadsheet'!$L2130, "M")</f>
        <v>M</v>
      </c>
      <c r="D2131" t="str">
        <f>IF('Initial Spreadsheet'!$F2130="failed", "failed")</f>
        <v>failed</v>
      </c>
      <c r="E2131">
        <f>IF('Initial Spreadsheet'!F2130="failed", 'Initial Spreadsheet'!$L2130, "M")</f>
        <v>1</v>
      </c>
    </row>
    <row r="2132" spans="1:5" x14ac:dyDescent="0.25">
      <c r="A2132" t="b">
        <f>IF('Initial Spreadsheet'!$F2131="successful", "successful")</f>
        <v>0</v>
      </c>
      <c r="B2132" t="str">
        <f>IF('Initial Spreadsheet'!F2131="successful", 'Initial Spreadsheet'!$L2131, "M")</f>
        <v>M</v>
      </c>
      <c r="D2132" t="str">
        <f>IF('Initial Spreadsheet'!$F2131="failed", "failed")</f>
        <v>failed</v>
      </c>
      <c r="E2132">
        <f>IF('Initial Spreadsheet'!F2131="failed", 'Initial Spreadsheet'!$L2131, "M")</f>
        <v>12</v>
      </c>
    </row>
    <row r="2133" spans="1:5" x14ac:dyDescent="0.25">
      <c r="A2133" t="b">
        <f>IF('Initial Spreadsheet'!$F2132="successful", "successful")</f>
        <v>0</v>
      </c>
      <c r="B2133" t="str">
        <f>IF('Initial Spreadsheet'!F2132="successful", 'Initial Spreadsheet'!$L2132, "M")</f>
        <v>M</v>
      </c>
      <c r="D2133" t="str">
        <f>IF('Initial Spreadsheet'!$F2132="failed", "failed")</f>
        <v>failed</v>
      </c>
      <c r="E2133">
        <f>IF('Initial Spreadsheet'!F2132="failed", 'Initial Spreadsheet'!$L2132, "M")</f>
        <v>4</v>
      </c>
    </row>
    <row r="2134" spans="1:5" x14ac:dyDescent="0.25">
      <c r="A2134" t="b">
        <f>IF('Initial Spreadsheet'!$F2133="successful", "successful")</f>
        <v>0</v>
      </c>
      <c r="B2134" t="str">
        <f>IF('Initial Spreadsheet'!F2133="successful", 'Initial Spreadsheet'!$L2133, "M")</f>
        <v>M</v>
      </c>
      <c r="D2134" t="str">
        <f>IF('Initial Spreadsheet'!$F2133="failed", "failed")</f>
        <v>failed</v>
      </c>
      <c r="E2134">
        <f>IF('Initial Spreadsheet'!F2133="failed", 'Initial Spreadsheet'!$L2133, "M")</f>
        <v>3</v>
      </c>
    </row>
    <row r="2135" spans="1:5" x14ac:dyDescent="0.25">
      <c r="A2135" t="b">
        <f>IF('Initial Spreadsheet'!$F2134="successful", "successful")</f>
        <v>0</v>
      </c>
      <c r="B2135" t="str">
        <f>IF('Initial Spreadsheet'!F2134="successful", 'Initial Spreadsheet'!$L2134, "M")</f>
        <v>M</v>
      </c>
      <c r="D2135" t="str">
        <f>IF('Initial Spreadsheet'!$F2134="failed", "failed")</f>
        <v>failed</v>
      </c>
      <c r="E2135">
        <f>IF('Initial Spreadsheet'!F2134="failed", 'Initial Spreadsheet'!$L2134, "M")</f>
        <v>99</v>
      </c>
    </row>
    <row r="2136" spans="1:5" x14ac:dyDescent="0.25">
      <c r="A2136" t="b">
        <f>IF('Initial Spreadsheet'!$F2135="successful", "successful")</f>
        <v>0</v>
      </c>
      <c r="B2136" t="str">
        <f>IF('Initial Spreadsheet'!F2135="successful", 'Initial Spreadsheet'!$L2135, "M")</f>
        <v>M</v>
      </c>
      <c r="D2136" t="str">
        <f>IF('Initial Spreadsheet'!$F2135="failed", "failed")</f>
        <v>failed</v>
      </c>
      <c r="E2136">
        <f>IF('Initial Spreadsheet'!F2135="failed", 'Initial Spreadsheet'!$L2135, "M")</f>
        <v>3</v>
      </c>
    </row>
    <row r="2137" spans="1:5" x14ac:dyDescent="0.25">
      <c r="A2137" t="b">
        <f>IF('Initial Spreadsheet'!$F2136="successful", "successful")</f>
        <v>0</v>
      </c>
      <c r="B2137" t="str">
        <f>IF('Initial Spreadsheet'!F2136="successful", 'Initial Spreadsheet'!$L2136, "M")</f>
        <v>M</v>
      </c>
      <c r="D2137" t="str">
        <f>IF('Initial Spreadsheet'!$F2136="failed", "failed")</f>
        <v>failed</v>
      </c>
      <c r="E2137">
        <f>IF('Initial Spreadsheet'!F2136="failed", 'Initial Spreadsheet'!$L2136, "M")</f>
        <v>3</v>
      </c>
    </row>
    <row r="2138" spans="1:5" x14ac:dyDescent="0.25">
      <c r="A2138" t="b">
        <f>IF('Initial Spreadsheet'!$F2137="successful", "successful")</f>
        <v>0</v>
      </c>
      <c r="B2138" t="str">
        <f>IF('Initial Spreadsheet'!F2137="successful", 'Initial Spreadsheet'!$L2137, "M")</f>
        <v>M</v>
      </c>
      <c r="D2138" t="str">
        <f>IF('Initial Spreadsheet'!$F2137="failed", "failed")</f>
        <v>failed</v>
      </c>
      <c r="E2138">
        <f>IF('Initial Spreadsheet'!F2137="failed", 'Initial Spreadsheet'!$L2137, "M")</f>
        <v>22</v>
      </c>
    </row>
    <row r="2139" spans="1:5" x14ac:dyDescent="0.25">
      <c r="A2139" t="b">
        <f>IF('Initial Spreadsheet'!$F2138="successful", "successful")</f>
        <v>0</v>
      </c>
      <c r="B2139" t="str">
        <f>IF('Initial Spreadsheet'!F2138="successful", 'Initial Spreadsheet'!$L2138, "M")</f>
        <v>M</v>
      </c>
      <c r="D2139" t="str">
        <f>IF('Initial Spreadsheet'!$F2138="failed", "failed")</f>
        <v>failed</v>
      </c>
      <c r="E2139">
        <f>IF('Initial Spreadsheet'!F2138="failed", 'Initial Spreadsheet'!$L2138, "M")</f>
        <v>4</v>
      </c>
    </row>
    <row r="2140" spans="1:5" x14ac:dyDescent="0.25">
      <c r="A2140" t="b">
        <f>IF('Initial Spreadsheet'!$F2139="successful", "successful")</f>
        <v>0</v>
      </c>
      <c r="B2140" t="str">
        <f>IF('Initial Spreadsheet'!F2139="successful", 'Initial Spreadsheet'!$L2139, "M")</f>
        <v>M</v>
      </c>
      <c r="D2140" t="str">
        <f>IF('Initial Spreadsheet'!$F2139="failed", "failed")</f>
        <v>failed</v>
      </c>
      <c r="E2140">
        <f>IF('Initial Spreadsheet'!F2139="failed", 'Initial Spreadsheet'!$L2139, "M")</f>
        <v>534</v>
      </c>
    </row>
    <row r="2141" spans="1:5" x14ac:dyDescent="0.25">
      <c r="A2141" t="b">
        <f>IF('Initial Spreadsheet'!$F2140="successful", "successful")</f>
        <v>0</v>
      </c>
      <c r="B2141" t="str">
        <f>IF('Initial Spreadsheet'!F2140="successful", 'Initial Spreadsheet'!$L2140, "M")</f>
        <v>M</v>
      </c>
      <c r="D2141" t="str">
        <f>IF('Initial Spreadsheet'!$F2140="failed", "failed")</f>
        <v>failed</v>
      </c>
      <c r="E2141">
        <f>IF('Initial Spreadsheet'!F2140="failed", 'Initial Spreadsheet'!$L2140, "M")</f>
        <v>12</v>
      </c>
    </row>
    <row r="2142" spans="1:5" x14ac:dyDescent="0.25">
      <c r="A2142" t="b">
        <f>IF('Initial Spreadsheet'!$F2141="successful", "successful")</f>
        <v>0</v>
      </c>
      <c r="B2142" t="str">
        <f>IF('Initial Spreadsheet'!F2141="successful", 'Initial Spreadsheet'!$L2141, "M")</f>
        <v>M</v>
      </c>
      <c r="D2142" t="str">
        <f>IF('Initial Spreadsheet'!$F2141="failed", "failed")</f>
        <v>failed</v>
      </c>
      <c r="E2142">
        <f>IF('Initial Spreadsheet'!F2141="failed", 'Initial Spreadsheet'!$L2141, "M")</f>
        <v>56</v>
      </c>
    </row>
    <row r="2143" spans="1:5" x14ac:dyDescent="0.25">
      <c r="A2143" t="b">
        <f>IF('Initial Spreadsheet'!$F2142="successful", "successful")</f>
        <v>0</v>
      </c>
      <c r="B2143" t="str">
        <f>IF('Initial Spreadsheet'!F2142="successful", 'Initial Spreadsheet'!$L2142, "M")</f>
        <v>M</v>
      </c>
      <c r="D2143" t="str">
        <f>IF('Initial Spreadsheet'!$F2142="failed", "failed")</f>
        <v>failed</v>
      </c>
      <c r="E2143">
        <f>IF('Initial Spreadsheet'!F2142="failed", 'Initial Spreadsheet'!$L2142, "M")</f>
        <v>11</v>
      </c>
    </row>
    <row r="2144" spans="1:5" x14ac:dyDescent="0.25">
      <c r="A2144" t="b">
        <f>IF('Initial Spreadsheet'!$F2143="successful", "successful")</f>
        <v>0</v>
      </c>
      <c r="B2144" t="str">
        <f>IF('Initial Spreadsheet'!F2143="successful", 'Initial Spreadsheet'!$L2143, "M")</f>
        <v>M</v>
      </c>
      <c r="D2144" t="str">
        <f>IF('Initial Spreadsheet'!$F2143="failed", "failed")</f>
        <v>failed</v>
      </c>
      <c r="E2144">
        <f>IF('Initial Spreadsheet'!F2143="failed", 'Initial Spreadsheet'!$L2143, "M")</f>
        <v>0</v>
      </c>
    </row>
    <row r="2145" spans="1:5" x14ac:dyDescent="0.25">
      <c r="A2145" t="b">
        <f>IF('Initial Spreadsheet'!$F2144="successful", "successful")</f>
        <v>0</v>
      </c>
      <c r="B2145" t="str">
        <f>IF('Initial Spreadsheet'!F2144="successful", 'Initial Spreadsheet'!$L2144, "M")</f>
        <v>M</v>
      </c>
      <c r="D2145" t="str">
        <f>IF('Initial Spreadsheet'!$F2144="failed", "failed")</f>
        <v>failed</v>
      </c>
      <c r="E2145">
        <f>IF('Initial Spreadsheet'!F2144="failed", 'Initial Spreadsheet'!$L2144, "M")</f>
        <v>12</v>
      </c>
    </row>
    <row r="2146" spans="1:5" x14ac:dyDescent="0.25">
      <c r="A2146" t="b">
        <f>IF('Initial Spreadsheet'!$F2145="successful", "successful")</f>
        <v>0</v>
      </c>
      <c r="B2146" t="str">
        <f>IF('Initial Spreadsheet'!F2145="successful", 'Initial Spreadsheet'!$L2145, "M")</f>
        <v>M</v>
      </c>
      <c r="D2146" t="str">
        <f>IF('Initial Spreadsheet'!$F2145="failed", "failed")</f>
        <v>failed</v>
      </c>
      <c r="E2146">
        <f>IF('Initial Spreadsheet'!F2145="failed", 'Initial Spreadsheet'!$L2145, "M")</f>
        <v>5</v>
      </c>
    </row>
    <row r="2147" spans="1:5" x14ac:dyDescent="0.25">
      <c r="A2147" t="b">
        <f>IF('Initial Spreadsheet'!$F2146="successful", "successful")</f>
        <v>0</v>
      </c>
      <c r="B2147" t="str">
        <f>IF('Initial Spreadsheet'!F2146="successful", 'Initial Spreadsheet'!$L2146, "M")</f>
        <v>M</v>
      </c>
      <c r="D2147" t="str">
        <f>IF('Initial Spreadsheet'!$F2146="failed", "failed")</f>
        <v>failed</v>
      </c>
      <c r="E2147">
        <f>IF('Initial Spreadsheet'!F2146="failed", 'Initial Spreadsheet'!$L2146, "M")</f>
        <v>24</v>
      </c>
    </row>
    <row r="2148" spans="1:5" x14ac:dyDescent="0.25">
      <c r="A2148" t="b">
        <f>IF('Initial Spreadsheet'!$F2147="successful", "successful")</f>
        <v>0</v>
      </c>
      <c r="B2148" t="str">
        <f>IF('Initial Spreadsheet'!F2147="successful", 'Initial Spreadsheet'!$L2147, "M")</f>
        <v>M</v>
      </c>
      <c r="D2148" t="str">
        <f>IF('Initial Spreadsheet'!$F2147="failed", "failed")</f>
        <v>failed</v>
      </c>
      <c r="E2148">
        <f>IF('Initial Spreadsheet'!F2147="failed", 'Initial Spreadsheet'!$L2147, "M")</f>
        <v>89</v>
      </c>
    </row>
    <row r="2149" spans="1:5" x14ac:dyDescent="0.25">
      <c r="A2149" t="b">
        <f>IF('Initial Spreadsheet'!$F2148="successful", "successful")</f>
        <v>0</v>
      </c>
      <c r="B2149" t="str">
        <f>IF('Initial Spreadsheet'!F2148="successful", 'Initial Spreadsheet'!$L2148, "M")</f>
        <v>M</v>
      </c>
      <c r="D2149" t="str">
        <f>IF('Initial Spreadsheet'!$F2148="failed", "failed")</f>
        <v>failed</v>
      </c>
      <c r="E2149">
        <f>IF('Initial Spreadsheet'!F2148="failed", 'Initial Spreadsheet'!$L2148, "M")</f>
        <v>1</v>
      </c>
    </row>
    <row r="2150" spans="1:5" x14ac:dyDescent="0.25">
      <c r="A2150" t="b">
        <f>IF('Initial Spreadsheet'!$F2149="successful", "successful")</f>
        <v>0</v>
      </c>
      <c r="B2150" t="str">
        <f>IF('Initial Spreadsheet'!F2149="successful", 'Initial Spreadsheet'!$L2149, "M")</f>
        <v>M</v>
      </c>
      <c r="D2150" t="str">
        <f>IF('Initial Spreadsheet'!$F2149="failed", "failed")</f>
        <v>failed</v>
      </c>
      <c r="E2150">
        <f>IF('Initial Spreadsheet'!F2149="failed", 'Initial Spreadsheet'!$L2149, "M")</f>
        <v>55</v>
      </c>
    </row>
    <row r="2151" spans="1:5" x14ac:dyDescent="0.25">
      <c r="A2151" t="b">
        <f>IF('Initial Spreadsheet'!$F2150="successful", "successful")</f>
        <v>0</v>
      </c>
      <c r="B2151" t="str">
        <f>IF('Initial Spreadsheet'!F2150="successful", 'Initial Spreadsheet'!$L2150, "M")</f>
        <v>M</v>
      </c>
      <c r="D2151" t="str">
        <f>IF('Initial Spreadsheet'!$F2150="failed", "failed")</f>
        <v>failed</v>
      </c>
      <c r="E2151">
        <f>IF('Initial Spreadsheet'!F2150="failed", 'Initial Spreadsheet'!$L2150, "M")</f>
        <v>2</v>
      </c>
    </row>
    <row r="2152" spans="1:5" x14ac:dyDescent="0.25">
      <c r="A2152" t="b">
        <f>IF('Initial Spreadsheet'!$F2151="successful", "successful")</f>
        <v>0</v>
      </c>
      <c r="B2152" t="str">
        <f>IF('Initial Spreadsheet'!F2151="successful", 'Initial Spreadsheet'!$L2151, "M")</f>
        <v>M</v>
      </c>
      <c r="D2152" t="str">
        <f>IF('Initial Spreadsheet'!$F2151="failed", "failed")</f>
        <v>failed</v>
      </c>
      <c r="E2152">
        <f>IF('Initial Spreadsheet'!F2151="failed", 'Initial Spreadsheet'!$L2151, "M")</f>
        <v>0</v>
      </c>
    </row>
    <row r="2153" spans="1:5" x14ac:dyDescent="0.25">
      <c r="A2153" t="b">
        <f>IF('Initial Spreadsheet'!$F2152="successful", "successful")</f>
        <v>0</v>
      </c>
      <c r="B2153" t="str">
        <f>IF('Initial Spreadsheet'!F2152="successful", 'Initial Spreadsheet'!$L2152, "M")</f>
        <v>M</v>
      </c>
      <c r="D2153" t="str">
        <f>IF('Initial Spreadsheet'!$F2152="failed", "failed")</f>
        <v>failed</v>
      </c>
      <c r="E2153">
        <f>IF('Initial Spreadsheet'!F2152="failed", 'Initial Spreadsheet'!$L2152, "M")</f>
        <v>4</v>
      </c>
    </row>
    <row r="2154" spans="1:5" x14ac:dyDescent="0.25">
      <c r="A2154" t="b">
        <f>IF('Initial Spreadsheet'!$F2153="successful", "successful")</f>
        <v>0</v>
      </c>
      <c r="B2154" t="str">
        <f>IF('Initial Spreadsheet'!F2153="successful", 'Initial Spreadsheet'!$L2153, "M")</f>
        <v>M</v>
      </c>
      <c r="D2154" t="str">
        <f>IF('Initial Spreadsheet'!$F2153="failed", "failed")</f>
        <v>failed</v>
      </c>
      <c r="E2154">
        <f>IF('Initial Spreadsheet'!F2153="failed", 'Initial Spreadsheet'!$L2153, "M")</f>
        <v>6</v>
      </c>
    </row>
    <row r="2155" spans="1:5" x14ac:dyDescent="0.25">
      <c r="A2155" t="b">
        <f>IF('Initial Spreadsheet'!$F2154="successful", "successful")</f>
        <v>0</v>
      </c>
      <c r="B2155" t="str">
        <f>IF('Initial Spreadsheet'!F2154="successful", 'Initial Spreadsheet'!$L2154, "M")</f>
        <v>M</v>
      </c>
      <c r="D2155" t="str">
        <f>IF('Initial Spreadsheet'!$F2154="failed", "failed")</f>
        <v>failed</v>
      </c>
      <c r="E2155">
        <f>IF('Initial Spreadsheet'!F2154="failed", 'Initial Spreadsheet'!$L2154, "M")</f>
        <v>4</v>
      </c>
    </row>
    <row r="2156" spans="1:5" x14ac:dyDescent="0.25">
      <c r="A2156" t="b">
        <f>IF('Initial Spreadsheet'!$F2155="successful", "successful")</f>
        <v>0</v>
      </c>
      <c r="B2156" t="str">
        <f>IF('Initial Spreadsheet'!F2155="successful", 'Initial Spreadsheet'!$L2155, "M")</f>
        <v>M</v>
      </c>
      <c r="D2156" t="str">
        <f>IF('Initial Spreadsheet'!$F2155="failed", "failed")</f>
        <v>failed</v>
      </c>
      <c r="E2156">
        <f>IF('Initial Spreadsheet'!F2155="failed", 'Initial Spreadsheet'!$L2155, "M")</f>
        <v>4</v>
      </c>
    </row>
    <row r="2157" spans="1:5" x14ac:dyDescent="0.25">
      <c r="A2157" t="b">
        <f>IF('Initial Spreadsheet'!$F2156="successful", "successful")</f>
        <v>0</v>
      </c>
      <c r="B2157" t="str">
        <f>IF('Initial Spreadsheet'!F2156="successful", 'Initial Spreadsheet'!$L2156, "M")</f>
        <v>M</v>
      </c>
      <c r="D2157" t="str">
        <f>IF('Initial Spreadsheet'!$F2156="failed", "failed")</f>
        <v>failed</v>
      </c>
      <c r="E2157">
        <f>IF('Initial Spreadsheet'!F2156="failed", 'Initial Spreadsheet'!$L2156, "M")</f>
        <v>2</v>
      </c>
    </row>
    <row r="2158" spans="1:5" x14ac:dyDescent="0.25">
      <c r="A2158" t="b">
        <f>IF('Initial Spreadsheet'!$F2157="successful", "successful")</f>
        <v>0</v>
      </c>
      <c r="B2158" t="str">
        <f>IF('Initial Spreadsheet'!F2157="successful", 'Initial Spreadsheet'!$L2157, "M")</f>
        <v>M</v>
      </c>
      <c r="D2158" t="str">
        <f>IF('Initial Spreadsheet'!$F2157="failed", "failed")</f>
        <v>failed</v>
      </c>
      <c r="E2158">
        <f>IF('Initial Spreadsheet'!F2157="failed", 'Initial Spreadsheet'!$L2157, "M")</f>
        <v>5</v>
      </c>
    </row>
    <row r="2159" spans="1:5" x14ac:dyDescent="0.25">
      <c r="A2159" t="b">
        <f>IF('Initial Spreadsheet'!$F2158="successful", "successful")</f>
        <v>0</v>
      </c>
      <c r="B2159" t="str">
        <f>IF('Initial Spreadsheet'!F2158="successful", 'Initial Spreadsheet'!$L2158, "M")</f>
        <v>M</v>
      </c>
      <c r="D2159" t="str">
        <f>IF('Initial Spreadsheet'!$F2158="failed", "failed")</f>
        <v>failed</v>
      </c>
      <c r="E2159">
        <f>IF('Initial Spreadsheet'!F2158="failed", 'Initial Spreadsheet'!$L2158, "M")</f>
        <v>83</v>
      </c>
    </row>
    <row r="2160" spans="1:5" x14ac:dyDescent="0.25">
      <c r="A2160" t="b">
        <f>IF('Initial Spreadsheet'!$F2159="successful", "successful")</f>
        <v>0</v>
      </c>
      <c r="B2160" t="str">
        <f>IF('Initial Spreadsheet'!F2159="successful", 'Initial Spreadsheet'!$L2159, "M")</f>
        <v>M</v>
      </c>
      <c r="D2160" t="str">
        <f>IF('Initial Spreadsheet'!$F2159="failed", "failed")</f>
        <v>failed</v>
      </c>
      <c r="E2160">
        <f>IF('Initial Spreadsheet'!F2159="failed", 'Initial Spreadsheet'!$L2159, "M")</f>
        <v>57</v>
      </c>
    </row>
    <row r="2161" spans="1:5" x14ac:dyDescent="0.25">
      <c r="A2161" t="b">
        <f>IF('Initial Spreadsheet'!$F2160="successful", "successful")</f>
        <v>0</v>
      </c>
      <c r="B2161" t="str">
        <f>IF('Initial Spreadsheet'!F2160="successful", 'Initial Spreadsheet'!$L2160, "M")</f>
        <v>M</v>
      </c>
      <c r="D2161" t="str">
        <f>IF('Initial Spreadsheet'!$F2160="failed", "failed")</f>
        <v>failed</v>
      </c>
      <c r="E2161">
        <f>IF('Initial Spreadsheet'!F2160="failed", 'Initial Spreadsheet'!$L2160, "M")</f>
        <v>311</v>
      </c>
    </row>
    <row r="2162" spans="1:5" x14ac:dyDescent="0.25">
      <c r="A2162" t="b">
        <f>IF('Initial Spreadsheet'!$F2161="successful", "successful")</f>
        <v>0</v>
      </c>
      <c r="B2162" t="str">
        <f>IF('Initial Spreadsheet'!F2161="successful", 'Initial Spreadsheet'!$L2161, "M")</f>
        <v>M</v>
      </c>
      <c r="D2162" t="str">
        <f>IF('Initial Spreadsheet'!$F2161="failed", "failed")</f>
        <v>failed</v>
      </c>
      <c r="E2162">
        <f>IF('Initial Spreadsheet'!F2161="failed", 'Initial Spreadsheet'!$L2161, "M")</f>
        <v>2</v>
      </c>
    </row>
    <row r="2163" spans="1:5" x14ac:dyDescent="0.25">
      <c r="A2163" t="b">
        <f>IF('Initial Spreadsheet'!$F2162="successful", "successful")</f>
        <v>0</v>
      </c>
      <c r="B2163" t="str">
        <f>IF('Initial Spreadsheet'!F2162="successful", 'Initial Spreadsheet'!$L2162, "M")</f>
        <v>M</v>
      </c>
      <c r="D2163" t="str">
        <f>IF('Initial Spreadsheet'!$F2162="failed", "failed")</f>
        <v>failed</v>
      </c>
      <c r="E2163">
        <f>IF('Initial Spreadsheet'!F2162="failed", 'Initial Spreadsheet'!$L2162, "M")</f>
        <v>16</v>
      </c>
    </row>
    <row r="2164" spans="1:5" x14ac:dyDescent="0.25">
      <c r="A2164" t="str">
        <f>IF('Initial Spreadsheet'!$F2163="successful", "successful")</f>
        <v>successful</v>
      </c>
      <c r="B2164">
        <f>IF('Initial Spreadsheet'!F2163="successful", 'Initial Spreadsheet'!$L2163, "M")</f>
        <v>13</v>
      </c>
      <c r="D2164" t="b">
        <f>IF('Initial Spreadsheet'!$F2163="failed", "failed")</f>
        <v>0</v>
      </c>
      <c r="E2164" t="str">
        <f>IF('Initial Spreadsheet'!F2163="failed", 'Initial Spreadsheet'!$L2163, "M")</f>
        <v>M</v>
      </c>
    </row>
    <row r="2165" spans="1:5" x14ac:dyDescent="0.25">
      <c r="A2165" t="str">
        <f>IF('Initial Spreadsheet'!$F2164="successful", "successful")</f>
        <v>successful</v>
      </c>
      <c r="B2165">
        <f>IF('Initial Spreadsheet'!F2164="successful", 'Initial Spreadsheet'!$L2164, "M")</f>
        <v>58</v>
      </c>
      <c r="D2165" t="b">
        <f>IF('Initial Spreadsheet'!$F2164="failed", "failed")</f>
        <v>0</v>
      </c>
      <c r="E2165" t="str">
        <f>IF('Initial Spreadsheet'!F2164="failed", 'Initial Spreadsheet'!$L2164, "M")</f>
        <v>M</v>
      </c>
    </row>
    <row r="2166" spans="1:5" x14ac:dyDescent="0.25">
      <c r="A2166" t="str">
        <f>IF('Initial Spreadsheet'!$F2165="successful", "successful")</f>
        <v>successful</v>
      </c>
      <c r="B2166">
        <f>IF('Initial Spreadsheet'!F2165="successful", 'Initial Spreadsheet'!$L2165, "M")</f>
        <v>44</v>
      </c>
      <c r="D2166" t="b">
        <f>IF('Initial Spreadsheet'!$F2165="failed", "failed")</f>
        <v>0</v>
      </c>
      <c r="E2166" t="str">
        <f>IF('Initial Spreadsheet'!F2165="failed", 'Initial Spreadsheet'!$L2165, "M")</f>
        <v>M</v>
      </c>
    </row>
    <row r="2167" spans="1:5" x14ac:dyDescent="0.25">
      <c r="A2167" t="str">
        <f>IF('Initial Spreadsheet'!$F2166="successful", "successful")</f>
        <v>successful</v>
      </c>
      <c r="B2167">
        <f>IF('Initial Spreadsheet'!F2166="successful", 'Initial Spreadsheet'!$L2166, "M")</f>
        <v>83</v>
      </c>
      <c r="D2167" t="b">
        <f>IF('Initial Spreadsheet'!$F2166="failed", "failed")</f>
        <v>0</v>
      </c>
      <c r="E2167" t="str">
        <f>IF('Initial Spreadsheet'!F2166="failed", 'Initial Spreadsheet'!$L2166, "M")</f>
        <v>M</v>
      </c>
    </row>
    <row r="2168" spans="1:5" x14ac:dyDescent="0.25">
      <c r="A2168" t="str">
        <f>IF('Initial Spreadsheet'!$F2167="successful", "successful")</f>
        <v>successful</v>
      </c>
      <c r="B2168">
        <f>IF('Initial Spreadsheet'!F2167="successful", 'Initial Spreadsheet'!$L2167, "M")</f>
        <v>117</v>
      </c>
      <c r="D2168" t="b">
        <f>IF('Initial Spreadsheet'!$F2167="failed", "failed")</f>
        <v>0</v>
      </c>
      <c r="E2168" t="str">
        <f>IF('Initial Spreadsheet'!F2167="failed", 'Initial Spreadsheet'!$L2167, "M")</f>
        <v>M</v>
      </c>
    </row>
    <row r="2169" spans="1:5" x14ac:dyDescent="0.25">
      <c r="A2169" t="str">
        <f>IF('Initial Spreadsheet'!$F2168="successful", "successful")</f>
        <v>successful</v>
      </c>
      <c r="B2169">
        <f>IF('Initial Spreadsheet'!F2168="successful", 'Initial Spreadsheet'!$L2168, "M")</f>
        <v>32</v>
      </c>
      <c r="D2169" t="b">
        <f>IF('Initial Spreadsheet'!$F2168="failed", "failed")</f>
        <v>0</v>
      </c>
      <c r="E2169" t="str">
        <f>IF('Initial Spreadsheet'!F2168="failed", 'Initial Spreadsheet'!$L2168, "M")</f>
        <v>M</v>
      </c>
    </row>
    <row r="2170" spans="1:5" x14ac:dyDescent="0.25">
      <c r="A2170" t="str">
        <f>IF('Initial Spreadsheet'!$F2169="successful", "successful")</f>
        <v>successful</v>
      </c>
      <c r="B2170">
        <f>IF('Initial Spreadsheet'!F2169="successful", 'Initial Spreadsheet'!$L2169, "M")</f>
        <v>8</v>
      </c>
      <c r="D2170" t="b">
        <f>IF('Initial Spreadsheet'!$F2169="failed", "failed")</f>
        <v>0</v>
      </c>
      <c r="E2170" t="str">
        <f>IF('Initial Spreadsheet'!F2169="failed", 'Initial Spreadsheet'!$L2169, "M")</f>
        <v>M</v>
      </c>
    </row>
    <row r="2171" spans="1:5" x14ac:dyDescent="0.25">
      <c r="A2171" t="str">
        <f>IF('Initial Spreadsheet'!$F2170="successful", "successful")</f>
        <v>successful</v>
      </c>
      <c r="B2171">
        <f>IF('Initial Spreadsheet'!F2170="successful", 'Initial Spreadsheet'!$L2170, "M")</f>
        <v>340</v>
      </c>
      <c r="D2171" t="b">
        <f>IF('Initial Spreadsheet'!$F2170="failed", "failed")</f>
        <v>0</v>
      </c>
      <c r="E2171" t="str">
        <f>IF('Initial Spreadsheet'!F2170="failed", 'Initial Spreadsheet'!$L2170, "M")</f>
        <v>M</v>
      </c>
    </row>
    <row r="2172" spans="1:5" x14ac:dyDescent="0.25">
      <c r="A2172" t="str">
        <f>IF('Initial Spreadsheet'!$F2171="successful", "successful")</f>
        <v>successful</v>
      </c>
      <c r="B2172">
        <f>IF('Initial Spreadsheet'!F2171="successful", 'Initial Spreadsheet'!$L2171, "M")</f>
        <v>7</v>
      </c>
      <c r="D2172" t="b">
        <f>IF('Initial Spreadsheet'!$F2171="failed", "failed")</f>
        <v>0</v>
      </c>
      <c r="E2172" t="str">
        <f>IF('Initial Spreadsheet'!F2171="failed", 'Initial Spreadsheet'!$L2171, "M")</f>
        <v>M</v>
      </c>
    </row>
    <row r="2173" spans="1:5" x14ac:dyDescent="0.25">
      <c r="A2173" t="str">
        <f>IF('Initial Spreadsheet'!$F2172="successful", "successful")</f>
        <v>successful</v>
      </c>
      <c r="B2173">
        <f>IF('Initial Spreadsheet'!F2172="successful", 'Initial Spreadsheet'!$L2172, "M")</f>
        <v>19</v>
      </c>
      <c r="D2173" t="b">
        <f>IF('Initial Spreadsheet'!$F2172="failed", "failed")</f>
        <v>0</v>
      </c>
      <c r="E2173" t="str">
        <f>IF('Initial Spreadsheet'!F2172="failed", 'Initial Spreadsheet'!$L2172, "M")</f>
        <v>M</v>
      </c>
    </row>
    <row r="2174" spans="1:5" x14ac:dyDescent="0.25">
      <c r="A2174" t="str">
        <f>IF('Initial Spreadsheet'!$F2173="successful", "successful")</f>
        <v>successful</v>
      </c>
      <c r="B2174">
        <f>IF('Initial Spreadsheet'!F2173="successful", 'Initial Spreadsheet'!$L2173, "M")</f>
        <v>47</v>
      </c>
      <c r="D2174" t="b">
        <f>IF('Initial Spreadsheet'!$F2173="failed", "failed")</f>
        <v>0</v>
      </c>
      <c r="E2174" t="str">
        <f>IF('Initial Spreadsheet'!F2173="failed", 'Initial Spreadsheet'!$L2173, "M")</f>
        <v>M</v>
      </c>
    </row>
    <row r="2175" spans="1:5" x14ac:dyDescent="0.25">
      <c r="A2175" t="str">
        <f>IF('Initial Spreadsheet'!$F2174="successful", "successful")</f>
        <v>successful</v>
      </c>
      <c r="B2175">
        <f>IF('Initial Spreadsheet'!F2174="successful", 'Initial Spreadsheet'!$L2174, "M")</f>
        <v>13</v>
      </c>
      <c r="D2175" t="b">
        <f>IF('Initial Spreadsheet'!$F2174="failed", "failed")</f>
        <v>0</v>
      </c>
      <c r="E2175" t="str">
        <f>IF('Initial Spreadsheet'!F2174="failed", 'Initial Spreadsheet'!$L2174, "M")</f>
        <v>M</v>
      </c>
    </row>
    <row r="2176" spans="1:5" x14ac:dyDescent="0.25">
      <c r="A2176" t="str">
        <f>IF('Initial Spreadsheet'!$F2175="successful", "successful")</f>
        <v>successful</v>
      </c>
      <c r="B2176">
        <f>IF('Initial Spreadsheet'!F2175="successful", 'Initial Spreadsheet'!$L2175, "M")</f>
        <v>90</v>
      </c>
      <c r="D2176" t="b">
        <f>IF('Initial Spreadsheet'!$F2175="failed", "failed")</f>
        <v>0</v>
      </c>
      <c r="E2176" t="str">
        <f>IF('Initial Spreadsheet'!F2175="failed", 'Initial Spreadsheet'!$L2175, "M")</f>
        <v>M</v>
      </c>
    </row>
    <row r="2177" spans="1:5" x14ac:dyDescent="0.25">
      <c r="A2177" t="str">
        <f>IF('Initial Spreadsheet'!$F2176="successful", "successful")</f>
        <v>successful</v>
      </c>
      <c r="B2177">
        <f>IF('Initial Spreadsheet'!F2176="successful", 'Initial Spreadsheet'!$L2176, "M")</f>
        <v>63</v>
      </c>
      <c r="D2177" t="b">
        <f>IF('Initial Spreadsheet'!$F2176="failed", "failed")</f>
        <v>0</v>
      </c>
      <c r="E2177" t="str">
        <f>IF('Initial Spreadsheet'!F2176="failed", 'Initial Spreadsheet'!$L2176, "M")</f>
        <v>M</v>
      </c>
    </row>
    <row r="2178" spans="1:5" x14ac:dyDescent="0.25">
      <c r="A2178" t="str">
        <f>IF('Initial Spreadsheet'!$F2177="successful", "successful")</f>
        <v>successful</v>
      </c>
      <c r="B2178">
        <f>IF('Initial Spreadsheet'!F2177="successful", 'Initial Spreadsheet'!$L2177, "M")</f>
        <v>26</v>
      </c>
      <c r="D2178" t="b">
        <f>IF('Initial Spreadsheet'!$F2177="failed", "failed")</f>
        <v>0</v>
      </c>
      <c r="E2178" t="str">
        <f>IF('Initial Spreadsheet'!F2177="failed", 'Initial Spreadsheet'!$L2177, "M")</f>
        <v>M</v>
      </c>
    </row>
    <row r="2179" spans="1:5" x14ac:dyDescent="0.25">
      <c r="A2179" t="str">
        <f>IF('Initial Spreadsheet'!$F2178="successful", "successful")</f>
        <v>successful</v>
      </c>
      <c r="B2179">
        <f>IF('Initial Spreadsheet'!F2178="successful", 'Initial Spreadsheet'!$L2178, "M")</f>
        <v>71</v>
      </c>
      <c r="D2179" t="b">
        <f>IF('Initial Spreadsheet'!$F2178="failed", "failed")</f>
        <v>0</v>
      </c>
      <c r="E2179" t="str">
        <f>IF('Initial Spreadsheet'!F2178="failed", 'Initial Spreadsheet'!$L2178, "M")</f>
        <v>M</v>
      </c>
    </row>
    <row r="2180" spans="1:5" x14ac:dyDescent="0.25">
      <c r="A2180" t="str">
        <f>IF('Initial Spreadsheet'!$F2179="successful", "successful")</f>
        <v>successful</v>
      </c>
      <c r="B2180">
        <f>IF('Initial Spreadsheet'!F2179="successful", 'Initial Spreadsheet'!$L2179, "M")</f>
        <v>38</v>
      </c>
      <c r="D2180" t="b">
        <f>IF('Initial Spreadsheet'!$F2179="failed", "failed")</f>
        <v>0</v>
      </c>
      <c r="E2180" t="str">
        <f>IF('Initial Spreadsheet'!F2179="failed", 'Initial Spreadsheet'!$L2179, "M")</f>
        <v>M</v>
      </c>
    </row>
    <row r="2181" spans="1:5" x14ac:dyDescent="0.25">
      <c r="A2181" t="str">
        <f>IF('Initial Spreadsheet'!$F2180="successful", "successful")</f>
        <v>successful</v>
      </c>
      <c r="B2181">
        <f>IF('Initial Spreadsheet'!F2180="successful", 'Initial Spreadsheet'!$L2180, "M")</f>
        <v>859</v>
      </c>
      <c r="D2181" t="b">
        <f>IF('Initial Spreadsheet'!$F2180="failed", "failed")</f>
        <v>0</v>
      </c>
      <c r="E2181" t="str">
        <f>IF('Initial Spreadsheet'!F2180="failed", 'Initial Spreadsheet'!$L2180, "M")</f>
        <v>M</v>
      </c>
    </row>
    <row r="2182" spans="1:5" x14ac:dyDescent="0.25">
      <c r="A2182" t="str">
        <f>IF('Initial Spreadsheet'!$F2181="successful", "successful")</f>
        <v>successful</v>
      </c>
      <c r="B2182">
        <f>IF('Initial Spreadsheet'!F2181="successful", 'Initial Spreadsheet'!$L2181, "M")</f>
        <v>21</v>
      </c>
      <c r="D2182" t="b">
        <f>IF('Initial Spreadsheet'!$F2181="failed", "failed")</f>
        <v>0</v>
      </c>
      <c r="E2182" t="str">
        <f>IF('Initial Spreadsheet'!F2181="failed", 'Initial Spreadsheet'!$L2181, "M")</f>
        <v>M</v>
      </c>
    </row>
    <row r="2183" spans="1:5" x14ac:dyDescent="0.25">
      <c r="A2183" t="str">
        <f>IF('Initial Spreadsheet'!$F2182="successful", "successful")</f>
        <v>successful</v>
      </c>
      <c r="B2183">
        <f>IF('Initial Spreadsheet'!F2182="successful", 'Initial Spreadsheet'!$L2182, "M")</f>
        <v>78</v>
      </c>
      <c r="D2183" t="b">
        <f>IF('Initial Spreadsheet'!$F2182="failed", "failed")</f>
        <v>0</v>
      </c>
      <c r="E2183" t="str">
        <f>IF('Initial Spreadsheet'!F2182="failed", 'Initial Spreadsheet'!$L2182, "M")</f>
        <v>M</v>
      </c>
    </row>
    <row r="2184" spans="1:5" x14ac:dyDescent="0.25">
      <c r="A2184" t="str">
        <f>IF('Initial Spreadsheet'!$F2183="successful", "successful")</f>
        <v>successful</v>
      </c>
      <c r="B2184">
        <f>IF('Initial Spreadsheet'!F2183="successful", 'Initial Spreadsheet'!$L2183, "M")</f>
        <v>53</v>
      </c>
      <c r="D2184" t="b">
        <f>IF('Initial Spreadsheet'!$F2183="failed", "failed")</f>
        <v>0</v>
      </c>
      <c r="E2184" t="str">
        <f>IF('Initial Spreadsheet'!F2183="failed", 'Initial Spreadsheet'!$L2183, "M")</f>
        <v>M</v>
      </c>
    </row>
    <row r="2185" spans="1:5" x14ac:dyDescent="0.25">
      <c r="A2185" t="str">
        <f>IF('Initial Spreadsheet'!$F2184="successful", "successful")</f>
        <v>successful</v>
      </c>
      <c r="B2185">
        <f>IF('Initial Spreadsheet'!F2184="successful", 'Initial Spreadsheet'!$L2184, "M")</f>
        <v>356</v>
      </c>
      <c r="D2185" t="b">
        <f>IF('Initial Spreadsheet'!$F2184="failed", "failed")</f>
        <v>0</v>
      </c>
      <c r="E2185" t="str">
        <f>IF('Initial Spreadsheet'!F2184="failed", 'Initial Spreadsheet'!$L2184, "M")</f>
        <v>M</v>
      </c>
    </row>
    <row r="2186" spans="1:5" x14ac:dyDescent="0.25">
      <c r="A2186" t="str">
        <f>IF('Initial Spreadsheet'!$F2185="successful", "successful")</f>
        <v>successful</v>
      </c>
      <c r="B2186">
        <f>IF('Initial Spreadsheet'!F2185="successful", 'Initial Spreadsheet'!$L2185, "M")</f>
        <v>279</v>
      </c>
      <c r="D2186" t="b">
        <f>IF('Initial Spreadsheet'!$F2185="failed", "failed")</f>
        <v>0</v>
      </c>
      <c r="E2186" t="str">
        <f>IF('Initial Spreadsheet'!F2185="failed", 'Initial Spreadsheet'!$L2185, "M")</f>
        <v>M</v>
      </c>
    </row>
    <row r="2187" spans="1:5" x14ac:dyDescent="0.25">
      <c r="A2187" t="str">
        <f>IF('Initial Spreadsheet'!$F2186="successful", "successful")</f>
        <v>successful</v>
      </c>
      <c r="B2187">
        <f>IF('Initial Spreadsheet'!F2186="successful", 'Initial Spreadsheet'!$L2186, "M")</f>
        <v>266</v>
      </c>
      <c r="D2187" t="b">
        <f>IF('Initial Spreadsheet'!$F2186="failed", "failed")</f>
        <v>0</v>
      </c>
      <c r="E2187" t="str">
        <f>IF('Initial Spreadsheet'!F2186="failed", 'Initial Spreadsheet'!$L2186, "M")</f>
        <v>M</v>
      </c>
    </row>
    <row r="2188" spans="1:5" x14ac:dyDescent="0.25">
      <c r="A2188" t="str">
        <f>IF('Initial Spreadsheet'!$F2187="successful", "successful")</f>
        <v>successful</v>
      </c>
      <c r="B2188">
        <f>IF('Initial Spreadsheet'!F2187="successful", 'Initial Spreadsheet'!$L2187, "M")</f>
        <v>623</v>
      </c>
      <c r="D2188" t="b">
        <f>IF('Initial Spreadsheet'!$F2187="failed", "failed")</f>
        <v>0</v>
      </c>
      <c r="E2188" t="str">
        <f>IF('Initial Spreadsheet'!F2187="failed", 'Initial Spreadsheet'!$L2187, "M")</f>
        <v>M</v>
      </c>
    </row>
    <row r="2189" spans="1:5" x14ac:dyDescent="0.25">
      <c r="A2189" t="str">
        <f>IF('Initial Spreadsheet'!$F2188="successful", "successful")</f>
        <v>successful</v>
      </c>
      <c r="B2189">
        <f>IF('Initial Spreadsheet'!F2188="successful", 'Initial Spreadsheet'!$L2188, "M")</f>
        <v>392</v>
      </c>
      <c r="D2189" t="b">
        <f>IF('Initial Spreadsheet'!$F2188="failed", "failed")</f>
        <v>0</v>
      </c>
      <c r="E2189" t="str">
        <f>IF('Initial Spreadsheet'!F2188="failed", 'Initial Spreadsheet'!$L2188, "M")</f>
        <v>M</v>
      </c>
    </row>
    <row r="2190" spans="1:5" x14ac:dyDescent="0.25">
      <c r="A2190" t="str">
        <f>IF('Initial Spreadsheet'!$F2189="successful", "successful")</f>
        <v>successful</v>
      </c>
      <c r="B2190">
        <f>IF('Initial Spreadsheet'!F2189="successful", 'Initial Spreadsheet'!$L2189, "M")</f>
        <v>3562</v>
      </c>
      <c r="D2190" t="b">
        <f>IF('Initial Spreadsheet'!$F2189="failed", "failed")</f>
        <v>0</v>
      </c>
      <c r="E2190" t="str">
        <f>IF('Initial Spreadsheet'!F2189="failed", 'Initial Spreadsheet'!$L2189, "M")</f>
        <v>M</v>
      </c>
    </row>
    <row r="2191" spans="1:5" x14ac:dyDescent="0.25">
      <c r="A2191" t="str">
        <f>IF('Initial Spreadsheet'!$F2190="successful", "successful")</f>
        <v>successful</v>
      </c>
      <c r="B2191">
        <f>IF('Initial Spreadsheet'!F2190="successful", 'Initial Spreadsheet'!$L2190, "M")</f>
        <v>514</v>
      </c>
      <c r="D2191" t="b">
        <f>IF('Initial Spreadsheet'!$F2190="failed", "failed")</f>
        <v>0</v>
      </c>
      <c r="E2191" t="str">
        <f>IF('Initial Spreadsheet'!F2190="failed", 'Initial Spreadsheet'!$L2190, "M")</f>
        <v>M</v>
      </c>
    </row>
    <row r="2192" spans="1:5" x14ac:dyDescent="0.25">
      <c r="A2192" t="str">
        <f>IF('Initial Spreadsheet'!$F2191="successful", "successful")</f>
        <v>successful</v>
      </c>
      <c r="B2192">
        <f>IF('Initial Spreadsheet'!F2191="successful", 'Initial Spreadsheet'!$L2191, "M")</f>
        <v>88</v>
      </c>
      <c r="D2192" t="b">
        <f>IF('Initial Spreadsheet'!$F2191="failed", "failed")</f>
        <v>0</v>
      </c>
      <c r="E2192" t="str">
        <f>IF('Initial Spreadsheet'!F2191="failed", 'Initial Spreadsheet'!$L2191, "M")</f>
        <v>M</v>
      </c>
    </row>
    <row r="2193" spans="1:5" x14ac:dyDescent="0.25">
      <c r="A2193" t="str">
        <f>IF('Initial Spreadsheet'!$F2192="successful", "successful")</f>
        <v>successful</v>
      </c>
      <c r="B2193">
        <f>IF('Initial Spreadsheet'!F2192="successful", 'Initial Spreadsheet'!$L2192, "M")</f>
        <v>537</v>
      </c>
      <c r="D2193" t="b">
        <f>IF('Initial Spreadsheet'!$F2192="failed", "failed")</f>
        <v>0</v>
      </c>
      <c r="E2193" t="str">
        <f>IF('Initial Spreadsheet'!F2192="failed", 'Initial Spreadsheet'!$L2192, "M")</f>
        <v>M</v>
      </c>
    </row>
    <row r="2194" spans="1:5" x14ac:dyDescent="0.25">
      <c r="A2194" t="str">
        <f>IF('Initial Spreadsheet'!$F2193="successful", "successful")</f>
        <v>successful</v>
      </c>
      <c r="B2194">
        <f>IF('Initial Spreadsheet'!F2193="successful", 'Initial Spreadsheet'!$L2193, "M")</f>
        <v>25</v>
      </c>
      <c r="D2194" t="b">
        <f>IF('Initial Spreadsheet'!$F2193="failed", "failed")</f>
        <v>0</v>
      </c>
      <c r="E2194" t="str">
        <f>IF('Initial Spreadsheet'!F2193="failed", 'Initial Spreadsheet'!$L2193, "M")</f>
        <v>M</v>
      </c>
    </row>
    <row r="2195" spans="1:5" x14ac:dyDescent="0.25">
      <c r="A2195" t="str">
        <f>IF('Initial Spreadsheet'!$F2194="successful", "successful")</f>
        <v>successful</v>
      </c>
      <c r="B2195">
        <f>IF('Initial Spreadsheet'!F2194="successful", 'Initial Spreadsheet'!$L2194, "M")</f>
        <v>3238</v>
      </c>
      <c r="D2195" t="b">
        <f>IF('Initial Spreadsheet'!$F2194="failed", "failed")</f>
        <v>0</v>
      </c>
      <c r="E2195" t="str">
        <f>IF('Initial Spreadsheet'!F2194="failed", 'Initial Spreadsheet'!$L2194, "M")</f>
        <v>M</v>
      </c>
    </row>
    <row r="2196" spans="1:5" x14ac:dyDescent="0.25">
      <c r="A2196" t="str">
        <f>IF('Initial Spreadsheet'!$F2195="successful", "successful")</f>
        <v>successful</v>
      </c>
      <c r="B2196">
        <f>IF('Initial Spreadsheet'!F2195="successful", 'Initial Spreadsheet'!$L2195, "M")</f>
        <v>897</v>
      </c>
      <c r="D2196" t="b">
        <f>IF('Initial Spreadsheet'!$F2195="failed", "failed")</f>
        <v>0</v>
      </c>
      <c r="E2196" t="str">
        <f>IF('Initial Spreadsheet'!F2195="failed", 'Initial Spreadsheet'!$L2195, "M")</f>
        <v>M</v>
      </c>
    </row>
    <row r="2197" spans="1:5" x14ac:dyDescent="0.25">
      <c r="A2197" t="str">
        <f>IF('Initial Spreadsheet'!$F2196="successful", "successful")</f>
        <v>successful</v>
      </c>
      <c r="B2197">
        <f>IF('Initial Spreadsheet'!F2196="successful", 'Initial Spreadsheet'!$L2196, "M")</f>
        <v>878</v>
      </c>
      <c r="D2197" t="b">
        <f>IF('Initial Spreadsheet'!$F2196="failed", "failed")</f>
        <v>0</v>
      </c>
      <c r="E2197" t="str">
        <f>IF('Initial Spreadsheet'!F2196="failed", 'Initial Spreadsheet'!$L2196, "M")</f>
        <v>M</v>
      </c>
    </row>
    <row r="2198" spans="1:5" x14ac:dyDescent="0.25">
      <c r="A2198" t="str">
        <f>IF('Initial Spreadsheet'!$F2197="successful", "successful")</f>
        <v>successful</v>
      </c>
      <c r="B2198">
        <f>IF('Initial Spreadsheet'!F2197="successful", 'Initial Spreadsheet'!$L2197, "M")</f>
        <v>115</v>
      </c>
      <c r="D2198" t="b">
        <f>IF('Initial Spreadsheet'!$F2197="failed", "failed")</f>
        <v>0</v>
      </c>
      <c r="E2198" t="str">
        <f>IF('Initial Spreadsheet'!F2197="failed", 'Initial Spreadsheet'!$L2197, "M")</f>
        <v>M</v>
      </c>
    </row>
    <row r="2199" spans="1:5" x14ac:dyDescent="0.25">
      <c r="A2199" t="str">
        <f>IF('Initial Spreadsheet'!$F2198="successful", "successful")</f>
        <v>successful</v>
      </c>
      <c r="B2199">
        <f>IF('Initial Spreadsheet'!F2198="successful", 'Initial Spreadsheet'!$L2198, "M")</f>
        <v>234</v>
      </c>
      <c r="D2199" t="b">
        <f>IF('Initial Spreadsheet'!$F2198="failed", "failed")</f>
        <v>0</v>
      </c>
      <c r="E2199" t="str">
        <f>IF('Initial Spreadsheet'!F2198="failed", 'Initial Spreadsheet'!$L2198, "M")</f>
        <v>M</v>
      </c>
    </row>
    <row r="2200" spans="1:5" x14ac:dyDescent="0.25">
      <c r="A2200" t="str">
        <f>IF('Initial Spreadsheet'!$F2199="successful", "successful")</f>
        <v>successful</v>
      </c>
      <c r="B2200">
        <f>IF('Initial Spreadsheet'!F2199="successful", 'Initial Spreadsheet'!$L2199, "M")</f>
        <v>4330</v>
      </c>
      <c r="D2200" t="b">
        <f>IF('Initial Spreadsheet'!$F2199="failed", "failed")</f>
        <v>0</v>
      </c>
      <c r="E2200" t="str">
        <f>IF('Initial Spreadsheet'!F2199="failed", 'Initial Spreadsheet'!$L2199, "M")</f>
        <v>M</v>
      </c>
    </row>
    <row r="2201" spans="1:5" x14ac:dyDescent="0.25">
      <c r="A2201" t="str">
        <f>IF('Initial Spreadsheet'!$F2200="successful", "successful")</f>
        <v>successful</v>
      </c>
      <c r="B2201">
        <f>IF('Initial Spreadsheet'!F2200="successful", 'Initial Spreadsheet'!$L2200, "M")</f>
        <v>651</v>
      </c>
      <c r="D2201" t="b">
        <f>IF('Initial Spreadsheet'!$F2200="failed", "failed")</f>
        <v>0</v>
      </c>
      <c r="E2201" t="str">
        <f>IF('Initial Spreadsheet'!F2200="failed", 'Initial Spreadsheet'!$L2200, "M")</f>
        <v>M</v>
      </c>
    </row>
    <row r="2202" spans="1:5" x14ac:dyDescent="0.25">
      <c r="A2202" t="str">
        <f>IF('Initial Spreadsheet'!$F2201="successful", "successful")</f>
        <v>successful</v>
      </c>
      <c r="B2202">
        <f>IF('Initial Spreadsheet'!F2201="successful", 'Initial Spreadsheet'!$L2201, "M")</f>
        <v>251</v>
      </c>
      <c r="D2202" t="b">
        <f>IF('Initial Spreadsheet'!$F2201="failed", "failed")</f>
        <v>0</v>
      </c>
      <c r="E2202" t="str">
        <f>IF('Initial Spreadsheet'!F2201="failed", 'Initial Spreadsheet'!$L2201, "M")</f>
        <v>M</v>
      </c>
    </row>
    <row r="2203" spans="1:5" x14ac:dyDescent="0.25">
      <c r="A2203" t="str">
        <f>IF('Initial Spreadsheet'!$F2202="successful", "successful")</f>
        <v>successful</v>
      </c>
      <c r="B2203">
        <f>IF('Initial Spreadsheet'!F2202="successful", 'Initial Spreadsheet'!$L2202, "M")</f>
        <v>263</v>
      </c>
      <c r="D2203" t="b">
        <f>IF('Initial Spreadsheet'!$F2202="failed", "failed")</f>
        <v>0</v>
      </c>
      <c r="E2203" t="str">
        <f>IF('Initial Spreadsheet'!F2202="failed", 'Initial Spreadsheet'!$L2202, "M")</f>
        <v>M</v>
      </c>
    </row>
    <row r="2204" spans="1:5" x14ac:dyDescent="0.25">
      <c r="A2204" t="str">
        <f>IF('Initial Spreadsheet'!$F2203="successful", "successful")</f>
        <v>successful</v>
      </c>
      <c r="B2204">
        <f>IF('Initial Spreadsheet'!F2203="successful", 'Initial Spreadsheet'!$L2203, "M")</f>
        <v>28</v>
      </c>
      <c r="D2204" t="b">
        <f>IF('Initial Spreadsheet'!$F2203="failed", "failed")</f>
        <v>0</v>
      </c>
      <c r="E2204" t="str">
        <f>IF('Initial Spreadsheet'!F2203="failed", 'Initial Spreadsheet'!$L2203, "M")</f>
        <v>M</v>
      </c>
    </row>
    <row r="2205" spans="1:5" x14ac:dyDescent="0.25">
      <c r="A2205" t="str">
        <f>IF('Initial Spreadsheet'!$F2204="successful", "successful")</f>
        <v>successful</v>
      </c>
      <c r="B2205">
        <f>IF('Initial Spreadsheet'!F2204="successful", 'Initial Spreadsheet'!$L2204, "M")</f>
        <v>721</v>
      </c>
      <c r="D2205" t="b">
        <f>IF('Initial Spreadsheet'!$F2204="failed", "failed")</f>
        <v>0</v>
      </c>
      <c r="E2205" t="str">
        <f>IF('Initial Spreadsheet'!F2204="failed", 'Initial Spreadsheet'!$L2204, "M")</f>
        <v>M</v>
      </c>
    </row>
    <row r="2206" spans="1:5" x14ac:dyDescent="0.25">
      <c r="A2206" t="str">
        <f>IF('Initial Spreadsheet'!$F2205="successful", "successful")</f>
        <v>successful</v>
      </c>
      <c r="B2206">
        <f>IF('Initial Spreadsheet'!F2205="successful", 'Initial Spreadsheet'!$L2205, "M")</f>
        <v>50</v>
      </c>
      <c r="D2206" t="b">
        <f>IF('Initial Spreadsheet'!$F2205="failed", "failed")</f>
        <v>0</v>
      </c>
      <c r="E2206" t="str">
        <f>IF('Initial Spreadsheet'!F2205="failed", 'Initial Spreadsheet'!$L2205, "M")</f>
        <v>M</v>
      </c>
    </row>
    <row r="2207" spans="1:5" x14ac:dyDescent="0.25">
      <c r="A2207" t="str">
        <f>IF('Initial Spreadsheet'!$F2206="successful", "successful")</f>
        <v>successful</v>
      </c>
      <c r="B2207">
        <f>IF('Initial Spreadsheet'!F2206="successful", 'Initial Spreadsheet'!$L2206, "M")</f>
        <v>73</v>
      </c>
      <c r="D2207" t="b">
        <f>IF('Initial Spreadsheet'!$F2206="failed", "failed")</f>
        <v>0</v>
      </c>
      <c r="E2207" t="str">
        <f>IF('Initial Spreadsheet'!F2206="failed", 'Initial Spreadsheet'!$L2206, "M")</f>
        <v>M</v>
      </c>
    </row>
    <row r="2208" spans="1:5" x14ac:dyDescent="0.25">
      <c r="A2208" t="str">
        <f>IF('Initial Spreadsheet'!$F2207="successful", "successful")</f>
        <v>successful</v>
      </c>
      <c r="B2208">
        <f>IF('Initial Spreadsheet'!F2207="successful", 'Initial Spreadsheet'!$L2207, "M")</f>
        <v>27</v>
      </c>
      <c r="D2208" t="b">
        <f>IF('Initial Spreadsheet'!$F2207="failed", "failed")</f>
        <v>0</v>
      </c>
      <c r="E2208" t="str">
        <f>IF('Initial Spreadsheet'!F2207="failed", 'Initial Spreadsheet'!$L2207, "M")</f>
        <v>M</v>
      </c>
    </row>
    <row r="2209" spans="1:5" x14ac:dyDescent="0.25">
      <c r="A2209" t="str">
        <f>IF('Initial Spreadsheet'!$F2208="successful", "successful")</f>
        <v>successful</v>
      </c>
      <c r="B2209">
        <f>IF('Initial Spreadsheet'!F2208="successful", 'Initial Spreadsheet'!$L2208, "M")</f>
        <v>34</v>
      </c>
      <c r="D2209" t="b">
        <f>IF('Initial Spreadsheet'!$F2208="failed", "failed")</f>
        <v>0</v>
      </c>
      <c r="E2209" t="str">
        <f>IF('Initial Spreadsheet'!F2208="failed", 'Initial Spreadsheet'!$L2208, "M")</f>
        <v>M</v>
      </c>
    </row>
    <row r="2210" spans="1:5" x14ac:dyDescent="0.25">
      <c r="A2210" t="str">
        <f>IF('Initial Spreadsheet'!$F2209="successful", "successful")</f>
        <v>successful</v>
      </c>
      <c r="B2210">
        <f>IF('Initial Spreadsheet'!F2209="successful", 'Initial Spreadsheet'!$L2209, "M")</f>
        <v>7</v>
      </c>
      <c r="D2210" t="b">
        <f>IF('Initial Spreadsheet'!$F2209="failed", "failed")</f>
        <v>0</v>
      </c>
      <c r="E2210" t="str">
        <f>IF('Initial Spreadsheet'!F2209="failed", 'Initial Spreadsheet'!$L2209, "M")</f>
        <v>M</v>
      </c>
    </row>
    <row r="2211" spans="1:5" x14ac:dyDescent="0.25">
      <c r="A2211" t="str">
        <f>IF('Initial Spreadsheet'!$F2210="successful", "successful")</f>
        <v>successful</v>
      </c>
      <c r="B2211">
        <f>IF('Initial Spreadsheet'!F2210="successful", 'Initial Spreadsheet'!$L2210, "M")</f>
        <v>24</v>
      </c>
      <c r="D2211" t="b">
        <f>IF('Initial Spreadsheet'!$F2210="failed", "failed")</f>
        <v>0</v>
      </c>
      <c r="E2211" t="str">
        <f>IF('Initial Spreadsheet'!F2210="failed", 'Initial Spreadsheet'!$L2210, "M")</f>
        <v>M</v>
      </c>
    </row>
    <row r="2212" spans="1:5" x14ac:dyDescent="0.25">
      <c r="A2212" t="str">
        <f>IF('Initial Spreadsheet'!$F2211="successful", "successful")</f>
        <v>successful</v>
      </c>
      <c r="B2212">
        <f>IF('Initial Spreadsheet'!F2211="successful", 'Initial Spreadsheet'!$L2211, "M")</f>
        <v>15</v>
      </c>
      <c r="D2212" t="b">
        <f>IF('Initial Spreadsheet'!$F2211="failed", "failed")</f>
        <v>0</v>
      </c>
      <c r="E2212" t="str">
        <f>IF('Initial Spreadsheet'!F2211="failed", 'Initial Spreadsheet'!$L2211, "M")</f>
        <v>M</v>
      </c>
    </row>
    <row r="2213" spans="1:5" x14ac:dyDescent="0.25">
      <c r="A2213" t="str">
        <f>IF('Initial Spreadsheet'!$F2212="successful", "successful")</f>
        <v>successful</v>
      </c>
      <c r="B2213">
        <f>IF('Initial Spreadsheet'!F2212="successful", 'Initial Spreadsheet'!$L2212, "M")</f>
        <v>72</v>
      </c>
      <c r="D2213" t="b">
        <f>IF('Initial Spreadsheet'!$F2212="failed", "failed")</f>
        <v>0</v>
      </c>
      <c r="E2213" t="str">
        <f>IF('Initial Spreadsheet'!F2212="failed", 'Initial Spreadsheet'!$L2212, "M")</f>
        <v>M</v>
      </c>
    </row>
    <row r="2214" spans="1:5" x14ac:dyDescent="0.25">
      <c r="A2214" t="str">
        <f>IF('Initial Spreadsheet'!$F2213="successful", "successful")</f>
        <v>successful</v>
      </c>
      <c r="B2214">
        <f>IF('Initial Spreadsheet'!F2213="successful", 'Initial Spreadsheet'!$L2213, "M")</f>
        <v>120</v>
      </c>
      <c r="D2214" t="b">
        <f>IF('Initial Spreadsheet'!$F2213="failed", "failed")</f>
        <v>0</v>
      </c>
      <c r="E2214" t="str">
        <f>IF('Initial Spreadsheet'!F2213="failed", 'Initial Spreadsheet'!$L2213, "M")</f>
        <v>M</v>
      </c>
    </row>
    <row r="2215" spans="1:5" x14ac:dyDescent="0.25">
      <c r="A2215" t="str">
        <f>IF('Initial Spreadsheet'!$F2214="successful", "successful")</f>
        <v>successful</v>
      </c>
      <c r="B2215">
        <f>IF('Initial Spreadsheet'!F2214="successful", 'Initial Spreadsheet'!$L2214, "M")</f>
        <v>123</v>
      </c>
      <c r="D2215" t="b">
        <f>IF('Initial Spreadsheet'!$F2214="failed", "failed")</f>
        <v>0</v>
      </c>
      <c r="E2215" t="str">
        <f>IF('Initial Spreadsheet'!F2214="failed", 'Initial Spreadsheet'!$L2214, "M")</f>
        <v>M</v>
      </c>
    </row>
    <row r="2216" spans="1:5" x14ac:dyDescent="0.25">
      <c r="A2216" t="str">
        <f>IF('Initial Spreadsheet'!$F2215="successful", "successful")</f>
        <v>successful</v>
      </c>
      <c r="B2216">
        <f>IF('Initial Spreadsheet'!F2215="successful", 'Initial Spreadsheet'!$L2215, "M")</f>
        <v>1</v>
      </c>
      <c r="D2216" t="b">
        <f>IF('Initial Spreadsheet'!$F2215="failed", "failed")</f>
        <v>0</v>
      </c>
      <c r="E2216" t="str">
        <f>IF('Initial Spreadsheet'!F2215="failed", 'Initial Spreadsheet'!$L2215, "M")</f>
        <v>M</v>
      </c>
    </row>
    <row r="2217" spans="1:5" x14ac:dyDescent="0.25">
      <c r="A2217" t="str">
        <f>IF('Initial Spreadsheet'!$F2216="successful", "successful")</f>
        <v>successful</v>
      </c>
      <c r="B2217">
        <f>IF('Initial Spreadsheet'!F2216="successful", 'Initial Spreadsheet'!$L2216, "M")</f>
        <v>24</v>
      </c>
      <c r="D2217" t="b">
        <f>IF('Initial Spreadsheet'!$F2216="failed", "failed")</f>
        <v>0</v>
      </c>
      <c r="E2217" t="str">
        <f>IF('Initial Spreadsheet'!F2216="failed", 'Initial Spreadsheet'!$L2216, "M")</f>
        <v>M</v>
      </c>
    </row>
    <row r="2218" spans="1:5" x14ac:dyDescent="0.25">
      <c r="A2218" t="str">
        <f>IF('Initial Spreadsheet'!$F2217="successful", "successful")</f>
        <v>successful</v>
      </c>
      <c r="B2218">
        <f>IF('Initial Spreadsheet'!F2217="successful", 'Initial Spreadsheet'!$L2217, "M")</f>
        <v>33</v>
      </c>
      <c r="D2218" t="b">
        <f>IF('Initial Spreadsheet'!$F2217="failed", "failed")</f>
        <v>0</v>
      </c>
      <c r="E2218" t="str">
        <f>IF('Initial Spreadsheet'!F2217="failed", 'Initial Spreadsheet'!$L2217, "M")</f>
        <v>M</v>
      </c>
    </row>
    <row r="2219" spans="1:5" x14ac:dyDescent="0.25">
      <c r="A2219" t="str">
        <f>IF('Initial Spreadsheet'!$F2218="successful", "successful")</f>
        <v>successful</v>
      </c>
      <c r="B2219">
        <f>IF('Initial Spreadsheet'!F2218="successful", 'Initial Spreadsheet'!$L2218, "M")</f>
        <v>14</v>
      </c>
      <c r="D2219" t="b">
        <f>IF('Initial Spreadsheet'!$F2218="failed", "failed")</f>
        <v>0</v>
      </c>
      <c r="E2219" t="str">
        <f>IF('Initial Spreadsheet'!F2218="failed", 'Initial Spreadsheet'!$L2218, "M")</f>
        <v>M</v>
      </c>
    </row>
    <row r="2220" spans="1:5" x14ac:dyDescent="0.25">
      <c r="A2220" t="str">
        <f>IF('Initial Spreadsheet'!$F2219="successful", "successful")</f>
        <v>successful</v>
      </c>
      <c r="B2220">
        <f>IF('Initial Spreadsheet'!F2219="successful", 'Initial Spreadsheet'!$L2219, "M")</f>
        <v>9</v>
      </c>
      <c r="D2220" t="b">
        <f>IF('Initial Spreadsheet'!$F2219="failed", "failed")</f>
        <v>0</v>
      </c>
      <c r="E2220" t="str">
        <f>IF('Initial Spreadsheet'!F2219="failed", 'Initial Spreadsheet'!$L2219, "M")</f>
        <v>M</v>
      </c>
    </row>
    <row r="2221" spans="1:5" x14ac:dyDescent="0.25">
      <c r="A2221" t="str">
        <f>IF('Initial Spreadsheet'!$F2220="successful", "successful")</f>
        <v>successful</v>
      </c>
      <c r="B2221">
        <f>IF('Initial Spreadsheet'!F2220="successful", 'Initial Spreadsheet'!$L2220, "M")</f>
        <v>76</v>
      </c>
      <c r="D2221" t="b">
        <f>IF('Initial Spreadsheet'!$F2220="failed", "failed")</f>
        <v>0</v>
      </c>
      <c r="E2221" t="str">
        <f>IF('Initial Spreadsheet'!F2220="failed", 'Initial Spreadsheet'!$L2220, "M")</f>
        <v>M</v>
      </c>
    </row>
    <row r="2222" spans="1:5" x14ac:dyDescent="0.25">
      <c r="A2222" t="str">
        <f>IF('Initial Spreadsheet'!$F2221="successful", "successful")</f>
        <v>successful</v>
      </c>
      <c r="B2222">
        <f>IF('Initial Spreadsheet'!F2221="successful", 'Initial Spreadsheet'!$L2221, "M")</f>
        <v>19</v>
      </c>
      <c r="D2222" t="b">
        <f>IF('Initial Spreadsheet'!$F2221="failed", "failed")</f>
        <v>0</v>
      </c>
      <c r="E2222" t="str">
        <f>IF('Initial Spreadsheet'!F2221="failed", 'Initial Spreadsheet'!$L2221, "M")</f>
        <v>M</v>
      </c>
    </row>
    <row r="2223" spans="1:5" x14ac:dyDescent="0.25">
      <c r="A2223" t="str">
        <f>IF('Initial Spreadsheet'!$F2222="successful", "successful")</f>
        <v>successful</v>
      </c>
      <c r="B2223">
        <f>IF('Initial Spreadsheet'!F2222="successful", 'Initial Spreadsheet'!$L2222, "M")</f>
        <v>69</v>
      </c>
      <c r="D2223" t="b">
        <f>IF('Initial Spreadsheet'!$F2222="failed", "failed")</f>
        <v>0</v>
      </c>
      <c r="E2223" t="str">
        <f>IF('Initial Spreadsheet'!F2222="failed", 'Initial Spreadsheet'!$L2222, "M")</f>
        <v>M</v>
      </c>
    </row>
    <row r="2224" spans="1:5" x14ac:dyDescent="0.25">
      <c r="A2224" t="str">
        <f>IF('Initial Spreadsheet'!$F2223="successful", "successful")</f>
        <v>successful</v>
      </c>
      <c r="B2224">
        <f>IF('Initial Spreadsheet'!F2223="successful", 'Initial Spreadsheet'!$L2223, "M")</f>
        <v>218</v>
      </c>
      <c r="D2224" t="b">
        <f>IF('Initial Spreadsheet'!$F2223="failed", "failed")</f>
        <v>0</v>
      </c>
      <c r="E2224" t="str">
        <f>IF('Initial Spreadsheet'!F2223="failed", 'Initial Spreadsheet'!$L2223, "M")</f>
        <v>M</v>
      </c>
    </row>
    <row r="2225" spans="1:5" x14ac:dyDescent="0.25">
      <c r="A2225" t="str">
        <f>IF('Initial Spreadsheet'!$F2224="successful", "successful")</f>
        <v>successful</v>
      </c>
      <c r="B2225">
        <f>IF('Initial Spreadsheet'!F2224="successful", 'Initial Spreadsheet'!$L2224, "M")</f>
        <v>30</v>
      </c>
      <c r="D2225" t="b">
        <f>IF('Initial Spreadsheet'!$F2224="failed", "failed")</f>
        <v>0</v>
      </c>
      <c r="E2225" t="str">
        <f>IF('Initial Spreadsheet'!F2224="failed", 'Initial Spreadsheet'!$L2224, "M")</f>
        <v>M</v>
      </c>
    </row>
    <row r="2226" spans="1:5" x14ac:dyDescent="0.25">
      <c r="A2226" t="str">
        <f>IF('Initial Spreadsheet'!$F2225="successful", "successful")</f>
        <v>successful</v>
      </c>
      <c r="B2226">
        <f>IF('Initial Spreadsheet'!F2225="successful", 'Initial Spreadsheet'!$L2225, "M")</f>
        <v>100</v>
      </c>
      <c r="D2226" t="b">
        <f>IF('Initial Spreadsheet'!$F2225="failed", "failed")</f>
        <v>0</v>
      </c>
      <c r="E2226" t="str">
        <f>IF('Initial Spreadsheet'!F2225="failed", 'Initial Spreadsheet'!$L2225, "M")</f>
        <v>M</v>
      </c>
    </row>
    <row r="2227" spans="1:5" x14ac:dyDescent="0.25">
      <c r="A2227" t="str">
        <f>IF('Initial Spreadsheet'!$F2226="successful", "successful")</f>
        <v>successful</v>
      </c>
      <c r="B2227">
        <f>IF('Initial Spreadsheet'!F2226="successful", 'Initial Spreadsheet'!$L2226, "M")</f>
        <v>296</v>
      </c>
      <c r="D2227" t="b">
        <f>IF('Initial Spreadsheet'!$F2226="failed", "failed")</f>
        <v>0</v>
      </c>
      <c r="E2227" t="str">
        <f>IF('Initial Spreadsheet'!F2226="failed", 'Initial Spreadsheet'!$L2226, "M")</f>
        <v>M</v>
      </c>
    </row>
    <row r="2228" spans="1:5" x14ac:dyDescent="0.25">
      <c r="A2228" t="str">
        <f>IF('Initial Spreadsheet'!$F2227="successful", "successful")</f>
        <v>successful</v>
      </c>
      <c r="B2228">
        <f>IF('Initial Spreadsheet'!F2227="successful", 'Initial Spreadsheet'!$L2227, "M")</f>
        <v>1204</v>
      </c>
      <c r="D2228" t="b">
        <f>IF('Initial Spreadsheet'!$F2227="failed", "failed")</f>
        <v>0</v>
      </c>
      <c r="E2228" t="str">
        <f>IF('Initial Spreadsheet'!F2227="failed", 'Initial Spreadsheet'!$L2227, "M")</f>
        <v>M</v>
      </c>
    </row>
    <row r="2229" spans="1:5" x14ac:dyDescent="0.25">
      <c r="A2229" t="str">
        <f>IF('Initial Spreadsheet'!$F2228="successful", "successful")</f>
        <v>successful</v>
      </c>
      <c r="B2229">
        <f>IF('Initial Spreadsheet'!F2228="successful", 'Initial Spreadsheet'!$L2228, "M")</f>
        <v>321</v>
      </c>
      <c r="D2229" t="b">
        <f>IF('Initial Spreadsheet'!$F2228="failed", "failed")</f>
        <v>0</v>
      </c>
      <c r="E2229" t="str">
        <f>IF('Initial Spreadsheet'!F2228="failed", 'Initial Spreadsheet'!$L2228, "M")</f>
        <v>M</v>
      </c>
    </row>
    <row r="2230" spans="1:5" x14ac:dyDescent="0.25">
      <c r="A2230" t="str">
        <f>IF('Initial Spreadsheet'!$F2229="successful", "successful")</f>
        <v>successful</v>
      </c>
      <c r="B2230">
        <f>IF('Initial Spreadsheet'!F2229="successful", 'Initial Spreadsheet'!$L2229, "M")</f>
        <v>301</v>
      </c>
      <c r="D2230" t="b">
        <f>IF('Initial Spreadsheet'!$F2229="failed", "failed")</f>
        <v>0</v>
      </c>
      <c r="E2230" t="str">
        <f>IF('Initial Spreadsheet'!F2229="failed", 'Initial Spreadsheet'!$L2229, "M")</f>
        <v>M</v>
      </c>
    </row>
    <row r="2231" spans="1:5" x14ac:dyDescent="0.25">
      <c r="A2231" t="str">
        <f>IF('Initial Spreadsheet'!$F2230="successful", "successful")</f>
        <v>successful</v>
      </c>
      <c r="B2231">
        <f>IF('Initial Spreadsheet'!F2230="successful", 'Initial Spreadsheet'!$L2230, "M")</f>
        <v>144</v>
      </c>
      <c r="D2231" t="b">
        <f>IF('Initial Spreadsheet'!$F2230="failed", "failed")</f>
        <v>0</v>
      </c>
      <c r="E2231" t="str">
        <f>IF('Initial Spreadsheet'!F2230="failed", 'Initial Spreadsheet'!$L2230, "M")</f>
        <v>M</v>
      </c>
    </row>
    <row r="2232" spans="1:5" x14ac:dyDescent="0.25">
      <c r="A2232" t="str">
        <f>IF('Initial Spreadsheet'!$F2231="successful", "successful")</f>
        <v>successful</v>
      </c>
      <c r="B2232">
        <f>IF('Initial Spreadsheet'!F2231="successful", 'Initial Spreadsheet'!$L2231, "M")</f>
        <v>539</v>
      </c>
      <c r="D2232" t="b">
        <f>IF('Initial Spreadsheet'!$F2231="failed", "failed")</f>
        <v>0</v>
      </c>
      <c r="E2232" t="str">
        <f>IF('Initial Spreadsheet'!F2231="failed", 'Initial Spreadsheet'!$L2231, "M")</f>
        <v>M</v>
      </c>
    </row>
    <row r="2233" spans="1:5" x14ac:dyDescent="0.25">
      <c r="A2233" t="str">
        <f>IF('Initial Spreadsheet'!$F2232="successful", "successful")</f>
        <v>successful</v>
      </c>
      <c r="B2233">
        <f>IF('Initial Spreadsheet'!F2232="successful", 'Initial Spreadsheet'!$L2232, "M")</f>
        <v>498</v>
      </c>
      <c r="D2233" t="b">
        <f>IF('Initial Spreadsheet'!$F2232="failed", "failed")</f>
        <v>0</v>
      </c>
      <c r="E2233" t="str">
        <f>IF('Initial Spreadsheet'!F2232="failed", 'Initial Spreadsheet'!$L2232, "M")</f>
        <v>M</v>
      </c>
    </row>
    <row r="2234" spans="1:5" x14ac:dyDescent="0.25">
      <c r="A2234" t="str">
        <f>IF('Initial Spreadsheet'!$F2233="successful", "successful")</f>
        <v>successful</v>
      </c>
      <c r="B2234">
        <f>IF('Initial Spreadsheet'!F2233="successful", 'Initial Spreadsheet'!$L2233, "M")</f>
        <v>1113</v>
      </c>
      <c r="D2234" t="b">
        <f>IF('Initial Spreadsheet'!$F2233="failed", "failed")</f>
        <v>0</v>
      </c>
      <c r="E2234" t="str">
        <f>IF('Initial Spreadsheet'!F2233="failed", 'Initial Spreadsheet'!$L2233, "M")</f>
        <v>M</v>
      </c>
    </row>
    <row r="2235" spans="1:5" x14ac:dyDescent="0.25">
      <c r="A2235" t="str">
        <f>IF('Initial Spreadsheet'!$F2234="successful", "successful")</f>
        <v>successful</v>
      </c>
      <c r="B2235">
        <f>IF('Initial Spreadsheet'!F2234="successful", 'Initial Spreadsheet'!$L2234, "M")</f>
        <v>988</v>
      </c>
      <c r="D2235" t="b">
        <f>IF('Initial Spreadsheet'!$F2234="failed", "failed")</f>
        <v>0</v>
      </c>
      <c r="E2235" t="str">
        <f>IF('Initial Spreadsheet'!F2234="failed", 'Initial Spreadsheet'!$L2234, "M")</f>
        <v>M</v>
      </c>
    </row>
    <row r="2236" spans="1:5" x14ac:dyDescent="0.25">
      <c r="A2236" t="str">
        <f>IF('Initial Spreadsheet'!$F2235="successful", "successful")</f>
        <v>successful</v>
      </c>
      <c r="B2236">
        <f>IF('Initial Spreadsheet'!F2235="successful", 'Initial Spreadsheet'!$L2235, "M")</f>
        <v>391</v>
      </c>
      <c r="D2236" t="b">
        <f>IF('Initial Spreadsheet'!$F2235="failed", "failed")</f>
        <v>0</v>
      </c>
      <c r="E2236" t="str">
        <f>IF('Initial Spreadsheet'!F2235="failed", 'Initial Spreadsheet'!$L2235, "M")</f>
        <v>M</v>
      </c>
    </row>
    <row r="2237" spans="1:5" x14ac:dyDescent="0.25">
      <c r="A2237" t="str">
        <f>IF('Initial Spreadsheet'!$F2236="successful", "successful")</f>
        <v>successful</v>
      </c>
      <c r="B2237">
        <f>IF('Initial Spreadsheet'!F2236="successful", 'Initial Spreadsheet'!$L2236, "M")</f>
        <v>28</v>
      </c>
      <c r="D2237" t="b">
        <f>IF('Initial Spreadsheet'!$F2236="failed", "failed")</f>
        <v>0</v>
      </c>
      <c r="E2237" t="str">
        <f>IF('Initial Spreadsheet'!F2236="failed", 'Initial Spreadsheet'!$L2236, "M")</f>
        <v>M</v>
      </c>
    </row>
    <row r="2238" spans="1:5" x14ac:dyDescent="0.25">
      <c r="A2238" t="str">
        <f>IF('Initial Spreadsheet'!$F2237="successful", "successful")</f>
        <v>successful</v>
      </c>
      <c r="B2238">
        <f>IF('Initial Spreadsheet'!F2237="successful", 'Initial Spreadsheet'!$L2237, "M")</f>
        <v>147</v>
      </c>
      <c r="D2238" t="b">
        <f>IF('Initial Spreadsheet'!$F2237="failed", "failed")</f>
        <v>0</v>
      </c>
      <c r="E2238" t="str">
        <f>IF('Initial Spreadsheet'!F2237="failed", 'Initial Spreadsheet'!$L2237, "M")</f>
        <v>M</v>
      </c>
    </row>
    <row r="2239" spans="1:5" x14ac:dyDescent="0.25">
      <c r="A2239" t="str">
        <f>IF('Initial Spreadsheet'!$F2238="successful", "successful")</f>
        <v>successful</v>
      </c>
      <c r="B2239">
        <f>IF('Initial Spreadsheet'!F2238="successful", 'Initial Spreadsheet'!$L2238, "M")</f>
        <v>680</v>
      </c>
      <c r="D2239" t="b">
        <f>IF('Initial Spreadsheet'!$F2238="failed", "failed")</f>
        <v>0</v>
      </c>
      <c r="E2239" t="str">
        <f>IF('Initial Spreadsheet'!F2238="failed", 'Initial Spreadsheet'!$L2238, "M")</f>
        <v>M</v>
      </c>
    </row>
    <row r="2240" spans="1:5" x14ac:dyDescent="0.25">
      <c r="A2240" t="str">
        <f>IF('Initial Spreadsheet'!$F2239="successful", "successful")</f>
        <v>successful</v>
      </c>
      <c r="B2240">
        <f>IF('Initial Spreadsheet'!F2239="successful", 'Initial Spreadsheet'!$L2239, "M")</f>
        <v>983</v>
      </c>
      <c r="D2240" t="b">
        <f>IF('Initial Spreadsheet'!$F2239="failed", "failed")</f>
        <v>0</v>
      </c>
      <c r="E2240" t="str">
        <f>IF('Initial Spreadsheet'!F2239="failed", 'Initial Spreadsheet'!$L2239, "M")</f>
        <v>M</v>
      </c>
    </row>
    <row r="2241" spans="1:5" x14ac:dyDescent="0.25">
      <c r="A2241" t="str">
        <f>IF('Initial Spreadsheet'!$F2240="successful", "successful")</f>
        <v>successful</v>
      </c>
      <c r="B2241">
        <f>IF('Initial Spreadsheet'!F2240="successful", 'Initial Spreadsheet'!$L2240, "M")</f>
        <v>79</v>
      </c>
      <c r="D2241" t="b">
        <f>IF('Initial Spreadsheet'!$F2240="failed", "failed")</f>
        <v>0</v>
      </c>
      <c r="E2241" t="str">
        <f>IF('Initial Spreadsheet'!F2240="failed", 'Initial Spreadsheet'!$L2240, "M")</f>
        <v>M</v>
      </c>
    </row>
    <row r="2242" spans="1:5" x14ac:dyDescent="0.25">
      <c r="A2242" t="str">
        <f>IF('Initial Spreadsheet'!$F2241="successful", "successful")</f>
        <v>successful</v>
      </c>
      <c r="B2242">
        <f>IF('Initial Spreadsheet'!F2241="successful", 'Initial Spreadsheet'!$L2241, "M")</f>
        <v>426</v>
      </c>
      <c r="D2242" t="b">
        <f>IF('Initial Spreadsheet'!$F2241="failed", "failed")</f>
        <v>0</v>
      </c>
      <c r="E2242" t="str">
        <f>IF('Initial Spreadsheet'!F2241="failed", 'Initial Spreadsheet'!$L2241, "M")</f>
        <v>M</v>
      </c>
    </row>
    <row r="2243" spans="1:5" x14ac:dyDescent="0.25">
      <c r="A2243" t="str">
        <f>IF('Initial Spreadsheet'!$F2242="successful", "successful")</f>
        <v>successful</v>
      </c>
      <c r="B2243">
        <f>IF('Initial Spreadsheet'!F2242="successful", 'Initial Spreadsheet'!$L2242, "M")</f>
        <v>96</v>
      </c>
      <c r="D2243" t="b">
        <f>IF('Initial Spreadsheet'!$F2242="failed", "failed")</f>
        <v>0</v>
      </c>
      <c r="E2243" t="str">
        <f>IF('Initial Spreadsheet'!F2242="failed", 'Initial Spreadsheet'!$L2242, "M")</f>
        <v>M</v>
      </c>
    </row>
    <row r="2244" spans="1:5" x14ac:dyDescent="0.25">
      <c r="A2244" t="str">
        <f>IF('Initial Spreadsheet'!$F2243="successful", "successful")</f>
        <v>successful</v>
      </c>
      <c r="B2244">
        <f>IF('Initial Spreadsheet'!F2243="successful", 'Initial Spreadsheet'!$L2243, "M")</f>
        <v>163</v>
      </c>
      <c r="D2244" t="b">
        <f>IF('Initial Spreadsheet'!$F2243="failed", "failed")</f>
        <v>0</v>
      </c>
      <c r="E2244" t="str">
        <f>IF('Initial Spreadsheet'!F2243="failed", 'Initial Spreadsheet'!$L2243, "M")</f>
        <v>M</v>
      </c>
    </row>
    <row r="2245" spans="1:5" x14ac:dyDescent="0.25">
      <c r="A2245" t="str">
        <f>IF('Initial Spreadsheet'!$F2244="successful", "successful")</f>
        <v>successful</v>
      </c>
      <c r="B2245">
        <f>IF('Initial Spreadsheet'!F2244="successful", 'Initial Spreadsheet'!$L2244, "M")</f>
        <v>2525</v>
      </c>
      <c r="D2245" t="b">
        <f>IF('Initial Spreadsheet'!$F2244="failed", "failed")</f>
        <v>0</v>
      </c>
      <c r="E2245" t="str">
        <f>IF('Initial Spreadsheet'!F2244="failed", 'Initial Spreadsheet'!$L2244, "M")</f>
        <v>M</v>
      </c>
    </row>
    <row r="2246" spans="1:5" x14ac:dyDescent="0.25">
      <c r="A2246" t="str">
        <f>IF('Initial Spreadsheet'!$F2245="successful", "successful")</f>
        <v>successful</v>
      </c>
      <c r="B2246">
        <f>IF('Initial Spreadsheet'!F2245="successful", 'Initial Spreadsheet'!$L2245, "M")</f>
        <v>2035</v>
      </c>
      <c r="D2246" t="b">
        <f>IF('Initial Spreadsheet'!$F2245="failed", "failed")</f>
        <v>0</v>
      </c>
      <c r="E2246" t="str">
        <f>IF('Initial Spreadsheet'!F2245="failed", 'Initial Spreadsheet'!$L2245, "M")</f>
        <v>M</v>
      </c>
    </row>
    <row r="2247" spans="1:5" x14ac:dyDescent="0.25">
      <c r="A2247" t="str">
        <f>IF('Initial Spreadsheet'!$F2246="successful", "successful")</f>
        <v>successful</v>
      </c>
      <c r="B2247">
        <f>IF('Initial Spreadsheet'!F2246="successful", 'Initial Spreadsheet'!$L2246, "M")</f>
        <v>290</v>
      </c>
      <c r="D2247" t="b">
        <f>IF('Initial Spreadsheet'!$F2246="failed", "failed")</f>
        <v>0</v>
      </c>
      <c r="E2247" t="str">
        <f>IF('Initial Spreadsheet'!F2246="failed", 'Initial Spreadsheet'!$L2246, "M")</f>
        <v>M</v>
      </c>
    </row>
    <row r="2248" spans="1:5" x14ac:dyDescent="0.25">
      <c r="A2248" t="str">
        <f>IF('Initial Spreadsheet'!$F2247="successful", "successful")</f>
        <v>successful</v>
      </c>
      <c r="B2248">
        <f>IF('Initial Spreadsheet'!F2247="successful", 'Initial Spreadsheet'!$L2247, "M")</f>
        <v>1980</v>
      </c>
      <c r="D2248" t="b">
        <f>IF('Initial Spreadsheet'!$F2247="failed", "failed")</f>
        <v>0</v>
      </c>
      <c r="E2248" t="str">
        <f>IF('Initial Spreadsheet'!F2247="failed", 'Initial Spreadsheet'!$L2247, "M")</f>
        <v>M</v>
      </c>
    </row>
    <row r="2249" spans="1:5" x14ac:dyDescent="0.25">
      <c r="A2249" t="str">
        <f>IF('Initial Spreadsheet'!$F2248="successful", "successful")</f>
        <v>successful</v>
      </c>
      <c r="B2249">
        <f>IF('Initial Spreadsheet'!F2248="successful", 'Initial Spreadsheet'!$L2248, "M")</f>
        <v>57</v>
      </c>
      <c r="D2249" t="b">
        <f>IF('Initial Spreadsheet'!$F2248="failed", "failed")</f>
        <v>0</v>
      </c>
      <c r="E2249" t="str">
        <f>IF('Initial Spreadsheet'!F2248="failed", 'Initial Spreadsheet'!$L2248, "M")</f>
        <v>M</v>
      </c>
    </row>
    <row r="2250" spans="1:5" x14ac:dyDescent="0.25">
      <c r="A2250" t="str">
        <f>IF('Initial Spreadsheet'!$F2249="successful", "successful")</f>
        <v>successful</v>
      </c>
      <c r="B2250">
        <f>IF('Initial Spreadsheet'!F2249="successful", 'Initial Spreadsheet'!$L2249, "M")</f>
        <v>380</v>
      </c>
      <c r="D2250" t="b">
        <f>IF('Initial Spreadsheet'!$F2249="failed", "failed")</f>
        <v>0</v>
      </c>
      <c r="E2250" t="str">
        <f>IF('Initial Spreadsheet'!F2249="failed", 'Initial Spreadsheet'!$L2249, "M")</f>
        <v>M</v>
      </c>
    </row>
    <row r="2251" spans="1:5" x14ac:dyDescent="0.25">
      <c r="A2251" t="str">
        <f>IF('Initial Spreadsheet'!$F2250="successful", "successful")</f>
        <v>successful</v>
      </c>
      <c r="B2251">
        <f>IF('Initial Spreadsheet'!F2250="successful", 'Initial Spreadsheet'!$L2250, "M")</f>
        <v>128</v>
      </c>
      <c r="D2251" t="b">
        <f>IF('Initial Spreadsheet'!$F2250="failed", "failed")</f>
        <v>0</v>
      </c>
      <c r="E2251" t="str">
        <f>IF('Initial Spreadsheet'!F2250="failed", 'Initial Spreadsheet'!$L2250, "M")</f>
        <v>M</v>
      </c>
    </row>
    <row r="2252" spans="1:5" x14ac:dyDescent="0.25">
      <c r="A2252" t="str">
        <f>IF('Initial Spreadsheet'!$F2251="successful", "successful")</f>
        <v>successful</v>
      </c>
      <c r="B2252">
        <f>IF('Initial Spreadsheet'!F2251="successful", 'Initial Spreadsheet'!$L2251, "M")</f>
        <v>180</v>
      </c>
      <c r="D2252" t="b">
        <f>IF('Initial Spreadsheet'!$F2251="failed", "failed")</f>
        <v>0</v>
      </c>
      <c r="E2252" t="str">
        <f>IF('Initial Spreadsheet'!F2251="failed", 'Initial Spreadsheet'!$L2251, "M")</f>
        <v>M</v>
      </c>
    </row>
    <row r="2253" spans="1:5" x14ac:dyDescent="0.25">
      <c r="A2253" t="str">
        <f>IF('Initial Spreadsheet'!$F2252="successful", "successful")</f>
        <v>successful</v>
      </c>
      <c r="B2253">
        <f>IF('Initial Spreadsheet'!F2252="successful", 'Initial Spreadsheet'!$L2252, "M")</f>
        <v>571</v>
      </c>
      <c r="D2253" t="b">
        <f>IF('Initial Spreadsheet'!$F2252="failed", "failed")</f>
        <v>0</v>
      </c>
      <c r="E2253" t="str">
        <f>IF('Initial Spreadsheet'!F2252="failed", 'Initial Spreadsheet'!$L2252, "M")</f>
        <v>M</v>
      </c>
    </row>
    <row r="2254" spans="1:5" x14ac:dyDescent="0.25">
      <c r="A2254" t="str">
        <f>IF('Initial Spreadsheet'!$F2253="successful", "successful")</f>
        <v>successful</v>
      </c>
      <c r="B2254">
        <f>IF('Initial Spreadsheet'!F2253="successful", 'Initial Spreadsheet'!$L2253, "M")</f>
        <v>480</v>
      </c>
      <c r="D2254" t="b">
        <f>IF('Initial Spreadsheet'!$F2253="failed", "failed")</f>
        <v>0</v>
      </c>
      <c r="E2254" t="str">
        <f>IF('Initial Spreadsheet'!F2253="failed", 'Initial Spreadsheet'!$L2253, "M")</f>
        <v>M</v>
      </c>
    </row>
    <row r="2255" spans="1:5" x14ac:dyDescent="0.25">
      <c r="A2255" t="str">
        <f>IF('Initial Spreadsheet'!$F2254="successful", "successful")</f>
        <v>successful</v>
      </c>
      <c r="B2255">
        <f>IF('Initial Spreadsheet'!F2254="successful", 'Initial Spreadsheet'!$L2254, "M")</f>
        <v>249</v>
      </c>
      <c r="D2255" t="b">
        <f>IF('Initial Spreadsheet'!$F2254="failed", "failed")</f>
        <v>0</v>
      </c>
      <c r="E2255" t="str">
        <f>IF('Initial Spreadsheet'!F2254="failed", 'Initial Spreadsheet'!$L2254, "M")</f>
        <v>M</v>
      </c>
    </row>
    <row r="2256" spans="1:5" x14ac:dyDescent="0.25">
      <c r="A2256" t="str">
        <f>IF('Initial Spreadsheet'!$F2255="successful", "successful")</f>
        <v>successful</v>
      </c>
      <c r="B2256">
        <f>IF('Initial Spreadsheet'!F2255="successful", 'Initial Spreadsheet'!$L2255, "M")</f>
        <v>84</v>
      </c>
      <c r="D2256" t="b">
        <f>IF('Initial Spreadsheet'!$F2255="failed", "failed")</f>
        <v>0</v>
      </c>
      <c r="E2256" t="str">
        <f>IF('Initial Spreadsheet'!F2255="failed", 'Initial Spreadsheet'!$L2255, "M")</f>
        <v>M</v>
      </c>
    </row>
    <row r="2257" spans="1:5" x14ac:dyDescent="0.25">
      <c r="A2257" t="str">
        <f>IF('Initial Spreadsheet'!$F2256="successful", "successful")</f>
        <v>successful</v>
      </c>
      <c r="B2257">
        <f>IF('Initial Spreadsheet'!F2256="successful", 'Initial Spreadsheet'!$L2256, "M")</f>
        <v>197</v>
      </c>
      <c r="D2257" t="b">
        <f>IF('Initial Spreadsheet'!$F2256="failed", "failed")</f>
        <v>0</v>
      </c>
      <c r="E2257" t="str">
        <f>IF('Initial Spreadsheet'!F2256="failed", 'Initial Spreadsheet'!$L2256, "M")</f>
        <v>M</v>
      </c>
    </row>
    <row r="2258" spans="1:5" x14ac:dyDescent="0.25">
      <c r="A2258" t="str">
        <f>IF('Initial Spreadsheet'!$F2257="successful", "successful")</f>
        <v>successful</v>
      </c>
      <c r="B2258">
        <f>IF('Initial Spreadsheet'!F2257="successful", 'Initial Spreadsheet'!$L2257, "M")</f>
        <v>271</v>
      </c>
      <c r="D2258" t="b">
        <f>IF('Initial Spreadsheet'!$F2257="failed", "failed")</f>
        <v>0</v>
      </c>
      <c r="E2258" t="str">
        <f>IF('Initial Spreadsheet'!F2257="failed", 'Initial Spreadsheet'!$L2257, "M")</f>
        <v>M</v>
      </c>
    </row>
    <row r="2259" spans="1:5" x14ac:dyDescent="0.25">
      <c r="A2259" t="str">
        <f>IF('Initial Spreadsheet'!$F2258="successful", "successful")</f>
        <v>successful</v>
      </c>
      <c r="B2259">
        <f>IF('Initial Spreadsheet'!F2258="successful", 'Initial Spreadsheet'!$L2258, "M")</f>
        <v>50</v>
      </c>
      <c r="D2259" t="b">
        <f>IF('Initial Spreadsheet'!$F2258="failed", "failed")</f>
        <v>0</v>
      </c>
      <c r="E2259" t="str">
        <f>IF('Initial Spreadsheet'!F2258="failed", 'Initial Spreadsheet'!$L2258, "M")</f>
        <v>M</v>
      </c>
    </row>
    <row r="2260" spans="1:5" x14ac:dyDescent="0.25">
      <c r="A2260" t="str">
        <f>IF('Initial Spreadsheet'!$F2259="successful", "successful")</f>
        <v>successful</v>
      </c>
      <c r="B2260">
        <f>IF('Initial Spreadsheet'!F2259="successful", 'Initial Spreadsheet'!$L2259, "M")</f>
        <v>169</v>
      </c>
      <c r="D2260" t="b">
        <f>IF('Initial Spreadsheet'!$F2259="failed", "failed")</f>
        <v>0</v>
      </c>
      <c r="E2260" t="str">
        <f>IF('Initial Spreadsheet'!F2259="failed", 'Initial Spreadsheet'!$L2259, "M")</f>
        <v>M</v>
      </c>
    </row>
    <row r="2261" spans="1:5" x14ac:dyDescent="0.25">
      <c r="A2261" t="str">
        <f>IF('Initial Spreadsheet'!$F2260="successful", "successful")</f>
        <v>successful</v>
      </c>
      <c r="B2261">
        <f>IF('Initial Spreadsheet'!F2260="successful", 'Initial Spreadsheet'!$L2260, "M")</f>
        <v>205</v>
      </c>
      <c r="D2261" t="b">
        <f>IF('Initial Spreadsheet'!$F2260="failed", "failed")</f>
        <v>0</v>
      </c>
      <c r="E2261" t="str">
        <f>IF('Initial Spreadsheet'!F2260="failed", 'Initial Spreadsheet'!$L2260, "M")</f>
        <v>M</v>
      </c>
    </row>
    <row r="2262" spans="1:5" x14ac:dyDescent="0.25">
      <c r="A2262" t="str">
        <f>IF('Initial Spreadsheet'!$F2261="successful", "successful")</f>
        <v>successful</v>
      </c>
      <c r="B2262">
        <f>IF('Initial Spreadsheet'!F2261="successful", 'Initial Spreadsheet'!$L2261, "M")</f>
        <v>206</v>
      </c>
      <c r="D2262" t="b">
        <f>IF('Initial Spreadsheet'!$F2261="failed", "failed")</f>
        <v>0</v>
      </c>
      <c r="E2262" t="str">
        <f>IF('Initial Spreadsheet'!F2261="failed", 'Initial Spreadsheet'!$L2261, "M")</f>
        <v>M</v>
      </c>
    </row>
    <row r="2263" spans="1:5" x14ac:dyDescent="0.25">
      <c r="A2263" t="str">
        <f>IF('Initial Spreadsheet'!$F2262="successful", "successful")</f>
        <v>successful</v>
      </c>
      <c r="B2263">
        <f>IF('Initial Spreadsheet'!F2262="successful", 'Initial Spreadsheet'!$L2262, "M")</f>
        <v>84</v>
      </c>
      <c r="D2263" t="b">
        <f>IF('Initial Spreadsheet'!$F2262="failed", "failed")</f>
        <v>0</v>
      </c>
      <c r="E2263" t="str">
        <f>IF('Initial Spreadsheet'!F2262="failed", 'Initial Spreadsheet'!$L2262, "M")</f>
        <v>M</v>
      </c>
    </row>
    <row r="2264" spans="1:5" x14ac:dyDescent="0.25">
      <c r="A2264" t="str">
        <f>IF('Initial Spreadsheet'!$F2263="successful", "successful")</f>
        <v>successful</v>
      </c>
      <c r="B2264">
        <f>IF('Initial Spreadsheet'!F2263="successful", 'Initial Spreadsheet'!$L2263, "M")</f>
        <v>210</v>
      </c>
      <c r="D2264" t="b">
        <f>IF('Initial Spreadsheet'!$F2263="failed", "failed")</f>
        <v>0</v>
      </c>
      <c r="E2264" t="str">
        <f>IF('Initial Spreadsheet'!F2263="failed", 'Initial Spreadsheet'!$L2263, "M")</f>
        <v>M</v>
      </c>
    </row>
    <row r="2265" spans="1:5" x14ac:dyDescent="0.25">
      <c r="A2265" t="str">
        <f>IF('Initial Spreadsheet'!$F2264="successful", "successful")</f>
        <v>successful</v>
      </c>
      <c r="B2265">
        <f>IF('Initial Spreadsheet'!F2264="successful", 'Initial Spreadsheet'!$L2264, "M")</f>
        <v>181</v>
      </c>
      <c r="D2265" t="b">
        <f>IF('Initial Spreadsheet'!$F2264="failed", "failed")</f>
        <v>0</v>
      </c>
      <c r="E2265" t="str">
        <f>IF('Initial Spreadsheet'!F2264="failed", 'Initial Spreadsheet'!$L2264, "M")</f>
        <v>M</v>
      </c>
    </row>
    <row r="2266" spans="1:5" x14ac:dyDescent="0.25">
      <c r="A2266" t="str">
        <f>IF('Initial Spreadsheet'!$F2265="successful", "successful")</f>
        <v>successful</v>
      </c>
      <c r="B2266">
        <f>IF('Initial Spreadsheet'!F2265="successful", 'Initial Spreadsheet'!$L2265, "M")</f>
        <v>60</v>
      </c>
      <c r="D2266" t="b">
        <f>IF('Initial Spreadsheet'!$F2265="failed", "failed")</f>
        <v>0</v>
      </c>
      <c r="E2266" t="str">
        <f>IF('Initial Spreadsheet'!F2265="failed", 'Initial Spreadsheet'!$L2265, "M")</f>
        <v>M</v>
      </c>
    </row>
    <row r="2267" spans="1:5" x14ac:dyDescent="0.25">
      <c r="A2267" t="str">
        <f>IF('Initial Spreadsheet'!$F2266="successful", "successful")</f>
        <v>successful</v>
      </c>
      <c r="B2267">
        <f>IF('Initial Spreadsheet'!F2266="successful", 'Initial Spreadsheet'!$L2266, "M")</f>
        <v>445</v>
      </c>
      <c r="D2267" t="b">
        <f>IF('Initial Spreadsheet'!$F2266="failed", "failed")</f>
        <v>0</v>
      </c>
      <c r="E2267" t="str">
        <f>IF('Initial Spreadsheet'!F2266="failed", 'Initial Spreadsheet'!$L2266, "M")</f>
        <v>M</v>
      </c>
    </row>
    <row r="2268" spans="1:5" x14ac:dyDescent="0.25">
      <c r="A2268" t="str">
        <f>IF('Initial Spreadsheet'!$F2267="successful", "successful")</f>
        <v>successful</v>
      </c>
      <c r="B2268">
        <f>IF('Initial Spreadsheet'!F2267="successful", 'Initial Spreadsheet'!$L2267, "M")</f>
        <v>17</v>
      </c>
      <c r="D2268" t="b">
        <f>IF('Initial Spreadsheet'!$F2267="failed", "failed")</f>
        <v>0</v>
      </c>
      <c r="E2268" t="str">
        <f>IF('Initial Spreadsheet'!F2267="failed", 'Initial Spreadsheet'!$L2267, "M")</f>
        <v>M</v>
      </c>
    </row>
    <row r="2269" spans="1:5" x14ac:dyDescent="0.25">
      <c r="A2269" t="str">
        <f>IF('Initial Spreadsheet'!$F2268="successful", "successful")</f>
        <v>successful</v>
      </c>
      <c r="B2269">
        <f>IF('Initial Spreadsheet'!F2268="successful", 'Initial Spreadsheet'!$L2268, "M")</f>
        <v>194</v>
      </c>
      <c r="D2269" t="b">
        <f>IF('Initial Spreadsheet'!$F2268="failed", "failed")</f>
        <v>0</v>
      </c>
      <c r="E2269" t="str">
        <f>IF('Initial Spreadsheet'!F2268="failed", 'Initial Spreadsheet'!$L2268, "M")</f>
        <v>M</v>
      </c>
    </row>
    <row r="2270" spans="1:5" x14ac:dyDescent="0.25">
      <c r="A2270" t="str">
        <f>IF('Initial Spreadsheet'!$F2269="successful", "successful")</f>
        <v>successful</v>
      </c>
      <c r="B2270">
        <f>IF('Initial Spreadsheet'!F2269="successful", 'Initial Spreadsheet'!$L2269, "M")</f>
        <v>404</v>
      </c>
      <c r="D2270" t="b">
        <f>IF('Initial Spreadsheet'!$F2269="failed", "failed")</f>
        <v>0</v>
      </c>
      <c r="E2270" t="str">
        <f>IF('Initial Spreadsheet'!F2269="failed", 'Initial Spreadsheet'!$L2269, "M")</f>
        <v>M</v>
      </c>
    </row>
    <row r="2271" spans="1:5" x14ac:dyDescent="0.25">
      <c r="A2271" t="str">
        <f>IF('Initial Spreadsheet'!$F2270="successful", "successful")</f>
        <v>successful</v>
      </c>
      <c r="B2271">
        <f>IF('Initial Spreadsheet'!F2270="successful", 'Initial Spreadsheet'!$L2270, "M")</f>
        <v>194</v>
      </c>
      <c r="D2271" t="b">
        <f>IF('Initial Spreadsheet'!$F2270="failed", "failed")</f>
        <v>0</v>
      </c>
      <c r="E2271" t="str">
        <f>IF('Initial Spreadsheet'!F2270="failed", 'Initial Spreadsheet'!$L2270, "M")</f>
        <v>M</v>
      </c>
    </row>
    <row r="2272" spans="1:5" x14ac:dyDescent="0.25">
      <c r="A2272" t="str">
        <f>IF('Initial Spreadsheet'!$F2271="successful", "successful")</f>
        <v>successful</v>
      </c>
      <c r="B2272">
        <f>IF('Initial Spreadsheet'!F2271="successful", 'Initial Spreadsheet'!$L2271, "M")</f>
        <v>902</v>
      </c>
      <c r="D2272" t="b">
        <f>IF('Initial Spreadsheet'!$F2271="failed", "failed")</f>
        <v>0</v>
      </c>
      <c r="E2272" t="str">
        <f>IF('Initial Spreadsheet'!F2271="failed", 'Initial Spreadsheet'!$L2271, "M")</f>
        <v>M</v>
      </c>
    </row>
    <row r="2273" spans="1:5" x14ac:dyDescent="0.25">
      <c r="A2273" t="str">
        <f>IF('Initial Spreadsheet'!$F2272="successful", "successful")</f>
        <v>successful</v>
      </c>
      <c r="B2273">
        <f>IF('Initial Spreadsheet'!F2272="successful", 'Initial Spreadsheet'!$L2272, "M")</f>
        <v>1670</v>
      </c>
      <c r="D2273" t="b">
        <f>IF('Initial Spreadsheet'!$F2272="failed", "failed")</f>
        <v>0</v>
      </c>
      <c r="E2273" t="str">
        <f>IF('Initial Spreadsheet'!F2272="failed", 'Initial Spreadsheet'!$L2272, "M")</f>
        <v>M</v>
      </c>
    </row>
    <row r="2274" spans="1:5" x14ac:dyDescent="0.25">
      <c r="A2274" t="str">
        <f>IF('Initial Spreadsheet'!$F2273="successful", "successful")</f>
        <v>successful</v>
      </c>
      <c r="B2274">
        <f>IF('Initial Spreadsheet'!F2273="successful", 'Initial Spreadsheet'!$L2273, "M")</f>
        <v>1328</v>
      </c>
      <c r="D2274" t="b">
        <f>IF('Initial Spreadsheet'!$F2273="failed", "failed")</f>
        <v>0</v>
      </c>
      <c r="E2274" t="str">
        <f>IF('Initial Spreadsheet'!F2273="failed", 'Initial Spreadsheet'!$L2273, "M")</f>
        <v>M</v>
      </c>
    </row>
    <row r="2275" spans="1:5" x14ac:dyDescent="0.25">
      <c r="A2275" t="str">
        <f>IF('Initial Spreadsheet'!$F2274="successful", "successful")</f>
        <v>successful</v>
      </c>
      <c r="B2275">
        <f>IF('Initial Spreadsheet'!F2274="successful", 'Initial Spreadsheet'!$L2274, "M")</f>
        <v>944</v>
      </c>
      <c r="D2275" t="b">
        <f>IF('Initial Spreadsheet'!$F2274="failed", "failed")</f>
        <v>0</v>
      </c>
      <c r="E2275" t="str">
        <f>IF('Initial Spreadsheet'!F2274="failed", 'Initial Spreadsheet'!$L2274, "M")</f>
        <v>M</v>
      </c>
    </row>
    <row r="2276" spans="1:5" x14ac:dyDescent="0.25">
      <c r="A2276" t="str">
        <f>IF('Initial Spreadsheet'!$F2275="successful", "successful")</f>
        <v>successful</v>
      </c>
      <c r="B2276">
        <f>IF('Initial Spreadsheet'!F2275="successful", 'Initial Spreadsheet'!$L2275, "M")</f>
        <v>147</v>
      </c>
      <c r="D2276" t="b">
        <f>IF('Initial Spreadsheet'!$F2275="failed", "failed")</f>
        <v>0</v>
      </c>
      <c r="E2276" t="str">
        <f>IF('Initial Spreadsheet'!F2275="failed", 'Initial Spreadsheet'!$L2275, "M")</f>
        <v>M</v>
      </c>
    </row>
    <row r="2277" spans="1:5" x14ac:dyDescent="0.25">
      <c r="A2277" t="str">
        <f>IF('Initial Spreadsheet'!$F2276="successful", "successful")</f>
        <v>successful</v>
      </c>
      <c r="B2277">
        <f>IF('Initial Spreadsheet'!F2276="successful", 'Initial Spreadsheet'!$L2276, "M")</f>
        <v>99</v>
      </c>
      <c r="D2277" t="b">
        <f>IF('Initial Spreadsheet'!$F2276="failed", "failed")</f>
        <v>0</v>
      </c>
      <c r="E2277" t="str">
        <f>IF('Initial Spreadsheet'!F2276="failed", 'Initial Spreadsheet'!$L2276, "M")</f>
        <v>M</v>
      </c>
    </row>
    <row r="2278" spans="1:5" x14ac:dyDescent="0.25">
      <c r="A2278" t="str">
        <f>IF('Initial Spreadsheet'!$F2277="successful", "successful")</f>
        <v>successful</v>
      </c>
      <c r="B2278">
        <f>IF('Initial Spreadsheet'!F2277="successful", 'Initial Spreadsheet'!$L2277, "M")</f>
        <v>79</v>
      </c>
      <c r="D2278" t="b">
        <f>IF('Initial Spreadsheet'!$F2277="failed", "failed")</f>
        <v>0</v>
      </c>
      <c r="E2278" t="str">
        <f>IF('Initial Spreadsheet'!F2277="failed", 'Initial Spreadsheet'!$L2277, "M")</f>
        <v>M</v>
      </c>
    </row>
    <row r="2279" spans="1:5" x14ac:dyDescent="0.25">
      <c r="A2279" t="str">
        <f>IF('Initial Spreadsheet'!$F2278="successful", "successful")</f>
        <v>successful</v>
      </c>
      <c r="B2279">
        <f>IF('Initial Spreadsheet'!F2278="successful", 'Initial Spreadsheet'!$L2278, "M")</f>
        <v>75</v>
      </c>
      <c r="D2279" t="b">
        <f>IF('Initial Spreadsheet'!$F2278="failed", "failed")</f>
        <v>0</v>
      </c>
      <c r="E2279" t="str">
        <f>IF('Initial Spreadsheet'!F2278="failed", 'Initial Spreadsheet'!$L2278, "M")</f>
        <v>M</v>
      </c>
    </row>
    <row r="2280" spans="1:5" x14ac:dyDescent="0.25">
      <c r="A2280" t="str">
        <f>IF('Initial Spreadsheet'!$F2279="successful", "successful")</f>
        <v>successful</v>
      </c>
      <c r="B2280">
        <f>IF('Initial Spreadsheet'!F2279="successful", 'Initial Spreadsheet'!$L2279, "M")</f>
        <v>207</v>
      </c>
      <c r="D2280" t="b">
        <f>IF('Initial Spreadsheet'!$F2279="failed", "failed")</f>
        <v>0</v>
      </c>
      <c r="E2280" t="str">
        <f>IF('Initial Spreadsheet'!F2279="failed", 'Initial Spreadsheet'!$L2279, "M")</f>
        <v>M</v>
      </c>
    </row>
    <row r="2281" spans="1:5" x14ac:dyDescent="0.25">
      <c r="A2281" t="str">
        <f>IF('Initial Spreadsheet'!$F2280="successful", "successful")</f>
        <v>successful</v>
      </c>
      <c r="B2281">
        <f>IF('Initial Spreadsheet'!F2280="successful", 'Initial Spreadsheet'!$L2280, "M")</f>
        <v>102</v>
      </c>
      <c r="D2281" t="b">
        <f>IF('Initial Spreadsheet'!$F2280="failed", "failed")</f>
        <v>0</v>
      </c>
      <c r="E2281" t="str">
        <f>IF('Initial Spreadsheet'!F2280="failed", 'Initial Spreadsheet'!$L2280, "M")</f>
        <v>M</v>
      </c>
    </row>
    <row r="2282" spans="1:5" x14ac:dyDescent="0.25">
      <c r="A2282" t="str">
        <f>IF('Initial Spreadsheet'!$F2281="successful", "successful")</f>
        <v>successful</v>
      </c>
      <c r="B2282">
        <f>IF('Initial Spreadsheet'!F2281="successful", 'Initial Spreadsheet'!$L2281, "M")</f>
        <v>32</v>
      </c>
      <c r="D2282" t="b">
        <f>IF('Initial Spreadsheet'!$F2281="failed", "failed")</f>
        <v>0</v>
      </c>
      <c r="E2282" t="str">
        <f>IF('Initial Spreadsheet'!F2281="failed", 'Initial Spreadsheet'!$L2281, "M")</f>
        <v>M</v>
      </c>
    </row>
    <row r="2283" spans="1:5" x14ac:dyDescent="0.25">
      <c r="A2283" t="str">
        <f>IF('Initial Spreadsheet'!$F2282="successful", "successful")</f>
        <v>successful</v>
      </c>
      <c r="B2283">
        <f>IF('Initial Spreadsheet'!F2282="successful", 'Initial Spreadsheet'!$L2282, "M")</f>
        <v>480</v>
      </c>
      <c r="D2283" t="b">
        <f>IF('Initial Spreadsheet'!$F2282="failed", "failed")</f>
        <v>0</v>
      </c>
      <c r="E2283" t="str">
        <f>IF('Initial Spreadsheet'!F2282="failed", 'Initial Spreadsheet'!$L2282, "M")</f>
        <v>M</v>
      </c>
    </row>
    <row r="2284" spans="1:5" x14ac:dyDescent="0.25">
      <c r="A2284" t="str">
        <f>IF('Initial Spreadsheet'!$F2283="successful", "successful")</f>
        <v>successful</v>
      </c>
      <c r="B2284">
        <f>IF('Initial Spreadsheet'!F2283="successful", 'Initial Spreadsheet'!$L2283, "M")</f>
        <v>11</v>
      </c>
      <c r="D2284" t="b">
        <f>IF('Initial Spreadsheet'!$F2283="failed", "failed")</f>
        <v>0</v>
      </c>
      <c r="E2284" t="str">
        <f>IF('Initial Spreadsheet'!F2283="failed", 'Initial Spreadsheet'!$L2283, "M")</f>
        <v>M</v>
      </c>
    </row>
    <row r="2285" spans="1:5" x14ac:dyDescent="0.25">
      <c r="A2285" t="str">
        <f>IF('Initial Spreadsheet'!$F2284="successful", "successful")</f>
        <v>successful</v>
      </c>
      <c r="B2285">
        <f>IF('Initial Spreadsheet'!F2284="successful", 'Initial Spreadsheet'!$L2284, "M")</f>
        <v>12</v>
      </c>
      <c r="D2285" t="b">
        <f>IF('Initial Spreadsheet'!$F2284="failed", "failed")</f>
        <v>0</v>
      </c>
      <c r="E2285" t="str">
        <f>IF('Initial Spreadsheet'!F2284="failed", 'Initial Spreadsheet'!$L2284, "M")</f>
        <v>M</v>
      </c>
    </row>
    <row r="2286" spans="1:5" x14ac:dyDescent="0.25">
      <c r="A2286" t="str">
        <f>IF('Initial Spreadsheet'!$F2285="successful", "successful")</f>
        <v>successful</v>
      </c>
      <c r="B2286">
        <f>IF('Initial Spreadsheet'!F2285="successful", 'Initial Spreadsheet'!$L2285, "M")</f>
        <v>48</v>
      </c>
      <c r="D2286" t="b">
        <f>IF('Initial Spreadsheet'!$F2285="failed", "failed")</f>
        <v>0</v>
      </c>
      <c r="E2286" t="str">
        <f>IF('Initial Spreadsheet'!F2285="failed", 'Initial Spreadsheet'!$L2285, "M")</f>
        <v>M</v>
      </c>
    </row>
    <row r="2287" spans="1:5" x14ac:dyDescent="0.25">
      <c r="A2287" t="str">
        <f>IF('Initial Spreadsheet'!$F2286="successful", "successful")</f>
        <v>successful</v>
      </c>
      <c r="B2287">
        <f>IF('Initial Spreadsheet'!F2286="successful", 'Initial Spreadsheet'!$L2286, "M")</f>
        <v>59</v>
      </c>
      <c r="D2287" t="b">
        <f>IF('Initial Spreadsheet'!$F2286="failed", "failed")</f>
        <v>0</v>
      </c>
      <c r="E2287" t="str">
        <f>IF('Initial Spreadsheet'!F2286="failed", 'Initial Spreadsheet'!$L2286, "M")</f>
        <v>M</v>
      </c>
    </row>
    <row r="2288" spans="1:5" x14ac:dyDescent="0.25">
      <c r="A2288" t="str">
        <f>IF('Initial Spreadsheet'!$F2287="successful", "successful")</f>
        <v>successful</v>
      </c>
      <c r="B2288">
        <f>IF('Initial Spreadsheet'!F2287="successful", 'Initial Spreadsheet'!$L2287, "M")</f>
        <v>79</v>
      </c>
      <c r="D2288" t="b">
        <f>IF('Initial Spreadsheet'!$F2287="failed", "failed")</f>
        <v>0</v>
      </c>
      <c r="E2288" t="str">
        <f>IF('Initial Spreadsheet'!F2287="failed", 'Initial Spreadsheet'!$L2287, "M")</f>
        <v>M</v>
      </c>
    </row>
    <row r="2289" spans="1:5" x14ac:dyDescent="0.25">
      <c r="A2289" t="str">
        <f>IF('Initial Spreadsheet'!$F2288="successful", "successful")</f>
        <v>successful</v>
      </c>
      <c r="B2289">
        <f>IF('Initial Spreadsheet'!F2288="successful", 'Initial Spreadsheet'!$L2288, "M")</f>
        <v>14</v>
      </c>
      <c r="D2289" t="b">
        <f>IF('Initial Spreadsheet'!$F2288="failed", "failed")</f>
        <v>0</v>
      </c>
      <c r="E2289" t="str">
        <f>IF('Initial Spreadsheet'!F2288="failed", 'Initial Spreadsheet'!$L2288, "M")</f>
        <v>M</v>
      </c>
    </row>
    <row r="2290" spans="1:5" x14ac:dyDescent="0.25">
      <c r="A2290" t="str">
        <f>IF('Initial Spreadsheet'!$F2289="successful", "successful")</f>
        <v>successful</v>
      </c>
      <c r="B2290">
        <f>IF('Initial Spreadsheet'!F2289="successful", 'Initial Spreadsheet'!$L2289, "M")</f>
        <v>106</v>
      </c>
      <c r="D2290" t="b">
        <f>IF('Initial Spreadsheet'!$F2289="failed", "failed")</f>
        <v>0</v>
      </c>
      <c r="E2290" t="str">
        <f>IF('Initial Spreadsheet'!F2289="failed", 'Initial Spreadsheet'!$L2289, "M")</f>
        <v>M</v>
      </c>
    </row>
    <row r="2291" spans="1:5" x14ac:dyDescent="0.25">
      <c r="A2291" t="str">
        <f>IF('Initial Spreadsheet'!$F2290="successful", "successful")</f>
        <v>successful</v>
      </c>
      <c r="B2291">
        <f>IF('Initial Spreadsheet'!F2290="successful", 'Initial Spreadsheet'!$L2290, "M")</f>
        <v>25</v>
      </c>
      <c r="D2291" t="b">
        <f>IF('Initial Spreadsheet'!$F2290="failed", "failed")</f>
        <v>0</v>
      </c>
      <c r="E2291" t="str">
        <f>IF('Initial Spreadsheet'!F2290="failed", 'Initial Spreadsheet'!$L2290, "M")</f>
        <v>M</v>
      </c>
    </row>
    <row r="2292" spans="1:5" x14ac:dyDescent="0.25">
      <c r="A2292" t="str">
        <f>IF('Initial Spreadsheet'!$F2291="successful", "successful")</f>
        <v>successful</v>
      </c>
      <c r="B2292">
        <f>IF('Initial Spreadsheet'!F2291="successful", 'Initial Spreadsheet'!$L2291, "M")</f>
        <v>25</v>
      </c>
      <c r="D2292" t="b">
        <f>IF('Initial Spreadsheet'!$F2291="failed", "failed")</f>
        <v>0</v>
      </c>
      <c r="E2292" t="str">
        <f>IF('Initial Spreadsheet'!F2291="failed", 'Initial Spreadsheet'!$L2291, "M")</f>
        <v>M</v>
      </c>
    </row>
    <row r="2293" spans="1:5" x14ac:dyDescent="0.25">
      <c r="A2293" t="str">
        <f>IF('Initial Spreadsheet'!$F2292="successful", "successful")</f>
        <v>successful</v>
      </c>
      <c r="B2293">
        <f>IF('Initial Spreadsheet'!F2292="successful", 'Initial Spreadsheet'!$L2292, "M")</f>
        <v>29</v>
      </c>
      <c r="D2293" t="b">
        <f>IF('Initial Spreadsheet'!$F2292="failed", "failed")</f>
        <v>0</v>
      </c>
      <c r="E2293" t="str">
        <f>IF('Initial Spreadsheet'!F2292="failed", 'Initial Spreadsheet'!$L2292, "M")</f>
        <v>M</v>
      </c>
    </row>
    <row r="2294" spans="1:5" x14ac:dyDescent="0.25">
      <c r="A2294" t="str">
        <f>IF('Initial Spreadsheet'!$F2293="successful", "successful")</f>
        <v>successful</v>
      </c>
      <c r="B2294">
        <f>IF('Initial Spreadsheet'!F2293="successful", 'Initial Spreadsheet'!$L2293, "M")</f>
        <v>43</v>
      </c>
      <c r="D2294" t="b">
        <f>IF('Initial Spreadsheet'!$F2293="failed", "failed")</f>
        <v>0</v>
      </c>
      <c r="E2294" t="str">
        <f>IF('Initial Spreadsheet'!F2293="failed", 'Initial Spreadsheet'!$L2293, "M")</f>
        <v>M</v>
      </c>
    </row>
    <row r="2295" spans="1:5" x14ac:dyDescent="0.25">
      <c r="A2295" t="str">
        <f>IF('Initial Spreadsheet'!$F2294="successful", "successful")</f>
        <v>successful</v>
      </c>
      <c r="B2295">
        <f>IF('Initial Spreadsheet'!F2294="successful", 'Initial Spreadsheet'!$L2294, "M")</f>
        <v>46</v>
      </c>
      <c r="D2295" t="b">
        <f>IF('Initial Spreadsheet'!$F2294="failed", "failed")</f>
        <v>0</v>
      </c>
      <c r="E2295" t="str">
        <f>IF('Initial Spreadsheet'!F2294="failed", 'Initial Spreadsheet'!$L2294, "M")</f>
        <v>M</v>
      </c>
    </row>
    <row r="2296" spans="1:5" x14ac:dyDescent="0.25">
      <c r="A2296" t="str">
        <f>IF('Initial Spreadsheet'!$F2295="successful", "successful")</f>
        <v>successful</v>
      </c>
      <c r="B2296">
        <f>IF('Initial Spreadsheet'!F2295="successful", 'Initial Spreadsheet'!$L2295, "M")</f>
        <v>27</v>
      </c>
      <c r="D2296" t="b">
        <f>IF('Initial Spreadsheet'!$F2295="failed", "failed")</f>
        <v>0</v>
      </c>
      <c r="E2296" t="str">
        <f>IF('Initial Spreadsheet'!F2295="failed", 'Initial Spreadsheet'!$L2295, "M")</f>
        <v>M</v>
      </c>
    </row>
    <row r="2297" spans="1:5" x14ac:dyDescent="0.25">
      <c r="A2297" t="str">
        <f>IF('Initial Spreadsheet'!$F2296="successful", "successful")</f>
        <v>successful</v>
      </c>
      <c r="B2297">
        <f>IF('Initial Spreadsheet'!F2296="successful", 'Initial Spreadsheet'!$L2296, "M")</f>
        <v>112</v>
      </c>
      <c r="D2297" t="b">
        <f>IF('Initial Spreadsheet'!$F2296="failed", "failed")</f>
        <v>0</v>
      </c>
      <c r="E2297" t="str">
        <f>IF('Initial Spreadsheet'!F2296="failed", 'Initial Spreadsheet'!$L2296, "M")</f>
        <v>M</v>
      </c>
    </row>
    <row r="2298" spans="1:5" x14ac:dyDescent="0.25">
      <c r="A2298" t="str">
        <f>IF('Initial Spreadsheet'!$F2297="successful", "successful")</f>
        <v>successful</v>
      </c>
      <c r="B2298">
        <f>IF('Initial Spreadsheet'!F2297="successful", 'Initial Spreadsheet'!$L2297, "M")</f>
        <v>34</v>
      </c>
      <c r="D2298" t="b">
        <f>IF('Initial Spreadsheet'!$F2297="failed", "failed")</f>
        <v>0</v>
      </c>
      <c r="E2298" t="str">
        <f>IF('Initial Spreadsheet'!F2297="failed", 'Initial Spreadsheet'!$L2297, "M")</f>
        <v>M</v>
      </c>
    </row>
    <row r="2299" spans="1:5" x14ac:dyDescent="0.25">
      <c r="A2299" t="str">
        <f>IF('Initial Spreadsheet'!$F2298="successful", "successful")</f>
        <v>successful</v>
      </c>
      <c r="B2299">
        <f>IF('Initial Spreadsheet'!F2298="successful", 'Initial Spreadsheet'!$L2298, "M")</f>
        <v>145</v>
      </c>
      <c r="D2299" t="b">
        <f>IF('Initial Spreadsheet'!$F2298="failed", "failed")</f>
        <v>0</v>
      </c>
      <c r="E2299" t="str">
        <f>IF('Initial Spreadsheet'!F2298="failed", 'Initial Spreadsheet'!$L2298, "M")</f>
        <v>M</v>
      </c>
    </row>
    <row r="2300" spans="1:5" x14ac:dyDescent="0.25">
      <c r="A2300" t="str">
        <f>IF('Initial Spreadsheet'!$F2299="successful", "successful")</f>
        <v>successful</v>
      </c>
      <c r="B2300">
        <f>IF('Initial Spreadsheet'!F2299="successful", 'Initial Spreadsheet'!$L2299, "M")</f>
        <v>19</v>
      </c>
      <c r="D2300" t="b">
        <f>IF('Initial Spreadsheet'!$F2299="failed", "failed")</f>
        <v>0</v>
      </c>
      <c r="E2300" t="str">
        <f>IF('Initial Spreadsheet'!F2299="failed", 'Initial Spreadsheet'!$L2299, "M")</f>
        <v>M</v>
      </c>
    </row>
    <row r="2301" spans="1:5" x14ac:dyDescent="0.25">
      <c r="A2301" t="str">
        <f>IF('Initial Spreadsheet'!$F2300="successful", "successful")</f>
        <v>successful</v>
      </c>
      <c r="B2301">
        <f>IF('Initial Spreadsheet'!F2300="successful", 'Initial Spreadsheet'!$L2300, "M")</f>
        <v>288</v>
      </c>
      <c r="D2301" t="b">
        <f>IF('Initial Spreadsheet'!$F2300="failed", "failed")</f>
        <v>0</v>
      </c>
      <c r="E2301" t="str">
        <f>IF('Initial Spreadsheet'!F2300="failed", 'Initial Spreadsheet'!$L2300, "M")</f>
        <v>M</v>
      </c>
    </row>
    <row r="2302" spans="1:5" x14ac:dyDescent="0.25">
      <c r="A2302" t="str">
        <f>IF('Initial Spreadsheet'!$F2301="successful", "successful")</f>
        <v>successful</v>
      </c>
      <c r="B2302">
        <f>IF('Initial Spreadsheet'!F2301="successful", 'Initial Spreadsheet'!$L2301, "M")</f>
        <v>14</v>
      </c>
      <c r="D2302" t="b">
        <f>IF('Initial Spreadsheet'!$F2301="failed", "failed")</f>
        <v>0</v>
      </c>
      <c r="E2302" t="str">
        <f>IF('Initial Spreadsheet'!F2301="failed", 'Initial Spreadsheet'!$L2301, "M")</f>
        <v>M</v>
      </c>
    </row>
    <row r="2303" spans="1:5" x14ac:dyDescent="0.25">
      <c r="A2303" t="str">
        <f>IF('Initial Spreadsheet'!$F2302="successful", "successful")</f>
        <v>successful</v>
      </c>
      <c r="B2303">
        <f>IF('Initial Spreadsheet'!F2302="successful", 'Initial Spreadsheet'!$L2302, "M")</f>
        <v>7</v>
      </c>
      <c r="D2303" t="b">
        <f>IF('Initial Spreadsheet'!$F2302="failed", "failed")</f>
        <v>0</v>
      </c>
      <c r="E2303" t="str">
        <f>IF('Initial Spreadsheet'!F2302="failed", 'Initial Spreadsheet'!$L2302, "M")</f>
        <v>M</v>
      </c>
    </row>
    <row r="2304" spans="1:5" x14ac:dyDescent="0.25">
      <c r="A2304" t="str">
        <f>IF('Initial Spreadsheet'!$F2303="successful", "successful")</f>
        <v>successful</v>
      </c>
      <c r="B2304">
        <f>IF('Initial Spreadsheet'!F2303="successful", 'Initial Spreadsheet'!$L2303, "M")</f>
        <v>211</v>
      </c>
      <c r="D2304" t="b">
        <f>IF('Initial Spreadsheet'!$F2303="failed", "failed")</f>
        <v>0</v>
      </c>
      <c r="E2304" t="str">
        <f>IF('Initial Spreadsheet'!F2303="failed", 'Initial Spreadsheet'!$L2303, "M")</f>
        <v>M</v>
      </c>
    </row>
    <row r="2305" spans="1:5" x14ac:dyDescent="0.25">
      <c r="A2305" t="str">
        <f>IF('Initial Spreadsheet'!$F2304="successful", "successful")</f>
        <v>successful</v>
      </c>
      <c r="B2305">
        <f>IF('Initial Spreadsheet'!F2304="successful", 'Initial Spreadsheet'!$L2304, "M")</f>
        <v>85</v>
      </c>
      <c r="D2305" t="b">
        <f>IF('Initial Spreadsheet'!$F2304="failed", "failed")</f>
        <v>0</v>
      </c>
      <c r="E2305" t="str">
        <f>IF('Initial Spreadsheet'!F2304="failed", 'Initial Spreadsheet'!$L2304, "M")</f>
        <v>M</v>
      </c>
    </row>
    <row r="2306" spans="1:5" x14ac:dyDescent="0.25">
      <c r="A2306" t="str">
        <f>IF('Initial Spreadsheet'!$F2305="successful", "successful")</f>
        <v>successful</v>
      </c>
      <c r="B2306">
        <f>IF('Initial Spreadsheet'!F2305="successful", 'Initial Spreadsheet'!$L2305, "M")</f>
        <v>103</v>
      </c>
      <c r="D2306" t="b">
        <f>IF('Initial Spreadsheet'!$F2305="failed", "failed")</f>
        <v>0</v>
      </c>
      <c r="E2306" t="str">
        <f>IF('Initial Spreadsheet'!F2305="failed", 'Initial Spreadsheet'!$L2305, "M")</f>
        <v>M</v>
      </c>
    </row>
    <row r="2307" spans="1:5" x14ac:dyDescent="0.25">
      <c r="A2307" t="str">
        <f>IF('Initial Spreadsheet'!$F2306="successful", "successful")</f>
        <v>successful</v>
      </c>
      <c r="B2307">
        <f>IF('Initial Spreadsheet'!F2306="successful", 'Initial Spreadsheet'!$L2306, "M")</f>
        <v>113</v>
      </c>
      <c r="D2307" t="b">
        <f>IF('Initial Spreadsheet'!$F2306="failed", "failed")</f>
        <v>0</v>
      </c>
      <c r="E2307" t="str">
        <f>IF('Initial Spreadsheet'!F2306="failed", 'Initial Spreadsheet'!$L2306, "M")</f>
        <v>M</v>
      </c>
    </row>
    <row r="2308" spans="1:5" x14ac:dyDescent="0.25">
      <c r="A2308" t="str">
        <f>IF('Initial Spreadsheet'!$F2307="successful", "successful")</f>
        <v>successful</v>
      </c>
      <c r="B2308">
        <f>IF('Initial Spreadsheet'!F2307="successful", 'Initial Spreadsheet'!$L2307, "M")</f>
        <v>167</v>
      </c>
      <c r="D2308" t="b">
        <f>IF('Initial Spreadsheet'!$F2307="failed", "failed")</f>
        <v>0</v>
      </c>
      <c r="E2308" t="str">
        <f>IF('Initial Spreadsheet'!F2307="failed", 'Initial Spreadsheet'!$L2307, "M")</f>
        <v>M</v>
      </c>
    </row>
    <row r="2309" spans="1:5" x14ac:dyDescent="0.25">
      <c r="A2309" t="str">
        <f>IF('Initial Spreadsheet'!$F2308="successful", "successful")</f>
        <v>successful</v>
      </c>
      <c r="B2309">
        <f>IF('Initial Spreadsheet'!F2308="successful", 'Initial Spreadsheet'!$L2308, "M")</f>
        <v>73</v>
      </c>
      <c r="D2309" t="b">
        <f>IF('Initial Spreadsheet'!$F2308="failed", "failed")</f>
        <v>0</v>
      </c>
      <c r="E2309" t="str">
        <f>IF('Initial Spreadsheet'!F2308="failed", 'Initial Spreadsheet'!$L2308, "M")</f>
        <v>M</v>
      </c>
    </row>
    <row r="2310" spans="1:5" x14ac:dyDescent="0.25">
      <c r="A2310" t="str">
        <f>IF('Initial Spreadsheet'!$F2309="successful", "successful")</f>
        <v>successful</v>
      </c>
      <c r="B2310">
        <f>IF('Initial Spreadsheet'!F2309="successful", 'Initial Spreadsheet'!$L2309, "M")</f>
        <v>75</v>
      </c>
      <c r="D2310" t="b">
        <f>IF('Initial Spreadsheet'!$F2309="failed", "failed")</f>
        <v>0</v>
      </c>
      <c r="E2310" t="str">
        <f>IF('Initial Spreadsheet'!F2309="failed", 'Initial Spreadsheet'!$L2309, "M")</f>
        <v>M</v>
      </c>
    </row>
    <row r="2311" spans="1:5" x14ac:dyDescent="0.25">
      <c r="A2311" t="str">
        <f>IF('Initial Spreadsheet'!$F2310="successful", "successful")</f>
        <v>successful</v>
      </c>
      <c r="B2311">
        <f>IF('Initial Spreadsheet'!F2310="successful", 'Initial Spreadsheet'!$L2310, "M")</f>
        <v>614</v>
      </c>
      <c r="D2311" t="b">
        <f>IF('Initial Spreadsheet'!$F2310="failed", "failed")</f>
        <v>0</v>
      </c>
      <c r="E2311" t="str">
        <f>IF('Initial Spreadsheet'!F2310="failed", 'Initial Spreadsheet'!$L2310, "M")</f>
        <v>M</v>
      </c>
    </row>
    <row r="2312" spans="1:5" x14ac:dyDescent="0.25">
      <c r="A2312" t="str">
        <f>IF('Initial Spreadsheet'!$F2311="successful", "successful")</f>
        <v>successful</v>
      </c>
      <c r="B2312">
        <f>IF('Initial Spreadsheet'!F2311="successful", 'Initial Spreadsheet'!$L2311, "M")</f>
        <v>107</v>
      </c>
      <c r="D2312" t="b">
        <f>IF('Initial Spreadsheet'!$F2311="failed", "failed")</f>
        <v>0</v>
      </c>
      <c r="E2312" t="str">
        <f>IF('Initial Spreadsheet'!F2311="failed", 'Initial Spreadsheet'!$L2311, "M")</f>
        <v>M</v>
      </c>
    </row>
    <row r="2313" spans="1:5" x14ac:dyDescent="0.25">
      <c r="A2313" t="str">
        <f>IF('Initial Spreadsheet'!$F2312="successful", "successful")</f>
        <v>successful</v>
      </c>
      <c r="B2313">
        <f>IF('Initial Spreadsheet'!F2312="successful", 'Initial Spreadsheet'!$L2312, "M")</f>
        <v>1224</v>
      </c>
      <c r="D2313" t="b">
        <f>IF('Initial Spreadsheet'!$F2312="failed", "failed")</f>
        <v>0</v>
      </c>
      <c r="E2313" t="str">
        <f>IF('Initial Spreadsheet'!F2312="failed", 'Initial Spreadsheet'!$L2312, "M")</f>
        <v>M</v>
      </c>
    </row>
    <row r="2314" spans="1:5" x14ac:dyDescent="0.25">
      <c r="A2314" t="str">
        <f>IF('Initial Spreadsheet'!$F2313="successful", "successful")</f>
        <v>successful</v>
      </c>
      <c r="B2314">
        <f>IF('Initial Spreadsheet'!F2313="successful", 'Initial Spreadsheet'!$L2313, "M")</f>
        <v>104</v>
      </c>
      <c r="D2314" t="b">
        <f>IF('Initial Spreadsheet'!$F2313="failed", "failed")</f>
        <v>0</v>
      </c>
      <c r="E2314" t="str">
        <f>IF('Initial Spreadsheet'!F2313="failed", 'Initial Spreadsheet'!$L2313, "M")</f>
        <v>M</v>
      </c>
    </row>
    <row r="2315" spans="1:5" x14ac:dyDescent="0.25">
      <c r="A2315" t="str">
        <f>IF('Initial Spreadsheet'!$F2314="successful", "successful")</f>
        <v>successful</v>
      </c>
      <c r="B2315">
        <f>IF('Initial Spreadsheet'!F2314="successful", 'Initial Spreadsheet'!$L2314, "M")</f>
        <v>79</v>
      </c>
      <c r="D2315" t="b">
        <f>IF('Initial Spreadsheet'!$F2314="failed", "failed")</f>
        <v>0</v>
      </c>
      <c r="E2315" t="str">
        <f>IF('Initial Spreadsheet'!F2314="failed", 'Initial Spreadsheet'!$L2314, "M")</f>
        <v>M</v>
      </c>
    </row>
    <row r="2316" spans="1:5" x14ac:dyDescent="0.25">
      <c r="A2316" t="str">
        <f>IF('Initial Spreadsheet'!$F2315="successful", "successful")</f>
        <v>successful</v>
      </c>
      <c r="B2316">
        <f>IF('Initial Spreadsheet'!F2315="successful", 'Initial Spreadsheet'!$L2315, "M")</f>
        <v>157</v>
      </c>
      <c r="D2316" t="b">
        <f>IF('Initial Spreadsheet'!$F2315="failed", "failed")</f>
        <v>0</v>
      </c>
      <c r="E2316" t="str">
        <f>IF('Initial Spreadsheet'!F2315="failed", 'Initial Spreadsheet'!$L2315, "M")</f>
        <v>M</v>
      </c>
    </row>
    <row r="2317" spans="1:5" x14ac:dyDescent="0.25">
      <c r="A2317" t="str">
        <f>IF('Initial Spreadsheet'!$F2316="successful", "successful")</f>
        <v>successful</v>
      </c>
      <c r="B2317">
        <f>IF('Initial Spreadsheet'!F2316="successful", 'Initial Spreadsheet'!$L2316, "M")</f>
        <v>50</v>
      </c>
      <c r="D2317" t="b">
        <f>IF('Initial Spreadsheet'!$F2316="failed", "failed")</f>
        <v>0</v>
      </c>
      <c r="E2317" t="str">
        <f>IF('Initial Spreadsheet'!F2316="failed", 'Initial Spreadsheet'!$L2316, "M")</f>
        <v>M</v>
      </c>
    </row>
    <row r="2318" spans="1:5" x14ac:dyDescent="0.25">
      <c r="A2318" t="str">
        <f>IF('Initial Spreadsheet'!$F2317="successful", "successful")</f>
        <v>successful</v>
      </c>
      <c r="B2318">
        <f>IF('Initial Spreadsheet'!F2317="successful", 'Initial Spreadsheet'!$L2317, "M")</f>
        <v>64</v>
      </c>
      <c r="D2318" t="b">
        <f>IF('Initial Spreadsheet'!$F2317="failed", "failed")</f>
        <v>0</v>
      </c>
      <c r="E2318" t="str">
        <f>IF('Initial Spreadsheet'!F2317="failed", 'Initial Spreadsheet'!$L2317, "M")</f>
        <v>M</v>
      </c>
    </row>
    <row r="2319" spans="1:5" x14ac:dyDescent="0.25">
      <c r="A2319" t="str">
        <f>IF('Initial Spreadsheet'!$F2318="successful", "successful")</f>
        <v>successful</v>
      </c>
      <c r="B2319">
        <f>IF('Initial Spreadsheet'!F2318="successful", 'Initial Spreadsheet'!$L2318, "M")</f>
        <v>200</v>
      </c>
      <c r="D2319" t="b">
        <f>IF('Initial Spreadsheet'!$F2318="failed", "failed")</f>
        <v>0</v>
      </c>
      <c r="E2319" t="str">
        <f>IF('Initial Spreadsheet'!F2318="failed", 'Initial Spreadsheet'!$L2318, "M")</f>
        <v>M</v>
      </c>
    </row>
    <row r="2320" spans="1:5" x14ac:dyDescent="0.25">
      <c r="A2320" t="str">
        <f>IF('Initial Spreadsheet'!$F2319="successful", "successful")</f>
        <v>successful</v>
      </c>
      <c r="B2320">
        <f>IF('Initial Spreadsheet'!F2319="successful", 'Initial Spreadsheet'!$L2319, "M")</f>
        <v>22</v>
      </c>
      <c r="D2320" t="b">
        <f>IF('Initial Spreadsheet'!$F2319="failed", "failed")</f>
        <v>0</v>
      </c>
      <c r="E2320" t="str">
        <f>IF('Initial Spreadsheet'!F2319="failed", 'Initial Spreadsheet'!$L2319, "M")</f>
        <v>M</v>
      </c>
    </row>
    <row r="2321" spans="1:5" x14ac:dyDescent="0.25">
      <c r="A2321" t="str">
        <f>IF('Initial Spreadsheet'!$F2320="successful", "successful")</f>
        <v>successful</v>
      </c>
      <c r="B2321">
        <f>IF('Initial Spreadsheet'!F2320="successful", 'Initial Spreadsheet'!$L2320, "M")</f>
        <v>163</v>
      </c>
      <c r="D2321" t="b">
        <f>IF('Initial Spreadsheet'!$F2320="failed", "failed")</f>
        <v>0</v>
      </c>
      <c r="E2321" t="str">
        <f>IF('Initial Spreadsheet'!F2320="failed", 'Initial Spreadsheet'!$L2320, "M")</f>
        <v>M</v>
      </c>
    </row>
    <row r="2322" spans="1:5" x14ac:dyDescent="0.25">
      <c r="A2322" t="str">
        <f>IF('Initial Spreadsheet'!$F2321="successful", "successful")</f>
        <v>successful</v>
      </c>
      <c r="B2322">
        <f>IF('Initial Spreadsheet'!F2321="successful", 'Initial Spreadsheet'!$L2321, "M")</f>
        <v>77</v>
      </c>
      <c r="D2322" t="b">
        <f>IF('Initial Spreadsheet'!$F2321="failed", "failed")</f>
        <v>0</v>
      </c>
      <c r="E2322" t="str">
        <f>IF('Initial Spreadsheet'!F2321="failed", 'Initial Spreadsheet'!$L2321, "M")</f>
        <v>M</v>
      </c>
    </row>
    <row r="2323" spans="1:5" x14ac:dyDescent="0.25">
      <c r="A2323" t="str">
        <f>IF('Initial Spreadsheet'!$F2322="successful", "successful")</f>
        <v>successful</v>
      </c>
      <c r="B2323">
        <f>IF('Initial Spreadsheet'!F2322="successful", 'Initial Spreadsheet'!$L2322, "M")</f>
        <v>89</v>
      </c>
      <c r="D2323" t="b">
        <f>IF('Initial Spreadsheet'!$F2322="failed", "failed")</f>
        <v>0</v>
      </c>
      <c r="E2323" t="str">
        <f>IF('Initial Spreadsheet'!F2322="failed", 'Initial Spreadsheet'!$L2322, "M")</f>
        <v>M</v>
      </c>
    </row>
    <row r="2324" spans="1:5" x14ac:dyDescent="0.25">
      <c r="A2324" t="b">
        <f>IF('Initial Spreadsheet'!$F2323="successful", "successful")</f>
        <v>0</v>
      </c>
      <c r="B2324" t="str">
        <f>IF('Initial Spreadsheet'!F2323="successful", 'Initial Spreadsheet'!$L2323, "M")</f>
        <v>M</v>
      </c>
      <c r="D2324" t="b">
        <f>IF('Initial Spreadsheet'!$F2323="failed", "failed")</f>
        <v>0</v>
      </c>
      <c r="E2324" t="str">
        <f>IF('Initial Spreadsheet'!F2323="failed", 'Initial Spreadsheet'!$L2323, "M")</f>
        <v>M</v>
      </c>
    </row>
    <row r="2325" spans="1:5" x14ac:dyDescent="0.25">
      <c r="A2325" t="b">
        <f>IF('Initial Spreadsheet'!$F2324="successful", "successful")</f>
        <v>0</v>
      </c>
      <c r="B2325" t="str">
        <f>IF('Initial Spreadsheet'!F2324="successful", 'Initial Spreadsheet'!$L2324, "M")</f>
        <v>M</v>
      </c>
      <c r="D2325" t="b">
        <f>IF('Initial Spreadsheet'!$F2324="failed", "failed")</f>
        <v>0</v>
      </c>
      <c r="E2325" t="str">
        <f>IF('Initial Spreadsheet'!F2324="failed", 'Initial Spreadsheet'!$L2324, "M")</f>
        <v>M</v>
      </c>
    </row>
    <row r="2326" spans="1:5" x14ac:dyDescent="0.25">
      <c r="A2326" t="b">
        <f>IF('Initial Spreadsheet'!$F2325="successful", "successful")</f>
        <v>0</v>
      </c>
      <c r="B2326" t="str">
        <f>IF('Initial Spreadsheet'!F2325="successful", 'Initial Spreadsheet'!$L2325, "M")</f>
        <v>M</v>
      </c>
      <c r="D2326" t="b">
        <f>IF('Initial Spreadsheet'!$F2325="failed", "failed")</f>
        <v>0</v>
      </c>
      <c r="E2326" t="str">
        <f>IF('Initial Spreadsheet'!F2325="failed", 'Initial Spreadsheet'!$L2325, "M")</f>
        <v>M</v>
      </c>
    </row>
    <row r="2327" spans="1:5" x14ac:dyDescent="0.25">
      <c r="A2327" t="b">
        <f>IF('Initial Spreadsheet'!$F2326="successful", "successful")</f>
        <v>0</v>
      </c>
      <c r="B2327" t="str">
        <f>IF('Initial Spreadsheet'!F2326="successful", 'Initial Spreadsheet'!$L2326, "M")</f>
        <v>M</v>
      </c>
      <c r="D2327" t="b">
        <f>IF('Initial Spreadsheet'!$F2326="failed", "failed")</f>
        <v>0</v>
      </c>
      <c r="E2327" t="str">
        <f>IF('Initial Spreadsheet'!F2326="failed", 'Initial Spreadsheet'!$L2326, "M")</f>
        <v>M</v>
      </c>
    </row>
    <row r="2328" spans="1:5" x14ac:dyDescent="0.25">
      <c r="A2328" t="b">
        <f>IF('Initial Spreadsheet'!$F2327="successful", "successful")</f>
        <v>0</v>
      </c>
      <c r="B2328" t="str">
        <f>IF('Initial Spreadsheet'!F2327="successful", 'Initial Spreadsheet'!$L2327, "M")</f>
        <v>M</v>
      </c>
      <c r="D2328" t="b">
        <f>IF('Initial Spreadsheet'!$F2327="failed", "failed")</f>
        <v>0</v>
      </c>
      <c r="E2328" t="str">
        <f>IF('Initial Spreadsheet'!F2327="failed", 'Initial Spreadsheet'!$L2327, "M")</f>
        <v>M</v>
      </c>
    </row>
    <row r="2329" spans="1:5" x14ac:dyDescent="0.25">
      <c r="A2329" t="b">
        <f>IF('Initial Spreadsheet'!$F2328="successful", "successful")</f>
        <v>0</v>
      </c>
      <c r="B2329" t="str">
        <f>IF('Initial Spreadsheet'!F2328="successful", 'Initial Spreadsheet'!$L2328, "M")</f>
        <v>M</v>
      </c>
      <c r="D2329" t="b">
        <f>IF('Initial Spreadsheet'!$F2328="failed", "failed")</f>
        <v>0</v>
      </c>
      <c r="E2329" t="str">
        <f>IF('Initial Spreadsheet'!F2328="failed", 'Initial Spreadsheet'!$L2328, "M")</f>
        <v>M</v>
      </c>
    </row>
    <row r="2330" spans="1:5" x14ac:dyDescent="0.25">
      <c r="A2330" t="str">
        <f>IF('Initial Spreadsheet'!$F2329="successful", "successful")</f>
        <v>successful</v>
      </c>
      <c r="B2330">
        <f>IF('Initial Spreadsheet'!F2329="successful", 'Initial Spreadsheet'!$L2329, "M")</f>
        <v>3355</v>
      </c>
      <c r="D2330" t="b">
        <f>IF('Initial Spreadsheet'!$F2329="failed", "failed")</f>
        <v>0</v>
      </c>
      <c r="E2330" t="str">
        <f>IF('Initial Spreadsheet'!F2329="failed", 'Initial Spreadsheet'!$L2329, "M")</f>
        <v>M</v>
      </c>
    </row>
    <row r="2331" spans="1:5" x14ac:dyDescent="0.25">
      <c r="A2331" t="str">
        <f>IF('Initial Spreadsheet'!$F2330="successful", "successful")</f>
        <v>successful</v>
      </c>
      <c r="B2331">
        <f>IF('Initial Spreadsheet'!F2330="successful", 'Initial Spreadsheet'!$L2330, "M")</f>
        <v>537</v>
      </c>
      <c r="D2331" t="b">
        <f>IF('Initial Spreadsheet'!$F2330="failed", "failed")</f>
        <v>0</v>
      </c>
      <c r="E2331" t="str">
        <f>IF('Initial Spreadsheet'!F2330="failed", 'Initial Spreadsheet'!$L2330, "M")</f>
        <v>M</v>
      </c>
    </row>
    <row r="2332" spans="1:5" x14ac:dyDescent="0.25">
      <c r="A2332" t="str">
        <f>IF('Initial Spreadsheet'!$F2331="successful", "successful")</f>
        <v>successful</v>
      </c>
      <c r="B2332">
        <f>IF('Initial Spreadsheet'!F2331="successful", 'Initial Spreadsheet'!$L2331, "M")</f>
        <v>125</v>
      </c>
      <c r="D2332" t="b">
        <f>IF('Initial Spreadsheet'!$F2331="failed", "failed")</f>
        <v>0</v>
      </c>
      <c r="E2332" t="str">
        <f>IF('Initial Spreadsheet'!F2331="failed", 'Initial Spreadsheet'!$L2331, "M")</f>
        <v>M</v>
      </c>
    </row>
    <row r="2333" spans="1:5" x14ac:dyDescent="0.25">
      <c r="A2333" t="str">
        <f>IF('Initial Spreadsheet'!$F2332="successful", "successful")</f>
        <v>successful</v>
      </c>
      <c r="B2333">
        <f>IF('Initial Spreadsheet'!F2332="successful", 'Initial Spreadsheet'!$L2332, "M")</f>
        <v>163</v>
      </c>
      <c r="D2333" t="b">
        <f>IF('Initial Spreadsheet'!$F2332="failed", "failed")</f>
        <v>0</v>
      </c>
      <c r="E2333" t="str">
        <f>IF('Initial Spreadsheet'!F2332="failed", 'Initial Spreadsheet'!$L2332, "M")</f>
        <v>M</v>
      </c>
    </row>
    <row r="2334" spans="1:5" x14ac:dyDescent="0.25">
      <c r="A2334" t="str">
        <f>IF('Initial Spreadsheet'!$F2333="successful", "successful")</f>
        <v>successful</v>
      </c>
      <c r="B2334">
        <f>IF('Initial Spreadsheet'!F2333="successful", 'Initial Spreadsheet'!$L2333, "M")</f>
        <v>283</v>
      </c>
      <c r="D2334" t="b">
        <f>IF('Initial Spreadsheet'!$F2333="failed", "failed")</f>
        <v>0</v>
      </c>
      <c r="E2334" t="str">
        <f>IF('Initial Spreadsheet'!F2333="failed", 'Initial Spreadsheet'!$L2333, "M")</f>
        <v>M</v>
      </c>
    </row>
    <row r="2335" spans="1:5" x14ac:dyDescent="0.25">
      <c r="A2335" t="str">
        <f>IF('Initial Spreadsheet'!$F2334="successful", "successful")</f>
        <v>successful</v>
      </c>
      <c r="B2335">
        <f>IF('Initial Spreadsheet'!F2334="successful", 'Initial Spreadsheet'!$L2334, "M")</f>
        <v>352</v>
      </c>
      <c r="D2335" t="b">
        <f>IF('Initial Spreadsheet'!$F2334="failed", "failed")</f>
        <v>0</v>
      </c>
      <c r="E2335" t="str">
        <f>IF('Initial Spreadsheet'!F2334="failed", 'Initial Spreadsheet'!$L2334, "M")</f>
        <v>M</v>
      </c>
    </row>
    <row r="2336" spans="1:5" x14ac:dyDescent="0.25">
      <c r="A2336" t="str">
        <f>IF('Initial Spreadsheet'!$F2335="successful", "successful")</f>
        <v>successful</v>
      </c>
      <c r="B2336">
        <f>IF('Initial Spreadsheet'!F2335="successful", 'Initial Spreadsheet'!$L2335, "M")</f>
        <v>94</v>
      </c>
      <c r="D2336" t="b">
        <f>IF('Initial Spreadsheet'!$F2335="failed", "failed")</f>
        <v>0</v>
      </c>
      <c r="E2336" t="str">
        <f>IF('Initial Spreadsheet'!F2335="failed", 'Initial Spreadsheet'!$L2335, "M")</f>
        <v>M</v>
      </c>
    </row>
    <row r="2337" spans="1:5" x14ac:dyDescent="0.25">
      <c r="A2337" t="str">
        <f>IF('Initial Spreadsheet'!$F2336="successful", "successful")</f>
        <v>successful</v>
      </c>
      <c r="B2337">
        <f>IF('Initial Spreadsheet'!F2336="successful", 'Initial Spreadsheet'!$L2336, "M")</f>
        <v>67</v>
      </c>
      <c r="D2337" t="b">
        <f>IF('Initial Spreadsheet'!$F2336="failed", "failed")</f>
        <v>0</v>
      </c>
      <c r="E2337" t="str">
        <f>IF('Initial Spreadsheet'!F2336="failed", 'Initial Spreadsheet'!$L2336, "M")</f>
        <v>M</v>
      </c>
    </row>
    <row r="2338" spans="1:5" x14ac:dyDescent="0.25">
      <c r="A2338" t="str">
        <f>IF('Initial Spreadsheet'!$F2337="successful", "successful")</f>
        <v>successful</v>
      </c>
      <c r="B2338">
        <f>IF('Initial Spreadsheet'!F2337="successful", 'Initial Spreadsheet'!$L2337, "M")</f>
        <v>221</v>
      </c>
      <c r="D2338" t="b">
        <f>IF('Initial Spreadsheet'!$F2337="failed", "failed")</f>
        <v>0</v>
      </c>
      <c r="E2338" t="str">
        <f>IF('Initial Spreadsheet'!F2337="failed", 'Initial Spreadsheet'!$L2337, "M")</f>
        <v>M</v>
      </c>
    </row>
    <row r="2339" spans="1:5" x14ac:dyDescent="0.25">
      <c r="A2339" t="str">
        <f>IF('Initial Spreadsheet'!$F2338="successful", "successful")</f>
        <v>successful</v>
      </c>
      <c r="B2339">
        <f>IF('Initial Spreadsheet'!F2338="successful", 'Initial Spreadsheet'!$L2338, "M")</f>
        <v>2165</v>
      </c>
      <c r="D2339" t="b">
        <f>IF('Initial Spreadsheet'!$F2338="failed", "failed")</f>
        <v>0</v>
      </c>
      <c r="E2339" t="str">
        <f>IF('Initial Spreadsheet'!F2338="failed", 'Initial Spreadsheet'!$L2338, "M")</f>
        <v>M</v>
      </c>
    </row>
    <row r="2340" spans="1:5" x14ac:dyDescent="0.25">
      <c r="A2340" t="str">
        <f>IF('Initial Spreadsheet'!$F2339="successful", "successful")</f>
        <v>successful</v>
      </c>
      <c r="B2340">
        <f>IF('Initial Spreadsheet'!F2339="successful", 'Initial Spreadsheet'!$L2339, "M")</f>
        <v>179</v>
      </c>
      <c r="D2340" t="b">
        <f>IF('Initial Spreadsheet'!$F2339="failed", "failed")</f>
        <v>0</v>
      </c>
      <c r="E2340" t="str">
        <f>IF('Initial Spreadsheet'!F2339="failed", 'Initial Spreadsheet'!$L2339, "M")</f>
        <v>M</v>
      </c>
    </row>
    <row r="2341" spans="1:5" x14ac:dyDescent="0.25">
      <c r="A2341" t="str">
        <f>IF('Initial Spreadsheet'!$F2340="successful", "successful")</f>
        <v>successful</v>
      </c>
      <c r="B2341">
        <f>IF('Initial Spreadsheet'!F2340="successful", 'Initial Spreadsheet'!$L2340, "M")</f>
        <v>123</v>
      </c>
      <c r="D2341" t="b">
        <f>IF('Initial Spreadsheet'!$F2340="failed", "failed")</f>
        <v>0</v>
      </c>
      <c r="E2341" t="str">
        <f>IF('Initial Spreadsheet'!F2340="failed", 'Initial Spreadsheet'!$L2340, "M")</f>
        <v>M</v>
      </c>
    </row>
    <row r="2342" spans="1:5" x14ac:dyDescent="0.25">
      <c r="A2342" t="str">
        <f>IF('Initial Spreadsheet'!$F2341="successful", "successful")</f>
        <v>successful</v>
      </c>
      <c r="B2342">
        <f>IF('Initial Spreadsheet'!F2341="successful", 'Initial Spreadsheet'!$L2341, "M")</f>
        <v>1104</v>
      </c>
      <c r="D2342" t="b">
        <f>IF('Initial Spreadsheet'!$F2341="failed", "failed")</f>
        <v>0</v>
      </c>
      <c r="E2342" t="str">
        <f>IF('Initial Spreadsheet'!F2341="failed", 'Initial Spreadsheet'!$L2341, "M")</f>
        <v>M</v>
      </c>
    </row>
    <row r="2343" spans="1:5" x14ac:dyDescent="0.25">
      <c r="A2343" t="str">
        <f>IF('Initial Spreadsheet'!$F2342="successful", "successful")</f>
        <v>successful</v>
      </c>
      <c r="B2343">
        <f>IF('Initial Spreadsheet'!F2342="successful", 'Initial Spreadsheet'!$L2342, "M")</f>
        <v>403</v>
      </c>
      <c r="D2343" t="b">
        <f>IF('Initial Spreadsheet'!$F2342="failed", "failed")</f>
        <v>0</v>
      </c>
      <c r="E2343" t="str">
        <f>IF('Initial Spreadsheet'!F2342="failed", 'Initial Spreadsheet'!$L2342, "M")</f>
        <v>M</v>
      </c>
    </row>
    <row r="2344" spans="1:5" x14ac:dyDescent="0.25">
      <c r="A2344" t="b">
        <f>IF('Initial Spreadsheet'!$F2343="successful", "successful")</f>
        <v>0</v>
      </c>
      <c r="B2344" t="str">
        <f>IF('Initial Spreadsheet'!F2343="successful", 'Initial Spreadsheet'!$L2343, "M")</f>
        <v>M</v>
      </c>
      <c r="D2344" t="b">
        <f>IF('Initial Spreadsheet'!$F2343="failed", "failed")</f>
        <v>0</v>
      </c>
      <c r="E2344" t="str">
        <f>IF('Initial Spreadsheet'!F2343="failed", 'Initial Spreadsheet'!$L2343, "M")</f>
        <v>M</v>
      </c>
    </row>
    <row r="2345" spans="1:5" x14ac:dyDescent="0.25">
      <c r="A2345" t="b">
        <f>IF('Initial Spreadsheet'!$F2344="successful", "successful")</f>
        <v>0</v>
      </c>
      <c r="B2345" t="str">
        <f>IF('Initial Spreadsheet'!F2344="successful", 'Initial Spreadsheet'!$L2344, "M")</f>
        <v>M</v>
      </c>
      <c r="D2345" t="b">
        <f>IF('Initial Spreadsheet'!$F2344="failed", "failed")</f>
        <v>0</v>
      </c>
      <c r="E2345" t="str">
        <f>IF('Initial Spreadsheet'!F2344="failed", 'Initial Spreadsheet'!$L2344, "M")</f>
        <v>M</v>
      </c>
    </row>
    <row r="2346" spans="1:5" x14ac:dyDescent="0.25">
      <c r="A2346" t="b">
        <f>IF('Initial Spreadsheet'!$F2345="successful", "successful")</f>
        <v>0</v>
      </c>
      <c r="B2346" t="str">
        <f>IF('Initial Spreadsheet'!F2345="successful", 'Initial Spreadsheet'!$L2345, "M")</f>
        <v>M</v>
      </c>
      <c r="D2346" t="b">
        <f>IF('Initial Spreadsheet'!$F2345="failed", "failed")</f>
        <v>0</v>
      </c>
      <c r="E2346" t="str">
        <f>IF('Initial Spreadsheet'!F2345="failed", 'Initial Spreadsheet'!$L2345, "M")</f>
        <v>M</v>
      </c>
    </row>
    <row r="2347" spans="1:5" x14ac:dyDescent="0.25">
      <c r="A2347" t="b">
        <f>IF('Initial Spreadsheet'!$F2346="successful", "successful")</f>
        <v>0</v>
      </c>
      <c r="B2347" t="str">
        <f>IF('Initial Spreadsheet'!F2346="successful", 'Initial Spreadsheet'!$L2346, "M")</f>
        <v>M</v>
      </c>
      <c r="D2347" t="b">
        <f>IF('Initial Spreadsheet'!$F2346="failed", "failed")</f>
        <v>0</v>
      </c>
      <c r="E2347" t="str">
        <f>IF('Initial Spreadsheet'!F2346="failed", 'Initial Spreadsheet'!$L2346, "M")</f>
        <v>M</v>
      </c>
    </row>
    <row r="2348" spans="1:5" x14ac:dyDescent="0.25">
      <c r="A2348" t="b">
        <f>IF('Initial Spreadsheet'!$F2347="successful", "successful")</f>
        <v>0</v>
      </c>
      <c r="B2348" t="str">
        <f>IF('Initial Spreadsheet'!F2347="successful", 'Initial Spreadsheet'!$L2347, "M")</f>
        <v>M</v>
      </c>
      <c r="D2348" t="b">
        <f>IF('Initial Spreadsheet'!$F2347="failed", "failed")</f>
        <v>0</v>
      </c>
      <c r="E2348" t="str">
        <f>IF('Initial Spreadsheet'!F2347="failed", 'Initial Spreadsheet'!$L2347, "M")</f>
        <v>M</v>
      </c>
    </row>
    <row r="2349" spans="1:5" x14ac:dyDescent="0.25">
      <c r="A2349" t="b">
        <f>IF('Initial Spreadsheet'!$F2348="successful", "successful")</f>
        <v>0</v>
      </c>
      <c r="B2349" t="str">
        <f>IF('Initial Spreadsheet'!F2348="successful", 'Initial Spreadsheet'!$L2348, "M")</f>
        <v>M</v>
      </c>
      <c r="D2349" t="b">
        <f>IF('Initial Spreadsheet'!$F2348="failed", "failed")</f>
        <v>0</v>
      </c>
      <c r="E2349" t="str">
        <f>IF('Initial Spreadsheet'!F2348="failed", 'Initial Spreadsheet'!$L2348, "M")</f>
        <v>M</v>
      </c>
    </row>
    <row r="2350" spans="1:5" x14ac:dyDescent="0.25">
      <c r="A2350" t="b">
        <f>IF('Initial Spreadsheet'!$F2349="successful", "successful")</f>
        <v>0</v>
      </c>
      <c r="B2350" t="str">
        <f>IF('Initial Spreadsheet'!F2349="successful", 'Initial Spreadsheet'!$L2349, "M")</f>
        <v>M</v>
      </c>
      <c r="D2350" t="b">
        <f>IF('Initial Spreadsheet'!$F2349="failed", "failed")</f>
        <v>0</v>
      </c>
      <c r="E2350" t="str">
        <f>IF('Initial Spreadsheet'!F2349="failed", 'Initial Spreadsheet'!$L2349, "M")</f>
        <v>M</v>
      </c>
    </row>
    <row r="2351" spans="1:5" x14ac:dyDescent="0.25">
      <c r="A2351" t="b">
        <f>IF('Initial Spreadsheet'!$F2350="successful", "successful")</f>
        <v>0</v>
      </c>
      <c r="B2351" t="str">
        <f>IF('Initial Spreadsheet'!F2350="successful", 'Initial Spreadsheet'!$L2350, "M")</f>
        <v>M</v>
      </c>
      <c r="D2351" t="b">
        <f>IF('Initial Spreadsheet'!$F2350="failed", "failed")</f>
        <v>0</v>
      </c>
      <c r="E2351" t="str">
        <f>IF('Initial Spreadsheet'!F2350="failed", 'Initial Spreadsheet'!$L2350, "M")</f>
        <v>M</v>
      </c>
    </row>
    <row r="2352" spans="1:5" x14ac:dyDescent="0.25">
      <c r="A2352" t="b">
        <f>IF('Initial Spreadsheet'!$F2351="successful", "successful")</f>
        <v>0</v>
      </c>
      <c r="B2352" t="str">
        <f>IF('Initial Spreadsheet'!F2351="successful", 'Initial Spreadsheet'!$L2351, "M")</f>
        <v>M</v>
      </c>
      <c r="D2352" t="b">
        <f>IF('Initial Spreadsheet'!$F2351="failed", "failed")</f>
        <v>0</v>
      </c>
      <c r="E2352" t="str">
        <f>IF('Initial Spreadsheet'!F2351="failed", 'Initial Spreadsheet'!$L2351, "M")</f>
        <v>M</v>
      </c>
    </row>
    <row r="2353" spans="1:5" x14ac:dyDescent="0.25">
      <c r="A2353" t="b">
        <f>IF('Initial Spreadsheet'!$F2352="successful", "successful")</f>
        <v>0</v>
      </c>
      <c r="B2353" t="str">
        <f>IF('Initial Spreadsheet'!F2352="successful", 'Initial Spreadsheet'!$L2352, "M")</f>
        <v>M</v>
      </c>
      <c r="D2353" t="b">
        <f>IF('Initial Spreadsheet'!$F2352="failed", "failed")</f>
        <v>0</v>
      </c>
      <c r="E2353" t="str">
        <f>IF('Initial Spreadsheet'!F2352="failed", 'Initial Spreadsheet'!$L2352, "M")</f>
        <v>M</v>
      </c>
    </row>
    <row r="2354" spans="1:5" x14ac:dyDescent="0.25">
      <c r="A2354" t="b">
        <f>IF('Initial Spreadsheet'!$F2353="successful", "successful")</f>
        <v>0</v>
      </c>
      <c r="B2354" t="str">
        <f>IF('Initial Spreadsheet'!F2353="successful", 'Initial Spreadsheet'!$L2353, "M")</f>
        <v>M</v>
      </c>
      <c r="D2354" t="b">
        <f>IF('Initial Spreadsheet'!$F2353="failed", "failed")</f>
        <v>0</v>
      </c>
      <c r="E2354" t="str">
        <f>IF('Initial Spreadsheet'!F2353="failed", 'Initial Spreadsheet'!$L2353, "M")</f>
        <v>M</v>
      </c>
    </row>
    <row r="2355" spans="1:5" x14ac:dyDescent="0.25">
      <c r="A2355" t="b">
        <f>IF('Initial Spreadsheet'!$F2354="successful", "successful")</f>
        <v>0</v>
      </c>
      <c r="B2355" t="str">
        <f>IF('Initial Spreadsheet'!F2354="successful", 'Initial Spreadsheet'!$L2354, "M")</f>
        <v>M</v>
      </c>
      <c r="D2355" t="b">
        <f>IF('Initial Spreadsheet'!$F2354="failed", "failed")</f>
        <v>0</v>
      </c>
      <c r="E2355" t="str">
        <f>IF('Initial Spreadsheet'!F2354="failed", 'Initial Spreadsheet'!$L2354, "M")</f>
        <v>M</v>
      </c>
    </row>
    <row r="2356" spans="1:5" x14ac:dyDescent="0.25">
      <c r="A2356" t="b">
        <f>IF('Initial Spreadsheet'!$F2355="successful", "successful")</f>
        <v>0</v>
      </c>
      <c r="B2356" t="str">
        <f>IF('Initial Spreadsheet'!F2355="successful", 'Initial Spreadsheet'!$L2355, "M")</f>
        <v>M</v>
      </c>
      <c r="D2356" t="b">
        <f>IF('Initial Spreadsheet'!$F2355="failed", "failed")</f>
        <v>0</v>
      </c>
      <c r="E2356" t="str">
        <f>IF('Initial Spreadsheet'!F2355="failed", 'Initial Spreadsheet'!$L2355, "M")</f>
        <v>M</v>
      </c>
    </row>
    <row r="2357" spans="1:5" x14ac:dyDescent="0.25">
      <c r="A2357" t="b">
        <f>IF('Initial Spreadsheet'!$F2356="successful", "successful")</f>
        <v>0</v>
      </c>
      <c r="B2357" t="str">
        <f>IF('Initial Spreadsheet'!F2356="successful", 'Initial Spreadsheet'!$L2356, "M")</f>
        <v>M</v>
      </c>
      <c r="D2357" t="b">
        <f>IF('Initial Spreadsheet'!$F2356="failed", "failed")</f>
        <v>0</v>
      </c>
      <c r="E2357" t="str">
        <f>IF('Initial Spreadsheet'!F2356="failed", 'Initial Spreadsheet'!$L2356, "M")</f>
        <v>M</v>
      </c>
    </row>
    <row r="2358" spans="1:5" x14ac:dyDescent="0.25">
      <c r="A2358" t="b">
        <f>IF('Initial Spreadsheet'!$F2357="successful", "successful")</f>
        <v>0</v>
      </c>
      <c r="B2358" t="str">
        <f>IF('Initial Spreadsheet'!F2357="successful", 'Initial Spreadsheet'!$L2357, "M")</f>
        <v>M</v>
      </c>
      <c r="D2358" t="b">
        <f>IF('Initial Spreadsheet'!$F2357="failed", "failed")</f>
        <v>0</v>
      </c>
      <c r="E2358" t="str">
        <f>IF('Initial Spreadsheet'!F2357="failed", 'Initial Spreadsheet'!$L2357, "M")</f>
        <v>M</v>
      </c>
    </row>
    <row r="2359" spans="1:5" x14ac:dyDescent="0.25">
      <c r="A2359" t="b">
        <f>IF('Initial Spreadsheet'!$F2358="successful", "successful")</f>
        <v>0</v>
      </c>
      <c r="B2359" t="str">
        <f>IF('Initial Spreadsheet'!F2358="successful", 'Initial Spreadsheet'!$L2358, "M")</f>
        <v>M</v>
      </c>
      <c r="D2359" t="b">
        <f>IF('Initial Spreadsheet'!$F2358="failed", "failed")</f>
        <v>0</v>
      </c>
      <c r="E2359" t="str">
        <f>IF('Initial Spreadsheet'!F2358="failed", 'Initial Spreadsheet'!$L2358, "M")</f>
        <v>M</v>
      </c>
    </row>
    <row r="2360" spans="1:5" x14ac:dyDescent="0.25">
      <c r="A2360" t="b">
        <f>IF('Initial Spreadsheet'!$F2359="successful", "successful")</f>
        <v>0</v>
      </c>
      <c r="B2360" t="str">
        <f>IF('Initial Spreadsheet'!F2359="successful", 'Initial Spreadsheet'!$L2359, "M")</f>
        <v>M</v>
      </c>
      <c r="D2360" t="b">
        <f>IF('Initial Spreadsheet'!$F2359="failed", "failed")</f>
        <v>0</v>
      </c>
      <c r="E2360" t="str">
        <f>IF('Initial Spreadsheet'!F2359="failed", 'Initial Spreadsheet'!$L2359, "M")</f>
        <v>M</v>
      </c>
    </row>
    <row r="2361" spans="1:5" x14ac:dyDescent="0.25">
      <c r="A2361" t="b">
        <f>IF('Initial Spreadsheet'!$F2360="successful", "successful")</f>
        <v>0</v>
      </c>
      <c r="B2361" t="str">
        <f>IF('Initial Spreadsheet'!F2360="successful", 'Initial Spreadsheet'!$L2360, "M")</f>
        <v>M</v>
      </c>
      <c r="D2361" t="b">
        <f>IF('Initial Spreadsheet'!$F2360="failed", "failed")</f>
        <v>0</v>
      </c>
      <c r="E2361" t="str">
        <f>IF('Initial Spreadsheet'!F2360="failed", 'Initial Spreadsheet'!$L2360, "M")</f>
        <v>M</v>
      </c>
    </row>
    <row r="2362" spans="1:5" x14ac:dyDescent="0.25">
      <c r="A2362" t="b">
        <f>IF('Initial Spreadsheet'!$F2361="successful", "successful")</f>
        <v>0</v>
      </c>
      <c r="B2362" t="str">
        <f>IF('Initial Spreadsheet'!F2361="successful", 'Initial Spreadsheet'!$L2361, "M")</f>
        <v>M</v>
      </c>
      <c r="D2362" t="b">
        <f>IF('Initial Spreadsheet'!$F2361="failed", "failed")</f>
        <v>0</v>
      </c>
      <c r="E2362" t="str">
        <f>IF('Initial Spreadsheet'!F2361="failed", 'Initial Spreadsheet'!$L2361, "M")</f>
        <v>M</v>
      </c>
    </row>
    <row r="2363" spans="1:5" x14ac:dyDescent="0.25">
      <c r="A2363" t="b">
        <f>IF('Initial Spreadsheet'!$F2362="successful", "successful")</f>
        <v>0</v>
      </c>
      <c r="B2363" t="str">
        <f>IF('Initial Spreadsheet'!F2362="successful", 'Initial Spreadsheet'!$L2362, "M")</f>
        <v>M</v>
      </c>
      <c r="D2363" t="b">
        <f>IF('Initial Spreadsheet'!$F2362="failed", "failed")</f>
        <v>0</v>
      </c>
      <c r="E2363" t="str">
        <f>IF('Initial Spreadsheet'!F2362="failed", 'Initial Spreadsheet'!$L2362, "M")</f>
        <v>M</v>
      </c>
    </row>
    <row r="2364" spans="1:5" x14ac:dyDescent="0.25">
      <c r="A2364" t="b">
        <f>IF('Initial Spreadsheet'!$F2363="successful", "successful")</f>
        <v>0</v>
      </c>
      <c r="B2364" t="str">
        <f>IF('Initial Spreadsheet'!F2363="successful", 'Initial Spreadsheet'!$L2363, "M")</f>
        <v>M</v>
      </c>
      <c r="D2364" t="b">
        <f>IF('Initial Spreadsheet'!$F2363="failed", "failed")</f>
        <v>0</v>
      </c>
      <c r="E2364" t="str">
        <f>IF('Initial Spreadsheet'!F2363="failed", 'Initial Spreadsheet'!$L2363, "M")</f>
        <v>M</v>
      </c>
    </row>
    <row r="2365" spans="1:5" x14ac:dyDescent="0.25">
      <c r="A2365" t="b">
        <f>IF('Initial Spreadsheet'!$F2364="successful", "successful")</f>
        <v>0</v>
      </c>
      <c r="B2365" t="str">
        <f>IF('Initial Spreadsheet'!F2364="successful", 'Initial Spreadsheet'!$L2364, "M")</f>
        <v>M</v>
      </c>
      <c r="D2365" t="b">
        <f>IF('Initial Spreadsheet'!$F2364="failed", "failed")</f>
        <v>0</v>
      </c>
      <c r="E2365" t="str">
        <f>IF('Initial Spreadsheet'!F2364="failed", 'Initial Spreadsheet'!$L2364, "M")</f>
        <v>M</v>
      </c>
    </row>
    <row r="2366" spans="1:5" x14ac:dyDescent="0.25">
      <c r="A2366" t="b">
        <f>IF('Initial Spreadsheet'!$F2365="successful", "successful")</f>
        <v>0</v>
      </c>
      <c r="B2366" t="str">
        <f>IF('Initial Spreadsheet'!F2365="successful", 'Initial Spreadsheet'!$L2365, "M")</f>
        <v>M</v>
      </c>
      <c r="D2366" t="b">
        <f>IF('Initial Spreadsheet'!$F2365="failed", "failed")</f>
        <v>0</v>
      </c>
      <c r="E2366" t="str">
        <f>IF('Initial Spreadsheet'!F2365="failed", 'Initial Spreadsheet'!$L2365, "M")</f>
        <v>M</v>
      </c>
    </row>
    <row r="2367" spans="1:5" x14ac:dyDescent="0.25">
      <c r="A2367" t="b">
        <f>IF('Initial Spreadsheet'!$F2366="successful", "successful")</f>
        <v>0</v>
      </c>
      <c r="B2367" t="str">
        <f>IF('Initial Spreadsheet'!F2366="successful", 'Initial Spreadsheet'!$L2366, "M")</f>
        <v>M</v>
      </c>
      <c r="D2367" t="b">
        <f>IF('Initial Spreadsheet'!$F2366="failed", "failed")</f>
        <v>0</v>
      </c>
      <c r="E2367" t="str">
        <f>IF('Initial Spreadsheet'!F2366="failed", 'Initial Spreadsheet'!$L2366, "M")</f>
        <v>M</v>
      </c>
    </row>
    <row r="2368" spans="1:5" x14ac:dyDescent="0.25">
      <c r="A2368" t="b">
        <f>IF('Initial Spreadsheet'!$F2367="successful", "successful")</f>
        <v>0</v>
      </c>
      <c r="B2368" t="str">
        <f>IF('Initial Spreadsheet'!F2367="successful", 'Initial Spreadsheet'!$L2367, "M")</f>
        <v>M</v>
      </c>
      <c r="D2368" t="b">
        <f>IF('Initial Spreadsheet'!$F2367="failed", "failed")</f>
        <v>0</v>
      </c>
      <c r="E2368" t="str">
        <f>IF('Initial Spreadsheet'!F2367="failed", 'Initial Spreadsheet'!$L2367, "M")</f>
        <v>M</v>
      </c>
    </row>
    <row r="2369" spans="1:5" x14ac:dyDescent="0.25">
      <c r="A2369" t="b">
        <f>IF('Initial Spreadsheet'!$F2368="successful", "successful")</f>
        <v>0</v>
      </c>
      <c r="B2369" t="str">
        <f>IF('Initial Spreadsheet'!F2368="successful", 'Initial Spreadsheet'!$L2368, "M")</f>
        <v>M</v>
      </c>
      <c r="D2369" t="b">
        <f>IF('Initial Spreadsheet'!$F2368="failed", "failed")</f>
        <v>0</v>
      </c>
      <c r="E2369" t="str">
        <f>IF('Initial Spreadsheet'!F2368="failed", 'Initial Spreadsheet'!$L2368, "M")</f>
        <v>M</v>
      </c>
    </row>
    <row r="2370" spans="1:5" x14ac:dyDescent="0.25">
      <c r="A2370" t="b">
        <f>IF('Initial Spreadsheet'!$F2369="successful", "successful")</f>
        <v>0</v>
      </c>
      <c r="B2370" t="str">
        <f>IF('Initial Spreadsheet'!F2369="successful", 'Initial Spreadsheet'!$L2369, "M")</f>
        <v>M</v>
      </c>
      <c r="D2370" t="b">
        <f>IF('Initial Spreadsheet'!$F2369="failed", "failed")</f>
        <v>0</v>
      </c>
      <c r="E2370" t="str">
        <f>IF('Initial Spreadsheet'!F2369="failed", 'Initial Spreadsheet'!$L2369, "M")</f>
        <v>M</v>
      </c>
    </row>
    <row r="2371" spans="1:5" x14ac:dyDescent="0.25">
      <c r="A2371" t="b">
        <f>IF('Initial Spreadsheet'!$F2370="successful", "successful")</f>
        <v>0</v>
      </c>
      <c r="B2371" t="str">
        <f>IF('Initial Spreadsheet'!F2370="successful", 'Initial Spreadsheet'!$L2370, "M")</f>
        <v>M</v>
      </c>
      <c r="D2371" t="b">
        <f>IF('Initial Spreadsheet'!$F2370="failed", "failed")</f>
        <v>0</v>
      </c>
      <c r="E2371" t="str">
        <f>IF('Initial Spreadsheet'!F2370="failed", 'Initial Spreadsheet'!$L2370, "M")</f>
        <v>M</v>
      </c>
    </row>
    <row r="2372" spans="1:5" x14ac:dyDescent="0.25">
      <c r="A2372" t="b">
        <f>IF('Initial Spreadsheet'!$F2371="successful", "successful")</f>
        <v>0</v>
      </c>
      <c r="B2372" t="str">
        <f>IF('Initial Spreadsheet'!F2371="successful", 'Initial Spreadsheet'!$L2371, "M")</f>
        <v>M</v>
      </c>
      <c r="D2372" t="b">
        <f>IF('Initial Spreadsheet'!$F2371="failed", "failed")</f>
        <v>0</v>
      </c>
      <c r="E2372" t="str">
        <f>IF('Initial Spreadsheet'!F2371="failed", 'Initial Spreadsheet'!$L2371, "M")</f>
        <v>M</v>
      </c>
    </row>
    <row r="2373" spans="1:5" x14ac:dyDescent="0.25">
      <c r="A2373" t="b">
        <f>IF('Initial Spreadsheet'!$F2372="successful", "successful")</f>
        <v>0</v>
      </c>
      <c r="B2373" t="str">
        <f>IF('Initial Spreadsheet'!F2372="successful", 'Initial Spreadsheet'!$L2372, "M")</f>
        <v>M</v>
      </c>
      <c r="D2373" t="b">
        <f>IF('Initial Spreadsheet'!$F2372="failed", "failed")</f>
        <v>0</v>
      </c>
      <c r="E2373" t="str">
        <f>IF('Initial Spreadsheet'!F2372="failed", 'Initial Spreadsheet'!$L2372, "M")</f>
        <v>M</v>
      </c>
    </row>
    <row r="2374" spans="1:5" x14ac:dyDescent="0.25">
      <c r="A2374" t="b">
        <f>IF('Initial Spreadsheet'!$F2373="successful", "successful")</f>
        <v>0</v>
      </c>
      <c r="B2374" t="str">
        <f>IF('Initial Spreadsheet'!F2373="successful", 'Initial Spreadsheet'!$L2373, "M")</f>
        <v>M</v>
      </c>
      <c r="D2374" t="b">
        <f>IF('Initial Spreadsheet'!$F2373="failed", "failed")</f>
        <v>0</v>
      </c>
      <c r="E2374" t="str">
        <f>IF('Initial Spreadsheet'!F2373="failed", 'Initial Spreadsheet'!$L2373, "M")</f>
        <v>M</v>
      </c>
    </row>
    <row r="2375" spans="1:5" x14ac:dyDescent="0.25">
      <c r="A2375" t="b">
        <f>IF('Initial Spreadsheet'!$F2374="successful", "successful")</f>
        <v>0</v>
      </c>
      <c r="B2375" t="str">
        <f>IF('Initial Spreadsheet'!F2374="successful", 'Initial Spreadsheet'!$L2374, "M")</f>
        <v>M</v>
      </c>
      <c r="D2375" t="b">
        <f>IF('Initial Spreadsheet'!$F2374="failed", "failed")</f>
        <v>0</v>
      </c>
      <c r="E2375" t="str">
        <f>IF('Initial Spreadsheet'!F2374="failed", 'Initial Spreadsheet'!$L2374, "M")</f>
        <v>M</v>
      </c>
    </row>
    <row r="2376" spans="1:5" x14ac:dyDescent="0.25">
      <c r="A2376" t="b">
        <f>IF('Initial Spreadsheet'!$F2375="successful", "successful")</f>
        <v>0</v>
      </c>
      <c r="B2376" t="str">
        <f>IF('Initial Spreadsheet'!F2375="successful", 'Initial Spreadsheet'!$L2375, "M")</f>
        <v>M</v>
      </c>
      <c r="D2376" t="b">
        <f>IF('Initial Spreadsheet'!$F2375="failed", "failed")</f>
        <v>0</v>
      </c>
      <c r="E2376" t="str">
        <f>IF('Initial Spreadsheet'!F2375="failed", 'Initial Spreadsheet'!$L2375, "M")</f>
        <v>M</v>
      </c>
    </row>
    <row r="2377" spans="1:5" x14ac:dyDescent="0.25">
      <c r="A2377" t="b">
        <f>IF('Initial Spreadsheet'!$F2376="successful", "successful")</f>
        <v>0</v>
      </c>
      <c r="B2377" t="str">
        <f>IF('Initial Spreadsheet'!F2376="successful", 'Initial Spreadsheet'!$L2376, "M")</f>
        <v>M</v>
      </c>
      <c r="D2377" t="b">
        <f>IF('Initial Spreadsheet'!$F2376="failed", "failed")</f>
        <v>0</v>
      </c>
      <c r="E2377" t="str">
        <f>IF('Initial Spreadsheet'!F2376="failed", 'Initial Spreadsheet'!$L2376, "M")</f>
        <v>M</v>
      </c>
    </row>
    <row r="2378" spans="1:5" x14ac:dyDescent="0.25">
      <c r="A2378" t="b">
        <f>IF('Initial Spreadsheet'!$F2377="successful", "successful")</f>
        <v>0</v>
      </c>
      <c r="B2378" t="str">
        <f>IF('Initial Spreadsheet'!F2377="successful", 'Initial Spreadsheet'!$L2377, "M")</f>
        <v>M</v>
      </c>
      <c r="D2378" t="b">
        <f>IF('Initial Spreadsheet'!$F2377="failed", "failed")</f>
        <v>0</v>
      </c>
      <c r="E2378" t="str">
        <f>IF('Initial Spreadsheet'!F2377="failed", 'Initial Spreadsheet'!$L2377, "M")</f>
        <v>M</v>
      </c>
    </row>
    <row r="2379" spans="1:5" x14ac:dyDescent="0.25">
      <c r="A2379" t="b">
        <f>IF('Initial Spreadsheet'!$F2378="successful", "successful")</f>
        <v>0</v>
      </c>
      <c r="B2379" t="str">
        <f>IF('Initial Spreadsheet'!F2378="successful", 'Initial Spreadsheet'!$L2378, "M")</f>
        <v>M</v>
      </c>
      <c r="D2379" t="b">
        <f>IF('Initial Spreadsheet'!$F2378="failed", "failed")</f>
        <v>0</v>
      </c>
      <c r="E2379" t="str">
        <f>IF('Initial Spreadsheet'!F2378="failed", 'Initial Spreadsheet'!$L2378, "M")</f>
        <v>M</v>
      </c>
    </row>
    <row r="2380" spans="1:5" x14ac:dyDescent="0.25">
      <c r="A2380" t="b">
        <f>IF('Initial Spreadsheet'!$F2379="successful", "successful")</f>
        <v>0</v>
      </c>
      <c r="B2380" t="str">
        <f>IF('Initial Spreadsheet'!F2379="successful", 'Initial Spreadsheet'!$L2379, "M")</f>
        <v>M</v>
      </c>
      <c r="D2380" t="b">
        <f>IF('Initial Spreadsheet'!$F2379="failed", "failed")</f>
        <v>0</v>
      </c>
      <c r="E2380" t="str">
        <f>IF('Initial Spreadsheet'!F2379="failed", 'Initial Spreadsheet'!$L2379, "M")</f>
        <v>M</v>
      </c>
    </row>
    <row r="2381" spans="1:5" x14ac:dyDescent="0.25">
      <c r="A2381" t="b">
        <f>IF('Initial Spreadsheet'!$F2380="successful", "successful")</f>
        <v>0</v>
      </c>
      <c r="B2381" t="str">
        <f>IF('Initial Spreadsheet'!F2380="successful", 'Initial Spreadsheet'!$L2380, "M")</f>
        <v>M</v>
      </c>
      <c r="D2381" t="b">
        <f>IF('Initial Spreadsheet'!$F2380="failed", "failed")</f>
        <v>0</v>
      </c>
      <c r="E2381" t="str">
        <f>IF('Initial Spreadsheet'!F2380="failed", 'Initial Spreadsheet'!$L2380, "M")</f>
        <v>M</v>
      </c>
    </row>
    <row r="2382" spans="1:5" x14ac:dyDescent="0.25">
      <c r="A2382" t="b">
        <f>IF('Initial Spreadsheet'!$F2381="successful", "successful")</f>
        <v>0</v>
      </c>
      <c r="B2382" t="str">
        <f>IF('Initial Spreadsheet'!F2381="successful", 'Initial Spreadsheet'!$L2381, "M")</f>
        <v>M</v>
      </c>
      <c r="D2382" t="b">
        <f>IF('Initial Spreadsheet'!$F2381="failed", "failed")</f>
        <v>0</v>
      </c>
      <c r="E2382" t="str">
        <f>IF('Initial Spreadsheet'!F2381="failed", 'Initial Spreadsheet'!$L2381, "M")</f>
        <v>M</v>
      </c>
    </row>
    <row r="2383" spans="1:5" x14ac:dyDescent="0.25">
      <c r="A2383" t="b">
        <f>IF('Initial Spreadsheet'!$F2382="successful", "successful")</f>
        <v>0</v>
      </c>
      <c r="B2383" t="str">
        <f>IF('Initial Spreadsheet'!F2382="successful", 'Initial Spreadsheet'!$L2382, "M")</f>
        <v>M</v>
      </c>
      <c r="D2383" t="b">
        <f>IF('Initial Spreadsheet'!$F2382="failed", "failed")</f>
        <v>0</v>
      </c>
      <c r="E2383" t="str">
        <f>IF('Initial Spreadsheet'!F2382="failed", 'Initial Spreadsheet'!$L2382, "M")</f>
        <v>M</v>
      </c>
    </row>
    <row r="2384" spans="1:5" x14ac:dyDescent="0.25">
      <c r="A2384" t="b">
        <f>IF('Initial Spreadsheet'!$F2383="successful", "successful")</f>
        <v>0</v>
      </c>
      <c r="B2384" t="str">
        <f>IF('Initial Spreadsheet'!F2383="successful", 'Initial Spreadsheet'!$L2383, "M")</f>
        <v>M</v>
      </c>
      <c r="D2384" t="b">
        <f>IF('Initial Spreadsheet'!$F2383="failed", "failed")</f>
        <v>0</v>
      </c>
      <c r="E2384" t="str">
        <f>IF('Initial Spreadsheet'!F2383="failed", 'Initial Spreadsheet'!$L2383, "M")</f>
        <v>M</v>
      </c>
    </row>
    <row r="2385" spans="1:5" x14ac:dyDescent="0.25">
      <c r="A2385" t="b">
        <f>IF('Initial Spreadsheet'!$F2384="successful", "successful")</f>
        <v>0</v>
      </c>
      <c r="B2385" t="str">
        <f>IF('Initial Spreadsheet'!F2384="successful", 'Initial Spreadsheet'!$L2384, "M")</f>
        <v>M</v>
      </c>
      <c r="D2385" t="b">
        <f>IF('Initial Spreadsheet'!$F2384="failed", "failed")</f>
        <v>0</v>
      </c>
      <c r="E2385" t="str">
        <f>IF('Initial Spreadsheet'!F2384="failed", 'Initial Spreadsheet'!$L2384, "M")</f>
        <v>M</v>
      </c>
    </row>
    <row r="2386" spans="1:5" x14ac:dyDescent="0.25">
      <c r="A2386" t="b">
        <f>IF('Initial Spreadsheet'!$F2385="successful", "successful")</f>
        <v>0</v>
      </c>
      <c r="B2386" t="str">
        <f>IF('Initial Spreadsheet'!F2385="successful", 'Initial Spreadsheet'!$L2385, "M")</f>
        <v>M</v>
      </c>
      <c r="D2386" t="b">
        <f>IF('Initial Spreadsheet'!$F2385="failed", "failed")</f>
        <v>0</v>
      </c>
      <c r="E2386" t="str">
        <f>IF('Initial Spreadsheet'!F2385="failed", 'Initial Spreadsheet'!$L2385, "M")</f>
        <v>M</v>
      </c>
    </row>
    <row r="2387" spans="1:5" x14ac:dyDescent="0.25">
      <c r="A2387" t="b">
        <f>IF('Initial Spreadsheet'!$F2386="successful", "successful")</f>
        <v>0</v>
      </c>
      <c r="B2387" t="str">
        <f>IF('Initial Spreadsheet'!F2386="successful", 'Initial Spreadsheet'!$L2386, "M")</f>
        <v>M</v>
      </c>
      <c r="D2387" t="b">
        <f>IF('Initial Spreadsheet'!$F2386="failed", "failed")</f>
        <v>0</v>
      </c>
      <c r="E2387" t="str">
        <f>IF('Initial Spreadsheet'!F2386="failed", 'Initial Spreadsheet'!$L2386, "M")</f>
        <v>M</v>
      </c>
    </row>
    <row r="2388" spans="1:5" x14ac:dyDescent="0.25">
      <c r="A2388" t="b">
        <f>IF('Initial Spreadsheet'!$F2387="successful", "successful")</f>
        <v>0</v>
      </c>
      <c r="B2388" t="str">
        <f>IF('Initial Spreadsheet'!F2387="successful", 'Initial Spreadsheet'!$L2387, "M")</f>
        <v>M</v>
      </c>
      <c r="D2388" t="b">
        <f>IF('Initial Spreadsheet'!$F2387="failed", "failed")</f>
        <v>0</v>
      </c>
      <c r="E2388" t="str">
        <f>IF('Initial Spreadsheet'!F2387="failed", 'Initial Spreadsheet'!$L2387, "M")</f>
        <v>M</v>
      </c>
    </row>
    <row r="2389" spans="1:5" x14ac:dyDescent="0.25">
      <c r="A2389" t="b">
        <f>IF('Initial Spreadsheet'!$F2388="successful", "successful")</f>
        <v>0</v>
      </c>
      <c r="B2389" t="str">
        <f>IF('Initial Spreadsheet'!F2388="successful", 'Initial Spreadsheet'!$L2388, "M")</f>
        <v>M</v>
      </c>
      <c r="D2389" t="b">
        <f>IF('Initial Spreadsheet'!$F2388="failed", "failed")</f>
        <v>0</v>
      </c>
      <c r="E2389" t="str">
        <f>IF('Initial Spreadsheet'!F2388="failed", 'Initial Spreadsheet'!$L2388, "M")</f>
        <v>M</v>
      </c>
    </row>
    <row r="2390" spans="1:5" x14ac:dyDescent="0.25">
      <c r="A2390" t="b">
        <f>IF('Initial Spreadsheet'!$F2389="successful", "successful")</f>
        <v>0</v>
      </c>
      <c r="B2390" t="str">
        <f>IF('Initial Spreadsheet'!F2389="successful", 'Initial Spreadsheet'!$L2389, "M")</f>
        <v>M</v>
      </c>
      <c r="D2390" t="b">
        <f>IF('Initial Spreadsheet'!$F2389="failed", "failed")</f>
        <v>0</v>
      </c>
      <c r="E2390" t="str">
        <f>IF('Initial Spreadsheet'!F2389="failed", 'Initial Spreadsheet'!$L2389, "M")</f>
        <v>M</v>
      </c>
    </row>
    <row r="2391" spans="1:5" x14ac:dyDescent="0.25">
      <c r="A2391" t="b">
        <f>IF('Initial Spreadsheet'!$F2390="successful", "successful")</f>
        <v>0</v>
      </c>
      <c r="B2391" t="str">
        <f>IF('Initial Spreadsheet'!F2390="successful", 'Initial Spreadsheet'!$L2390, "M")</f>
        <v>M</v>
      </c>
      <c r="D2391" t="b">
        <f>IF('Initial Spreadsheet'!$F2390="failed", "failed")</f>
        <v>0</v>
      </c>
      <c r="E2391" t="str">
        <f>IF('Initial Spreadsheet'!F2390="failed", 'Initial Spreadsheet'!$L2390, "M")</f>
        <v>M</v>
      </c>
    </row>
    <row r="2392" spans="1:5" x14ac:dyDescent="0.25">
      <c r="A2392" t="b">
        <f>IF('Initial Spreadsheet'!$F2391="successful", "successful")</f>
        <v>0</v>
      </c>
      <c r="B2392" t="str">
        <f>IF('Initial Spreadsheet'!F2391="successful", 'Initial Spreadsheet'!$L2391, "M")</f>
        <v>M</v>
      </c>
      <c r="D2392" t="b">
        <f>IF('Initial Spreadsheet'!$F2391="failed", "failed")</f>
        <v>0</v>
      </c>
      <c r="E2392" t="str">
        <f>IF('Initial Spreadsheet'!F2391="failed", 'Initial Spreadsheet'!$L2391, "M")</f>
        <v>M</v>
      </c>
    </row>
    <row r="2393" spans="1:5" x14ac:dyDescent="0.25">
      <c r="A2393" t="b">
        <f>IF('Initial Spreadsheet'!$F2392="successful", "successful")</f>
        <v>0</v>
      </c>
      <c r="B2393" t="str">
        <f>IF('Initial Spreadsheet'!F2392="successful", 'Initial Spreadsheet'!$L2392, "M")</f>
        <v>M</v>
      </c>
      <c r="D2393" t="b">
        <f>IF('Initial Spreadsheet'!$F2392="failed", "failed")</f>
        <v>0</v>
      </c>
      <c r="E2393" t="str">
        <f>IF('Initial Spreadsheet'!F2392="failed", 'Initial Spreadsheet'!$L2392, "M")</f>
        <v>M</v>
      </c>
    </row>
    <row r="2394" spans="1:5" x14ac:dyDescent="0.25">
      <c r="A2394" t="b">
        <f>IF('Initial Spreadsheet'!$F2393="successful", "successful")</f>
        <v>0</v>
      </c>
      <c r="B2394" t="str">
        <f>IF('Initial Spreadsheet'!F2393="successful", 'Initial Spreadsheet'!$L2393, "M")</f>
        <v>M</v>
      </c>
      <c r="D2394" t="b">
        <f>IF('Initial Spreadsheet'!$F2393="failed", "failed")</f>
        <v>0</v>
      </c>
      <c r="E2394" t="str">
        <f>IF('Initial Spreadsheet'!F2393="failed", 'Initial Spreadsheet'!$L2393, "M")</f>
        <v>M</v>
      </c>
    </row>
    <row r="2395" spans="1:5" x14ac:dyDescent="0.25">
      <c r="A2395" t="b">
        <f>IF('Initial Spreadsheet'!$F2394="successful", "successful")</f>
        <v>0</v>
      </c>
      <c r="B2395" t="str">
        <f>IF('Initial Spreadsheet'!F2394="successful", 'Initial Spreadsheet'!$L2394, "M")</f>
        <v>M</v>
      </c>
      <c r="D2395" t="b">
        <f>IF('Initial Spreadsheet'!$F2394="failed", "failed")</f>
        <v>0</v>
      </c>
      <c r="E2395" t="str">
        <f>IF('Initial Spreadsheet'!F2394="failed", 'Initial Spreadsheet'!$L2394, "M")</f>
        <v>M</v>
      </c>
    </row>
    <row r="2396" spans="1:5" x14ac:dyDescent="0.25">
      <c r="A2396" t="b">
        <f>IF('Initial Spreadsheet'!$F2395="successful", "successful")</f>
        <v>0</v>
      </c>
      <c r="B2396" t="str">
        <f>IF('Initial Spreadsheet'!F2395="successful", 'Initial Spreadsheet'!$L2395, "M")</f>
        <v>M</v>
      </c>
      <c r="D2396" t="b">
        <f>IF('Initial Spreadsheet'!$F2395="failed", "failed")</f>
        <v>0</v>
      </c>
      <c r="E2396" t="str">
        <f>IF('Initial Spreadsheet'!F2395="failed", 'Initial Spreadsheet'!$L2395, "M")</f>
        <v>M</v>
      </c>
    </row>
    <row r="2397" spans="1:5" x14ac:dyDescent="0.25">
      <c r="A2397" t="b">
        <f>IF('Initial Spreadsheet'!$F2396="successful", "successful")</f>
        <v>0</v>
      </c>
      <c r="B2397" t="str">
        <f>IF('Initial Spreadsheet'!F2396="successful", 'Initial Spreadsheet'!$L2396, "M")</f>
        <v>M</v>
      </c>
      <c r="D2397" t="b">
        <f>IF('Initial Spreadsheet'!$F2396="failed", "failed")</f>
        <v>0</v>
      </c>
      <c r="E2397" t="str">
        <f>IF('Initial Spreadsheet'!F2396="failed", 'Initial Spreadsheet'!$L2396, "M")</f>
        <v>M</v>
      </c>
    </row>
    <row r="2398" spans="1:5" x14ac:dyDescent="0.25">
      <c r="A2398" t="b">
        <f>IF('Initial Spreadsheet'!$F2397="successful", "successful")</f>
        <v>0</v>
      </c>
      <c r="B2398" t="str">
        <f>IF('Initial Spreadsheet'!F2397="successful", 'Initial Spreadsheet'!$L2397, "M")</f>
        <v>M</v>
      </c>
      <c r="D2398" t="b">
        <f>IF('Initial Spreadsheet'!$F2397="failed", "failed")</f>
        <v>0</v>
      </c>
      <c r="E2398" t="str">
        <f>IF('Initial Spreadsheet'!F2397="failed", 'Initial Spreadsheet'!$L2397, "M")</f>
        <v>M</v>
      </c>
    </row>
    <row r="2399" spans="1:5" x14ac:dyDescent="0.25">
      <c r="A2399" t="b">
        <f>IF('Initial Spreadsheet'!$F2398="successful", "successful")</f>
        <v>0</v>
      </c>
      <c r="B2399" t="str">
        <f>IF('Initial Spreadsheet'!F2398="successful", 'Initial Spreadsheet'!$L2398, "M")</f>
        <v>M</v>
      </c>
      <c r="D2399" t="b">
        <f>IF('Initial Spreadsheet'!$F2398="failed", "failed")</f>
        <v>0</v>
      </c>
      <c r="E2399" t="str">
        <f>IF('Initial Spreadsheet'!F2398="failed", 'Initial Spreadsheet'!$L2398, "M")</f>
        <v>M</v>
      </c>
    </row>
    <row r="2400" spans="1:5" x14ac:dyDescent="0.25">
      <c r="A2400" t="b">
        <f>IF('Initial Spreadsheet'!$F2399="successful", "successful")</f>
        <v>0</v>
      </c>
      <c r="B2400" t="str">
        <f>IF('Initial Spreadsheet'!F2399="successful", 'Initial Spreadsheet'!$L2399, "M")</f>
        <v>M</v>
      </c>
      <c r="D2400" t="b">
        <f>IF('Initial Spreadsheet'!$F2399="failed", "failed")</f>
        <v>0</v>
      </c>
      <c r="E2400" t="str">
        <f>IF('Initial Spreadsheet'!F2399="failed", 'Initial Spreadsheet'!$L2399, "M")</f>
        <v>M</v>
      </c>
    </row>
    <row r="2401" spans="1:5" x14ac:dyDescent="0.25">
      <c r="A2401" t="b">
        <f>IF('Initial Spreadsheet'!$F2400="successful", "successful")</f>
        <v>0</v>
      </c>
      <c r="B2401" t="str">
        <f>IF('Initial Spreadsheet'!F2400="successful", 'Initial Spreadsheet'!$L2400, "M")</f>
        <v>M</v>
      </c>
      <c r="D2401" t="b">
        <f>IF('Initial Spreadsheet'!$F2400="failed", "failed")</f>
        <v>0</v>
      </c>
      <c r="E2401" t="str">
        <f>IF('Initial Spreadsheet'!F2400="failed", 'Initial Spreadsheet'!$L2400, "M")</f>
        <v>M</v>
      </c>
    </row>
    <row r="2402" spans="1:5" x14ac:dyDescent="0.25">
      <c r="A2402" t="b">
        <f>IF('Initial Spreadsheet'!$F2401="successful", "successful")</f>
        <v>0</v>
      </c>
      <c r="B2402" t="str">
        <f>IF('Initial Spreadsheet'!F2401="successful", 'Initial Spreadsheet'!$L2401, "M")</f>
        <v>M</v>
      </c>
      <c r="D2402" t="b">
        <f>IF('Initial Spreadsheet'!$F2401="failed", "failed")</f>
        <v>0</v>
      </c>
      <c r="E2402" t="str">
        <f>IF('Initial Spreadsheet'!F2401="failed", 'Initial Spreadsheet'!$L2401, "M")</f>
        <v>M</v>
      </c>
    </row>
    <row r="2403" spans="1:5" x14ac:dyDescent="0.25">
      <c r="A2403" t="b">
        <f>IF('Initial Spreadsheet'!$F2402="successful", "successful")</f>
        <v>0</v>
      </c>
      <c r="B2403" t="str">
        <f>IF('Initial Spreadsheet'!F2402="successful", 'Initial Spreadsheet'!$L2402, "M")</f>
        <v>M</v>
      </c>
      <c r="D2403" t="b">
        <f>IF('Initial Spreadsheet'!$F2402="failed", "failed")</f>
        <v>0</v>
      </c>
      <c r="E2403" t="str">
        <f>IF('Initial Spreadsheet'!F2402="failed", 'Initial Spreadsheet'!$L2402, "M")</f>
        <v>M</v>
      </c>
    </row>
    <row r="2404" spans="1:5" x14ac:dyDescent="0.25">
      <c r="A2404" t="b">
        <f>IF('Initial Spreadsheet'!$F2403="successful", "successful")</f>
        <v>0</v>
      </c>
      <c r="B2404" t="str">
        <f>IF('Initial Spreadsheet'!F2403="successful", 'Initial Spreadsheet'!$L2403, "M")</f>
        <v>M</v>
      </c>
      <c r="D2404" t="str">
        <f>IF('Initial Spreadsheet'!$F2403="failed", "failed")</f>
        <v>failed</v>
      </c>
      <c r="E2404">
        <f>IF('Initial Spreadsheet'!F2403="failed", 'Initial Spreadsheet'!$L2403, "M")</f>
        <v>9</v>
      </c>
    </row>
    <row r="2405" spans="1:5" x14ac:dyDescent="0.25">
      <c r="A2405" t="b">
        <f>IF('Initial Spreadsheet'!$F2404="successful", "successful")</f>
        <v>0</v>
      </c>
      <c r="B2405" t="str">
        <f>IF('Initial Spreadsheet'!F2404="successful", 'Initial Spreadsheet'!$L2404, "M")</f>
        <v>M</v>
      </c>
      <c r="D2405" t="str">
        <f>IF('Initial Spreadsheet'!$F2404="failed", "failed")</f>
        <v>failed</v>
      </c>
      <c r="E2405">
        <f>IF('Initial Spreadsheet'!F2404="failed", 'Initial Spreadsheet'!$L2404, "M")</f>
        <v>1</v>
      </c>
    </row>
    <row r="2406" spans="1:5" x14ac:dyDescent="0.25">
      <c r="A2406" t="b">
        <f>IF('Initial Spreadsheet'!$F2405="successful", "successful")</f>
        <v>0</v>
      </c>
      <c r="B2406" t="str">
        <f>IF('Initial Spreadsheet'!F2405="successful", 'Initial Spreadsheet'!$L2405, "M")</f>
        <v>M</v>
      </c>
      <c r="D2406" t="str">
        <f>IF('Initial Spreadsheet'!$F2405="failed", "failed")</f>
        <v>failed</v>
      </c>
      <c r="E2406">
        <f>IF('Initial Spreadsheet'!F2405="failed", 'Initial Spreadsheet'!$L2405, "M")</f>
        <v>12</v>
      </c>
    </row>
    <row r="2407" spans="1:5" x14ac:dyDescent="0.25">
      <c r="A2407" t="b">
        <f>IF('Initial Spreadsheet'!$F2406="successful", "successful")</f>
        <v>0</v>
      </c>
      <c r="B2407" t="str">
        <f>IF('Initial Spreadsheet'!F2406="successful", 'Initial Spreadsheet'!$L2406, "M")</f>
        <v>M</v>
      </c>
      <c r="D2407" t="str">
        <f>IF('Initial Spreadsheet'!$F2406="failed", "failed")</f>
        <v>failed</v>
      </c>
      <c r="E2407">
        <f>IF('Initial Spreadsheet'!F2406="failed", 'Initial Spreadsheet'!$L2406, "M")</f>
        <v>0</v>
      </c>
    </row>
    <row r="2408" spans="1:5" x14ac:dyDescent="0.25">
      <c r="A2408" t="b">
        <f>IF('Initial Spreadsheet'!$F2407="successful", "successful")</f>
        <v>0</v>
      </c>
      <c r="B2408" t="str">
        <f>IF('Initial Spreadsheet'!F2407="successful", 'Initial Spreadsheet'!$L2407, "M")</f>
        <v>M</v>
      </c>
      <c r="D2408" t="str">
        <f>IF('Initial Spreadsheet'!$F2407="failed", "failed")</f>
        <v>failed</v>
      </c>
      <c r="E2408">
        <f>IF('Initial Spreadsheet'!F2407="failed", 'Initial Spreadsheet'!$L2407, "M")</f>
        <v>20</v>
      </c>
    </row>
    <row r="2409" spans="1:5" x14ac:dyDescent="0.25">
      <c r="A2409" t="b">
        <f>IF('Initial Spreadsheet'!$F2408="successful", "successful")</f>
        <v>0</v>
      </c>
      <c r="B2409" t="str">
        <f>IF('Initial Spreadsheet'!F2408="successful", 'Initial Spreadsheet'!$L2408, "M")</f>
        <v>M</v>
      </c>
      <c r="D2409" t="str">
        <f>IF('Initial Spreadsheet'!$F2408="failed", "failed")</f>
        <v>failed</v>
      </c>
      <c r="E2409">
        <f>IF('Initial Spreadsheet'!F2408="failed", 'Initial Spreadsheet'!$L2408, "M")</f>
        <v>16</v>
      </c>
    </row>
    <row r="2410" spans="1:5" x14ac:dyDescent="0.25">
      <c r="A2410" t="b">
        <f>IF('Initial Spreadsheet'!$F2409="successful", "successful")</f>
        <v>0</v>
      </c>
      <c r="B2410" t="str">
        <f>IF('Initial Spreadsheet'!F2409="successful", 'Initial Spreadsheet'!$L2409, "M")</f>
        <v>M</v>
      </c>
      <c r="D2410" t="str">
        <f>IF('Initial Spreadsheet'!$F2409="failed", "failed")</f>
        <v>failed</v>
      </c>
      <c r="E2410">
        <f>IF('Initial Spreadsheet'!F2409="failed", 'Initial Spreadsheet'!$L2409, "M")</f>
        <v>33</v>
      </c>
    </row>
    <row r="2411" spans="1:5" x14ac:dyDescent="0.25">
      <c r="A2411" t="b">
        <f>IF('Initial Spreadsheet'!$F2410="successful", "successful")</f>
        <v>0</v>
      </c>
      <c r="B2411" t="str">
        <f>IF('Initial Spreadsheet'!F2410="successful", 'Initial Spreadsheet'!$L2410, "M")</f>
        <v>M</v>
      </c>
      <c r="D2411" t="str">
        <f>IF('Initial Spreadsheet'!$F2410="failed", "failed")</f>
        <v>failed</v>
      </c>
      <c r="E2411">
        <f>IF('Initial Spreadsheet'!F2410="failed", 'Initial Spreadsheet'!$L2410, "M")</f>
        <v>2</v>
      </c>
    </row>
    <row r="2412" spans="1:5" x14ac:dyDescent="0.25">
      <c r="A2412" t="b">
        <f>IF('Initial Spreadsheet'!$F2411="successful", "successful")</f>
        <v>0</v>
      </c>
      <c r="B2412" t="str">
        <f>IF('Initial Spreadsheet'!F2411="successful", 'Initial Spreadsheet'!$L2411, "M")</f>
        <v>M</v>
      </c>
      <c r="D2412" t="str">
        <f>IF('Initial Spreadsheet'!$F2411="failed", "failed")</f>
        <v>failed</v>
      </c>
      <c r="E2412">
        <f>IF('Initial Spreadsheet'!F2411="failed", 'Initial Spreadsheet'!$L2411, "M")</f>
        <v>6</v>
      </c>
    </row>
    <row r="2413" spans="1:5" x14ac:dyDescent="0.25">
      <c r="A2413" t="b">
        <f>IF('Initial Spreadsheet'!$F2412="successful", "successful")</f>
        <v>0</v>
      </c>
      <c r="B2413" t="str">
        <f>IF('Initial Spreadsheet'!F2412="successful", 'Initial Spreadsheet'!$L2412, "M")</f>
        <v>M</v>
      </c>
      <c r="D2413" t="str">
        <f>IF('Initial Spreadsheet'!$F2412="failed", "failed")</f>
        <v>failed</v>
      </c>
      <c r="E2413">
        <f>IF('Initial Spreadsheet'!F2412="failed", 'Initial Spreadsheet'!$L2412, "M")</f>
        <v>0</v>
      </c>
    </row>
    <row r="2414" spans="1:5" x14ac:dyDescent="0.25">
      <c r="A2414" t="b">
        <f>IF('Initial Spreadsheet'!$F2413="successful", "successful")</f>
        <v>0</v>
      </c>
      <c r="B2414" t="str">
        <f>IF('Initial Spreadsheet'!F2413="successful", 'Initial Spreadsheet'!$L2413, "M")</f>
        <v>M</v>
      </c>
      <c r="D2414" t="str">
        <f>IF('Initial Spreadsheet'!$F2413="failed", "failed")</f>
        <v>failed</v>
      </c>
      <c r="E2414">
        <f>IF('Initial Spreadsheet'!F2413="failed", 'Initial Spreadsheet'!$L2413, "M")</f>
        <v>3</v>
      </c>
    </row>
    <row r="2415" spans="1:5" x14ac:dyDescent="0.25">
      <c r="A2415" t="b">
        <f>IF('Initial Spreadsheet'!$F2414="successful", "successful")</f>
        <v>0</v>
      </c>
      <c r="B2415" t="str">
        <f>IF('Initial Spreadsheet'!F2414="successful", 'Initial Spreadsheet'!$L2414, "M")</f>
        <v>M</v>
      </c>
      <c r="D2415" t="str">
        <f>IF('Initial Spreadsheet'!$F2414="failed", "failed")</f>
        <v>failed</v>
      </c>
      <c r="E2415">
        <f>IF('Initial Spreadsheet'!F2414="failed", 'Initial Spreadsheet'!$L2414, "M")</f>
        <v>0</v>
      </c>
    </row>
    <row r="2416" spans="1:5" x14ac:dyDescent="0.25">
      <c r="A2416" t="b">
        <f>IF('Initial Spreadsheet'!$F2415="successful", "successful")</f>
        <v>0</v>
      </c>
      <c r="B2416" t="str">
        <f>IF('Initial Spreadsheet'!F2415="successful", 'Initial Spreadsheet'!$L2415, "M")</f>
        <v>M</v>
      </c>
      <c r="D2416" t="str">
        <f>IF('Initial Spreadsheet'!$F2415="failed", "failed")</f>
        <v>failed</v>
      </c>
      <c r="E2416">
        <f>IF('Initial Spreadsheet'!F2415="failed", 'Initial Spreadsheet'!$L2415, "M")</f>
        <v>3</v>
      </c>
    </row>
    <row r="2417" spans="1:5" x14ac:dyDescent="0.25">
      <c r="A2417" t="b">
        <f>IF('Initial Spreadsheet'!$F2416="successful", "successful")</f>
        <v>0</v>
      </c>
      <c r="B2417" t="str">
        <f>IF('Initial Spreadsheet'!F2416="successful", 'Initial Spreadsheet'!$L2416, "M")</f>
        <v>M</v>
      </c>
      <c r="D2417" t="str">
        <f>IF('Initial Spreadsheet'!$F2416="failed", "failed")</f>
        <v>failed</v>
      </c>
      <c r="E2417">
        <f>IF('Initial Spreadsheet'!F2416="failed", 'Initial Spreadsheet'!$L2416, "M")</f>
        <v>13</v>
      </c>
    </row>
    <row r="2418" spans="1:5" x14ac:dyDescent="0.25">
      <c r="A2418" t="b">
        <f>IF('Initial Spreadsheet'!$F2417="successful", "successful")</f>
        <v>0</v>
      </c>
      <c r="B2418" t="str">
        <f>IF('Initial Spreadsheet'!F2417="successful", 'Initial Spreadsheet'!$L2417, "M")</f>
        <v>M</v>
      </c>
      <c r="D2418" t="str">
        <f>IF('Initial Spreadsheet'!$F2417="failed", "failed")</f>
        <v>failed</v>
      </c>
      <c r="E2418">
        <f>IF('Initial Spreadsheet'!F2417="failed", 'Initial Spreadsheet'!$L2417, "M")</f>
        <v>6</v>
      </c>
    </row>
    <row r="2419" spans="1:5" x14ac:dyDescent="0.25">
      <c r="A2419" t="b">
        <f>IF('Initial Spreadsheet'!$F2418="successful", "successful")</f>
        <v>0</v>
      </c>
      <c r="B2419" t="str">
        <f>IF('Initial Spreadsheet'!F2418="successful", 'Initial Spreadsheet'!$L2418, "M")</f>
        <v>M</v>
      </c>
      <c r="D2419" t="str">
        <f>IF('Initial Spreadsheet'!$F2418="failed", "failed")</f>
        <v>failed</v>
      </c>
      <c r="E2419">
        <f>IF('Initial Spreadsheet'!F2418="failed", 'Initial Spreadsheet'!$L2418, "M")</f>
        <v>1</v>
      </c>
    </row>
    <row r="2420" spans="1:5" x14ac:dyDescent="0.25">
      <c r="A2420" t="b">
        <f>IF('Initial Spreadsheet'!$F2419="successful", "successful")</f>
        <v>0</v>
      </c>
      <c r="B2420" t="str">
        <f>IF('Initial Spreadsheet'!F2419="successful", 'Initial Spreadsheet'!$L2419, "M")</f>
        <v>M</v>
      </c>
      <c r="D2420" t="str">
        <f>IF('Initial Spreadsheet'!$F2419="failed", "failed")</f>
        <v>failed</v>
      </c>
      <c r="E2420">
        <f>IF('Initial Spreadsheet'!F2419="failed", 'Initial Spreadsheet'!$L2419, "M")</f>
        <v>0</v>
      </c>
    </row>
    <row r="2421" spans="1:5" x14ac:dyDescent="0.25">
      <c r="A2421" t="b">
        <f>IF('Initial Spreadsheet'!$F2420="successful", "successful")</f>
        <v>0</v>
      </c>
      <c r="B2421" t="str">
        <f>IF('Initial Spreadsheet'!F2420="successful", 'Initial Spreadsheet'!$L2420, "M")</f>
        <v>M</v>
      </c>
      <c r="D2421" t="str">
        <f>IF('Initial Spreadsheet'!$F2420="failed", "failed")</f>
        <v>failed</v>
      </c>
      <c r="E2421">
        <f>IF('Initial Spreadsheet'!F2420="failed", 'Initial Spreadsheet'!$L2420, "M")</f>
        <v>5</v>
      </c>
    </row>
    <row r="2422" spans="1:5" x14ac:dyDescent="0.25">
      <c r="A2422" t="b">
        <f>IF('Initial Spreadsheet'!$F2421="successful", "successful")</f>
        <v>0</v>
      </c>
      <c r="B2422" t="str">
        <f>IF('Initial Spreadsheet'!F2421="successful", 'Initial Spreadsheet'!$L2421, "M")</f>
        <v>M</v>
      </c>
      <c r="D2422" t="str">
        <f>IF('Initial Spreadsheet'!$F2421="failed", "failed")</f>
        <v>failed</v>
      </c>
      <c r="E2422">
        <f>IF('Initial Spreadsheet'!F2421="failed", 'Initial Spreadsheet'!$L2421, "M")</f>
        <v>0</v>
      </c>
    </row>
    <row r="2423" spans="1:5" x14ac:dyDescent="0.25">
      <c r="A2423" t="b">
        <f>IF('Initial Spreadsheet'!$F2422="successful", "successful")</f>
        <v>0</v>
      </c>
      <c r="B2423" t="str">
        <f>IF('Initial Spreadsheet'!F2422="successful", 'Initial Spreadsheet'!$L2422, "M")</f>
        <v>M</v>
      </c>
      <c r="D2423" t="str">
        <f>IF('Initial Spreadsheet'!$F2422="failed", "failed")</f>
        <v>failed</v>
      </c>
      <c r="E2423">
        <f>IF('Initial Spreadsheet'!F2422="failed", 'Initial Spreadsheet'!$L2422, "M")</f>
        <v>36</v>
      </c>
    </row>
    <row r="2424" spans="1:5" x14ac:dyDescent="0.25">
      <c r="A2424" t="b">
        <f>IF('Initial Spreadsheet'!$F2423="successful", "successful")</f>
        <v>0</v>
      </c>
      <c r="B2424" t="str">
        <f>IF('Initial Spreadsheet'!F2423="successful", 'Initial Spreadsheet'!$L2423, "M")</f>
        <v>M</v>
      </c>
      <c r="D2424" t="str">
        <f>IF('Initial Spreadsheet'!$F2423="failed", "failed")</f>
        <v>failed</v>
      </c>
      <c r="E2424">
        <f>IF('Initial Spreadsheet'!F2423="failed", 'Initial Spreadsheet'!$L2423, "M")</f>
        <v>1</v>
      </c>
    </row>
    <row r="2425" spans="1:5" x14ac:dyDescent="0.25">
      <c r="A2425" t="b">
        <f>IF('Initial Spreadsheet'!$F2424="successful", "successful")</f>
        <v>0</v>
      </c>
      <c r="B2425" t="str">
        <f>IF('Initial Spreadsheet'!F2424="successful", 'Initial Spreadsheet'!$L2424, "M")</f>
        <v>M</v>
      </c>
      <c r="D2425" t="str">
        <f>IF('Initial Spreadsheet'!$F2424="failed", "failed")</f>
        <v>failed</v>
      </c>
      <c r="E2425">
        <f>IF('Initial Spreadsheet'!F2424="failed", 'Initial Spreadsheet'!$L2424, "M")</f>
        <v>1</v>
      </c>
    </row>
    <row r="2426" spans="1:5" x14ac:dyDescent="0.25">
      <c r="A2426" t="b">
        <f>IF('Initial Spreadsheet'!$F2425="successful", "successful")</f>
        <v>0</v>
      </c>
      <c r="B2426" t="str">
        <f>IF('Initial Spreadsheet'!F2425="successful", 'Initial Spreadsheet'!$L2425, "M")</f>
        <v>M</v>
      </c>
      <c r="D2426" t="str">
        <f>IF('Initial Spreadsheet'!$F2425="failed", "failed")</f>
        <v>failed</v>
      </c>
      <c r="E2426">
        <f>IF('Initial Spreadsheet'!F2425="failed", 'Initial Spreadsheet'!$L2425, "M")</f>
        <v>1</v>
      </c>
    </row>
    <row r="2427" spans="1:5" x14ac:dyDescent="0.25">
      <c r="A2427" t="b">
        <f>IF('Initial Spreadsheet'!$F2426="successful", "successful")</f>
        <v>0</v>
      </c>
      <c r="B2427" t="str">
        <f>IF('Initial Spreadsheet'!F2426="successful", 'Initial Spreadsheet'!$L2426, "M")</f>
        <v>M</v>
      </c>
      <c r="D2427" t="str">
        <f>IF('Initial Spreadsheet'!$F2426="failed", "failed")</f>
        <v>failed</v>
      </c>
      <c r="E2427">
        <f>IF('Initial Spreadsheet'!F2426="failed", 'Initial Spreadsheet'!$L2426, "M")</f>
        <v>9</v>
      </c>
    </row>
    <row r="2428" spans="1:5" x14ac:dyDescent="0.25">
      <c r="A2428" t="b">
        <f>IF('Initial Spreadsheet'!$F2427="successful", "successful")</f>
        <v>0</v>
      </c>
      <c r="B2428" t="str">
        <f>IF('Initial Spreadsheet'!F2427="successful", 'Initial Spreadsheet'!$L2427, "M")</f>
        <v>M</v>
      </c>
      <c r="D2428" t="str">
        <f>IF('Initial Spreadsheet'!$F2427="failed", "failed")</f>
        <v>failed</v>
      </c>
      <c r="E2428">
        <f>IF('Initial Spreadsheet'!F2427="failed", 'Initial Spreadsheet'!$L2427, "M")</f>
        <v>1</v>
      </c>
    </row>
    <row r="2429" spans="1:5" x14ac:dyDescent="0.25">
      <c r="A2429" t="b">
        <f>IF('Initial Spreadsheet'!$F2428="successful", "successful")</f>
        <v>0</v>
      </c>
      <c r="B2429" t="str">
        <f>IF('Initial Spreadsheet'!F2428="successful", 'Initial Spreadsheet'!$L2428, "M")</f>
        <v>M</v>
      </c>
      <c r="D2429" t="str">
        <f>IF('Initial Spreadsheet'!$F2428="failed", "failed")</f>
        <v>failed</v>
      </c>
      <c r="E2429">
        <f>IF('Initial Spreadsheet'!F2428="failed", 'Initial Spreadsheet'!$L2428, "M")</f>
        <v>0</v>
      </c>
    </row>
    <row r="2430" spans="1:5" x14ac:dyDescent="0.25">
      <c r="A2430" t="b">
        <f>IF('Initial Spreadsheet'!$F2429="successful", "successful")</f>
        <v>0</v>
      </c>
      <c r="B2430" t="str">
        <f>IF('Initial Spreadsheet'!F2429="successful", 'Initial Spreadsheet'!$L2429, "M")</f>
        <v>M</v>
      </c>
      <c r="D2430" t="str">
        <f>IF('Initial Spreadsheet'!$F2429="failed", "failed")</f>
        <v>failed</v>
      </c>
      <c r="E2430">
        <f>IF('Initial Spreadsheet'!F2429="failed", 'Initial Spreadsheet'!$L2429, "M")</f>
        <v>1</v>
      </c>
    </row>
    <row r="2431" spans="1:5" x14ac:dyDescent="0.25">
      <c r="A2431" t="b">
        <f>IF('Initial Spreadsheet'!$F2430="successful", "successful")</f>
        <v>0</v>
      </c>
      <c r="B2431" t="str">
        <f>IF('Initial Spreadsheet'!F2430="successful", 'Initial Spreadsheet'!$L2430, "M")</f>
        <v>M</v>
      </c>
      <c r="D2431" t="str">
        <f>IF('Initial Spreadsheet'!$F2430="failed", "failed")</f>
        <v>failed</v>
      </c>
      <c r="E2431">
        <f>IF('Initial Spreadsheet'!F2430="failed", 'Initial Spreadsheet'!$L2430, "M")</f>
        <v>1</v>
      </c>
    </row>
    <row r="2432" spans="1:5" x14ac:dyDescent="0.25">
      <c r="A2432" t="b">
        <f>IF('Initial Spreadsheet'!$F2431="successful", "successful")</f>
        <v>0</v>
      </c>
      <c r="B2432" t="str">
        <f>IF('Initial Spreadsheet'!F2431="successful", 'Initial Spreadsheet'!$L2431, "M")</f>
        <v>M</v>
      </c>
      <c r="D2432" t="str">
        <f>IF('Initial Spreadsheet'!$F2431="failed", "failed")</f>
        <v>failed</v>
      </c>
      <c r="E2432">
        <f>IF('Initial Spreadsheet'!F2431="failed", 'Initial Spreadsheet'!$L2431, "M")</f>
        <v>4</v>
      </c>
    </row>
    <row r="2433" spans="1:5" x14ac:dyDescent="0.25">
      <c r="A2433" t="b">
        <f>IF('Initial Spreadsheet'!$F2432="successful", "successful")</f>
        <v>0</v>
      </c>
      <c r="B2433" t="str">
        <f>IF('Initial Spreadsheet'!F2432="successful", 'Initial Spreadsheet'!$L2432, "M")</f>
        <v>M</v>
      </c>
      <c r="D2433" t="str">
        <f>IF('Initial Spreadsheet'!$F2432="failed", "failed")</f>
        <v>failed</v>
      </c>
      <c r="E2433">
        <f>IF('Initial Spreadsheet'!F2432="failed", 'Initial Spreadsheet'!$L2432, "M")</f>
        <v>2</v>
      </c>
    </row>
    <row r="2434" spans="1:5" x14ac:dyDescent="0.25">
      <c r="A2434" t="b">
        <f>IF('Initial Spreadsheet'!$F2433="successful", "successful")</f>
        <v>0</v>
      </c>
      <c r="B2434" t="str">
        <f>IF('Initial Spreadsheet'!F2433="successful", 'Initial Spreadsheet'!$L2433, "M")</f>
        <v>M</v>
      </c>
      <c r="D2434" t="str">
        <f>IF('Initial Spreadsheet'!$F2433="failed", "failed")</f>
        <v>failed</v>
      </c>
      <c r="E2434">
        <f>IF('Initial Spreadsheet'!F2433="failed", 'Initial Spreadsheet'!$L2433, "M")</f>
        <v>2</v>
      </c>
    </row>
    <row r="2435" spans="1:5" x14ac:dyDescent="0.25">
      <c r="A2435" t="b">
        <f>IF('Initial Spreadsheet'!$F2434="successful", "successful")</f>
        <v>0</v>
      </c>
      <c r="B2435" t="str">
        <f>IF('Initial Spreadsheet'!F2434="successful", 'Initial Spreadsheet'!$L2434, "M")</f>
        <v>M</v>
      </c>
      <c r="D2435" t="str">
        <f>IF('Initial Spreadsheet'!$F2434="failed", "failed")</f>
        <v>failed</v>
      </c>
      <c r="E2435">
        <f>IF('Initial Spreadsheet'!F2434="failed", 'Initial Spreadsheet'!$L2434, "M")</f>
        <v>2</v>
      </c>
    </row>
    <row r="2436" spans="1:5" x14ac:dyDescent="0.25">
      <c r="A2436" t="b">
        <f>IF('Initial Spreadsheet'!$F2435="successful", "successful")</f>
        <v>0</v>
      </c>
      <c r="B2436" t="str">
        <f>IF('Initial Spreadsheet'!F2435="successful", 'Initial Spreadsheet'!$L2435, "M")</f>
        <v>M</v>
      </c>
      <c r="D2436" t="str">
        <f>IF('Initial Spreadsheet'!$F2435="failed", "failed")</f>
        <v>failed</v>
      </c>
      <c r="E2436">
        <f>IF('Initial Spreadsheet'!F2435="failed", 'Initial Spreadsheet'!$L2435, "M")</f>
        <v>0</v>
      </c>
    </row>
    <row r="2437" spans="1:5" x14ac:dyDescent="0.25">
      <c r="A2437" t="b">
        <f>IF('Initial Spreadsheet'!$F2436="successful", "successful")</f>
        <v>0</v>
      </c>
      <c r="B2437" t="str">
        <f>IF('Initial Spreadsheet'!F2436="successful", 'Initial Spreadsheet'!$L2436, "M")</f>
        <v>M</v>
      </c>
      <c r="D2437" t="str">
        <f>IF('Initial Spreadsheet'!$F2436="failed", "failed")</f>
        <v>failed</v>
      </c>
      <c r="E2437">
        <f>IF('Initial Spreadsheet'!F2436="failed", 'Initial Spreadsheet'!$L2436, "M")</f>
        <v>2</v>
      </c>
    </row>
    <row r="2438" spans="1:5" x14ac:dyDescent="0.25">
      <c r="A2438" t="b">
        <f>IF('Initial Spreadsheet'!$F2437="successful", "successful")</f>
        <v>0</v>
      </c>
      <c r="B2438" t="str">
        <f>IF('Initial Spreadsheet'!F2437="successful", 'Initial Spreadsheet'!$L2437, "M")</f>
        <v>M</v>
      </c>
      <c r="D2438" t="str">
        <f>IF('Initial Spreadsheet'!$F2437="failed", "failed")</f>
        <v>failed</v>
      </c>
      <c r="E2438">
        <f>IF('Initial Spreadsheet'!F2437="failed", 'Initial Spreadsheet'!$L2437, "M")</f>
        <v>4</v>
      </c>
    </row>
    <row r="2439" spans="1:5" x14ac:dyDescent="0.25">
      <c r="A2439" t="b">
        <f>IF('Initial Spreadsheet'!$F2438="successful", "successful")</f>
        <v>0</v>
      </c>
      <c r="B2439" t="str">
        <f>IF('Initial Spreadsheet'!F2438="successful", 'Initial Spreadsheet'!$L2438, "M")</f>
        <v>M</v>
      </c>
      <c r="D2439" t="str">
        <f>IF('Initial Spreadsheet'!$F2438="failed", "failed")</f>
        <v>failed</v>
      </c>
      <c r="E2439">
        <f>IF('Initial Spreadsheet'!F2438="failed", 'Initial Spreadsheet'!$L2438, "M")</f>
        <v>2</v>
      </c>
    </row>
    <row r="2440" spans="1:5" x14ac:dyDescent="0.25">
      <c r="A2440" t="b">
        <f>IF('Initial Spreadsheet'!$F2439="successful", "successful")</f>
        <v>0</v>
      </c>
      <c r="B2440" t="str">
        <f>IF('Initial Spreadsheet'!F2439="successful", 'Initial Spreadsheet'!$L2439, "M")</f>
        <v>M</v>
      </c>
      <c r="D2440" t="str">
        <f>IF('Initial Spreadsheet'!$F2439="failed", "failed")</f>
        <v>failed</v>
      </c>
      <c r="E2440">
        <f>IF('Initial Spreadsheet'!F2439="failed", 'Initial Spreadsheet'!$L2439, "M")</f>
        <v>0</v>
      </c>
    </row>
    <row r="2441" spans="1:5" x14ac:dyDescent="0.25">
      <c r="A2441" t="b">
        <f>IF('Initial Spreadsheet'!$F2440="successful", "successful")</f>
        <v>0</v>
      </c>
      <c r="B2441" t="str">
        <f>IF('Initial Spreadsheet'!F2440="successful", 'Initial Spreadsheet'!$L2440, "M")</f>
        <v>M</v>
      </c>
      <c r="D2441" t="str">
        <f>IF('Initial Spreadsheet'!$F2440="failed", "failed")</f>
        <v>failed</v>
      </c>
      <c r="E2441">
        <f>IF('Initial Spreadsheet'!F2440="failed", 'Initial Spreadsheet'!$L2440, "M")</f>
        <v>1</v>
      </c>
    </row>
    <row r="2442" spans="1:5" x14ac:dyDescent="0.25">
      <c r="A2442" t="b">
        <f>IF('Initial Spreadsheet'!$F2441="successful", "successful")</f>
        <v>0</v>
      </c>
      <c r="B2442" t="str">
        <f>IF('Initial Spreadsheet'!F2441="successful", 'Initial Spreadsheet'!$L2441, "M")</f>
        <v>M</v>
      </c>
      <c r="D2442" t="str">
        <f>IF('Initial Spreadsheet'!$F2441="failed", "failed")</f>
        <v>failed</v>
      </c>
      <c r="E2442">
        <f>IF('Initial Spreadsheet'!F2441="failed", 'Initial Spreadsheet'!$L2441, "M")</f>
        <v>0</v>
      </c>
    </row>
    <row r="2443" spans="1:5" x14ac:dyDescent="0.25">
      <c r="A2443" t="b">
        <f>IF('Initial Spreadsheet'!$F2442="successful", "successful")</f>
        <v>0</v>
      </c>
      <c r="B2443" t="str">
        <f>IF('Initial Spreadsheet'!F2442="successful", 'Initial Spreadsheet'!$L2442, "M")</f>
        <v>M</v>
      </c>
      <c r="D2443" t="str">
        <f>IF('Initial Spreadsheet'!$F2442="failed", "failed")</f>
        <v>failed</v>
      </c>
      <c r="E2443">
        <f>IF('Initial Spreadsheet'!F2442="failed", 'Initial Spreadsheet'!$L2442, "M")</f>
        <v>2</v>
      </c>
    </row>
    <row r="2444" spans="1:5" x14ac:dyDescent="0.25">
      <c r="A2444" t="str">
        <f>IF('Initial Spreadsheet'!$F2443="successful", "successful")</f>
        <v>successful</v>
      </c>
      <c r="B2444">
        <f>IF('Initial Spreadsheet'!F2443="successful", 'Initial Spreadsheet'!$L2443, "M")</f>
        <v>109</v>
      </c>
      <c r="D2444" t="b">
        <f>IF('Initial Spreadsheet'!$F2443="failed", "failed")</f>
        <v>0</v>
      </c>
      <c r="E2444" t="str">
        <f>IF('Initial Spreadsheet'!F2443="failed", 'Initial Spreadsheet'!$L2443, "M")</f>
        <v>M</v>
      </c>
    </row>
    <row r="2445" spans="1:5" x14ac:dyDescent="0.25">
      <c r="A2445" t="str">
        <f>IF('Initial Spreadsheet'!$F2444="successful", "successful")</f>
        <v>successful</v>
      </c>
      <c r="B2445">
        <f>IF('Initial Spreadsheet'!F2444="successful", 'Initial Spreadsheet'!$L2444, "M")</f>
        <v>372</v>
      </c>
      <c r="D2445" t="b">
        <f>IF('Initial Spreadsheet'!$F2444="failed", "failed")</f>
        <v>0</v>
      </c>
      <c r="E2445" t="str">
        <f>IF('Initial Spreadsheet'!F2444="failed", 'Initial Spreadsheet'!$L2444, "M")</f>
        <v>M</v>
      </c>
    </row>
    <row r="2446" spans="1:5" x14ac:dyDescent="0.25">
      <c r="A2446" t="str">
        <f>IF('Initial Spreadsheet'!$F2445="successful", "successful")</f>
        <v>successful</v>
      </c>
      <c r="B2446">
        <f>IF('Initial Spreadsheet'!F2445="successful", 'Initial Spreadsheet'!$L2445, "M")</f>
        <v>311</v>
      </c>
      <c r="D2446" t="b">
        <f>IF('Initial Spreadsheet'!$F2445="failed", "failed")</f>
        <v>0</v>
      </c>
      <c r="E2446" t="str">
        <f>IF('Initial Spreadsheet'!F2445="failed", 'Initial Spreadsheet'!$L2445, "M")</f>
        <v>M</v>
      </c>
    </row>
    <row r="2447" spans="1:5" x14ac:dyDescent="0.25">
      <c r="A2447" t="str">
        <f>IF('Initial Spreadsheet'!$F2446="successful", "successful")</f>
        <v>successful</v>
      </c>
      <c r="B2447">
        <f>IF('Initial Spreadsheet'!F2446="successful", 'Initial Spreadsheet'!$L2446, "M")</f>
        <v>61</v>
      </c>
      <c r="D2447" t="b">
        <f>IF('Initial Spreadsheet'!$F2446="failed", "failed")</f>
        <v>0</v>
      </c>
      <c r="E2447" t="str">
        <f>IF('Initial Spreadsheet'!F2446="failed", 'Initial Spreadsheet'!$L2446, "M")</f>
        <v>M</v>
      </c>
    </row>
    <row r="2448" spans="1:5" x14ac:dyDescent="0.25">
      <c r="A2448" t="str">
        <f>IF('Initial Spreadsheet'!$F2447="successful", "successful")</f>
        <v>successful</v>
      </c>
      <c r="B2448">
        <f>IF('Initial Spreadsheet'!F2447="successful", 'Initial Spreadsheet'!$L2447, "M")</f>
        <v>115</v>
      </c>
      <c r="D2448" t="b">
        <f>IF('Initial Spreadsheet'!$F2447="failed", "failed")</f>
        <v>0</v>
      </c>
      <c r="E2448" t="str">
        <f>IF('Initial Spreadsheet'!F2447="failed", 'Initial Spreadsheet'!$L2447, "M")</f>
        <v>M</v>
      </c>
    </row>
    <row r="2449" spans="1:5" x14ac:dyDescent="0.25">
      <c r="A2449" t="str">
        <f>IF('Initial Spreadsheet'!$F2448="successful", "successful")</f>
        <v>successful</v>
      </c>
      <c r="B2449">
        <f>IF('Initial Spreadsheet'!F2448="successful", 'Initial Spreadsheet'!$L2448, "M")</f>
        <v>111</v>
      </c>
      <c r="D2449" t="b">
        <f>IF('Initial Spreadsheet'!$F2448="failed", "failed")</f>
        <v>0</v>
      </c>
      <c r="E2449" t="str">
        <f>IF('Initial Spreadsheet'!F2448="failed", 'Initial Spreadsheet'!$L2448, "M")</f>
        <v>M</v>
      </c>
    </row>
    <row r="2450" spans="1:5" x14ac:dyDescent="0.25">
      <c r="A2450" t="str">
        <f>IF('Initial Spreadsheet'!$F2449="successful", "successful")</f>
        <v>successful</v>
      </c>
      <c r="B2450">
        <f>IF('Initial Spreadsheet'!F2449="successful", 'Initial Spreadsheet'!$L2449, "M")</f>
        <v>337</v>
      </c>
      <c r="D2450" t="b">
        <f>IF('Initial Spreadsheet'!$F2449="failed", "failed")</f>
        <v>0</v>
      </c>
      <c r="E2450" t="str">
        <f>IF('Initial Spreadsheet'!F2449="failed", 'Initial Spreadsheet'!$L2449, "M")</f>
        <v>M</v>
      </c>
    </row>
    <row r="2451" spans="1:5" x14ac:dyDescent="0.25">
      <c r="A2451" t="str">
        <f>IF('Initial Spreadsheet'!$F2450="successful", "successful")</f>
        <v>successful</v>
      </c>
      <c r="B2451">
        <f>IF('Initial Spreadsheet'!F2450="successful", 'Initial Spreadsheet'!$L2450, "M")</f>
        <v>9</v>
      </c>
      <c r="D2451" t="b">
        <f>IF('Initial Spreadsheet'!$F2450="failed", "failed")</f>
        <v>0</v>
      </c>
      <c r="E2451" t="str">
        <f>IF('Initial Spreadsheet'!F2450="failed", 'Initial Spreadsheet'!$L2450, "M")</f>
        <v>M</v>
      </c>
    </row>
    <row r="2452" spans="1:5" x14ac:dyDescent="0.25">
      <c r="A2452" t="str">
        <f>IF('Initial Spreadsheet'!$F2451="successful", "successful")</f>
        <v>successful</v>
      </c>
      <c r="B2452">
        <f>IF('Initial Spreadsheet'!F2451="successful", 'Initial Spreadsheet'!$L2451, "M")</f>
        <v>120</v>
      </c>
      <c r="D2452" t="b">
        <f>IF('Initial Spreadsheet'!$F2451="failed", "failed")</f>
        <v>0</v>
      </c>
      <c r="E2452" t="str">
        <f>IF('Initial Spreadsheet'!F2451="failed", 'Initial Spreadsheet'!$L2451, "M")</f>
        <v>M</v>
      </c>
    </row>
    <row r="2453" spans="1:5" x14ac:dyDescent="0.25">
      <c r="A2453" t="str">
        <f>IF('Initial Spreadsheet'!$F2452="successful", "successful")</f>
        <v>successful</v>
      </c>
      <c r="B2453">
        <f>IF('Initial Spreadsheet'!F2452="successful", 'Initial Spreadsheet'!$L2452, "M")</f>
        <v>102</v>
      </c>
      <c r="D2453" t="b">
        <f>IF('Initial Spreadsheet'!$F2452="failed", "failed")</f>
        <v>0</v>
      </c>
      <c r="E2453" t="str">
        <f>IF('Initial Spreadsheet'!F2452="failed", 'Initial Spreadsheet'!$L2452, "M")</f>
        <v>M</v>
      </c>
    </row>
    <row r="2454" spans="1:5" x14ac:dyDescent="0.25">
      <c r="A2454" t="str">
        <f>IF('Initial Spreadsheet'!$F2453="successful", "successful")</f>
        <v>successful</v>
      </c>
      <c r="B2454">
        <f>IF('Initial Spreadsheet'!F2453="successful", 'Initial Spreadsheet'!$L2453, "M")</f>
        <v>186</v>
      </c>
      <c r="D2454" t="b">
        <f>IF('Initial Spreadsheet'!$F2453="failed", "failed")</f>
        <v>0</v>
      </c>
      <c r="E2454" t="str">
        <f>IF('Initial Spreadsheet'!F2453="failed", 'Initial Spreadsheet'!$L2453, "M")</f>
        <v>M</v>
      </c>
    </row>
    <row r="2455" spans="1:5" x14ac:dyDescent="0.25">
      <c r="A2455" t="str">
        <f>IF('Initial Spreadsheet'!$F2454="successful", "successful")</f>
        <v>successful</v>
      </c>
      <c r="B2455">
        <f>IF('Initial Spreadsheet'!F2454="successful", 'Initial Spreadsheet'!$L2454, "M")</f>
        <v>15</v>
      </c>
      <c r="D2455" t="b">
        <f>IF('Initial Spreadsheet'!$F2454="failed", "failed")</f>
        <v>0</v>
      </c>
      <c r="E2455" t="str">
        <f>IF('Initial Spreadsheet'!F2454="failed", 'Initial Spreadsheet'!$L2454, "M")</f>
        <v>M</v>
      </c>
    </row>
    <row r="2456" spans="1:5" x14ac:dyDescent="0.25">
      <c r="A2456" t="str">
        <f>IF('Initial Spreadsheet'!$F2455="successful", "successful")</f>
        <v>successful</v>
      </c>
      <c r="B2456">
        <f>IF('Initial Spreadsheet'!F2455="successful", 'Initial Spreadsheet'!$L2455, "M")</f>
        <v>67</v>
      </c>
      <c r="D2456" t="b">
        <f>IF('Initial Spreadsheet'!$F2455="failed", "failed")</f>
        <v>0</v>
      </c>
      <c r="E2456" t="str">
        <f>IF('Initial Spreadsheet'!F2455="failed", 'Initial Spreadsheet'!$L2455, "M")</f>
        <v>M</v>
      </c>
    </row>
    <row r="2457" spans="1:5" x14ac:dyDescent="0.25">
      <c r="A2457" t="str">
        <f>IF('Initial Spreadsheet'!$F2456="successful", "successful")</f>
        <v>successful</v>
      </c>
      <c r="B2457">
        <f>IF('Initial Spreadsheet'!F2456="successful", 'Initial Spreadsheet'!$L2456, "M")</f>
        <v>130</v>
      </c>
      <c r="D2457" t="b">
        <f>IF('Initial Spreadsheet'!$F2456="failed", "failed")</f>
        <v>0</v>
      </c>
      <c r="E2457" t="str">
        <f>IF('Initial Spreadsheet'!F2456="failed", 'Initial Spreadsheet'!$L2456, "M")</f>
        <v>M</v>
      </c>
    </row>
    <row r="2458" spans="1:5" x14ac:dyDescent="0.25">
      <c r="A2458" t="str">
        <f>IF('Initial Spreadsheet'!$F2457="successful", "successful")</f>
        <v>successful</v>
      </c>
      <c r="B2458">
        <f>IF('Initial Spreadsheet'!F2457="successful", 'Initial Spreadsheet'!$L2457, "M")</f>
        <v>16</v>
      </c>
      <c r="D2458" t="b">
        <f>IF('Initial Spreadsheet'!$F2457="failed", "failed")</f>
        <v>0</v>
      </c>
      <c r="E2458" t="str">
        <f>IF('Initial Spreadsheet'!F2457="failed", 'Initial Spreadsheet'!$L2457, "M")</f>
        <v>M</v>
      </c>
    </row>
    <row r="2459" spans="1:5" x14ac:dyDescent="0.25">
      <c r="A2459" t="str">
        <f>IF('Initial Spreadsheet'!$F2458="successful", "successful")</f>
        <v>successful</v>
      </c>
      <c r="B2459">
        <f>IF('Initial Spreadsheet'!F2458="successful", 'Initial Spreadsheet'!$L2458, "M")</f>
        <v>67</v>
      </c>
      <c r="D2459" t="b">
        <f>IF('Initial Spreadsheet'!$F2458="failed", "failed")</f>
        <v>0</v>
      </c>
      <c r="E2459" t="str">
        <f>IF('Initial Spreadsheet'!F2458="failed", 'Initial Spreadsheet'!$L2458, "M")</f>
        <v>M</v>
      </c>
    </row>
    <row r="2460" spans="1:5" x14ac:dyDescent="0.25">
      <c r="A2460" t="str">
        <f>IF('Initial Spreadsheet'!$F2459="successful", "successful")</f>
        <v>successful</v>
      </c>
      <c r="B2460">
        <f>IF('Initial Spreadsheet'!F2459="successful", 'Initial Spreadsheet'!$L2459, "M")</f>
        <v>124</v>
      </c>
      <c r="D2460" t="b">
        <f>IF('Initial Spreadsheet'!$F2459="failed", "failed")</f>
        <v>0</v>
      </c>
      <c r="E2460" t="str">
        <f>IF('Initial Spreadsheet'!F2459="failed", 'Initial Spreadsheet'!$L2459, "M")</f>
        <v>M</v>
      </c>
    </row>
    <row r="2461" spans="1:5" x14ac:dyDescent="0.25">
      <c r="A2461" t="str">
        <f>IF('Initial Spreadsheet'!$F2460="successful", "successful")</f>
        <v>successful</v>
      </c>
      <c r="B2461">
        <f>IF('Initial Spreadsheet'!F2460="successful", 'Initial Spreadsheet'!$L2460, "M")</f>
        <v>80</v>
      </c>
      <c r="D2461" t="b">
        <f>IF('Initial Spreadsheet'!$F2460="failed", "failed")</f>
        <v>0</v>
      </c>
      <c r="E2461" t="str">
        <f>IF('Initial Spreadsheet'!F2460="failed", 'Initial Spreadsheet'!$L2460, "M")</f>
        <v>M</v>
      </c>
    </row>
    <row r="2462" spans="1:5" x14ac:dyDescent="0.25">
      <c r="A2462" t="str">
        <f>IF('Initial Spreadsheet'!$F2461="successful", "successful")</f>
        <v>successful</v>
      </c>
      <c r="B2462">
        <f>IF('Initial Spreadsheet'!F2461="successful", 'Initial Spreadsheet'!$L2461, "M")</f>
        <v>282</v>
      </c>
      <c r="D2462" t="b">
        <f>IF('Initial Spreadsheet'!$F2461="failed", "failed")</f>
        <v>0</v>
      </c>
      <c r="E2462" t="str">
        <f>IF('Initial Spreadsheet'!F2461="failed", 'Initial Spreadsheet'!$L2461, "M")</f>
        <v>M</v>
      </c>
    </row>
    <row r="2463" spans="1:5" x14ac:dyDescent="0.25">
      <c r="A2463" t="str">
        <f>IF('Initial Spreadsheet'!$F2462="successful", "successful")</f>
        <v>successful</v>
      </c>
      <c r="B2463">
        <f>IF('Initial Spreadsheet'!F2462="successful", 'Initial Spreadsheet'!$L2462, "M")</f>
        <v>68</v>
      </c>
      <c r="D2463" t="b">
        <f>IF('Initial Spreadsheet'!$F2462="failed", "failed")</f>
        <v>0</v>
      </c>
      <c r="E2463" t="str">
        <f>IF('Initial Spreadsheet'!F2462="failed", 'Initial Spreadsheet'!$L2462, "M")</f>
        <v>M</v>
      </c>
    </row>
    <row r="2464" spans="1:5" x14ac:dyDescent="0.25">
      <c r="A2464" t="str">
        <f>IF('Initial Spreadsheet'!$F2463="successful", "successful")</f>
        <v>successful</v>
      </c>
      <c r="B2464">
        <f>IF('Initial Spreadsheet'!F2463="successful", 'Initial Spreadsheet'!$L2463, "M")</f>
        <v>86</v>
      </c>
      <c r="D2464" t="b">
        <f>IF('Initial Spreadsheet'!$F2463="failed", "failed")</f>
        <v>0</v>
      </c>
      <c r="E2464" t="str">
        <f>IF('Initial Spreadsheet'!F2463="failed", 'Initial Spreadsheet'!$L2463, "M")</f>
        <v>M</v>
      </c>
    </row>
    <row r="2465" spans="1:5" x14ac:dyDescent="0.25">
      <c r="A2465" t="str">
        <f>IF('Initial Spreadsheet'!$F2464="successful", "successful")</f>
        <v>successful</v>
      </c>
      <c r="B2465">
        <f>IF('Initial Spreadsheet'!F2464="successful", 'Initial Spreadsheet'!$L2464, "M")</f>
        <v>115</v>
      </c>
      <c r="D2465" t="b">
        <f>IF('Initial Spreadsheet'!$F2464="failed", "failed")</f>
        <v>0</v>
      </c>
      <c r="E2465" t="str">
        <f>IF('Initial Spreadsheet'!F2464="failed", 'Initial Spreadsheet'!$L2464, "M")</f>
        <v>M</v>
      </c>
    </row>
    <row r="2466" spans="1:5" x14ac:dyDescent="0.25">
      <c r="A2466" t="str">
        <f>IF('Initial Spreadsheet'!$F2465="successful", "successful")</f>
        <v>successful</v>
      </c>
      <c r="B2466">
        <f>IF('Initial Spreadsheet'!F2465="successful", 'Initial Spreadsheet'!$L2465, "M")</f>
        <v>75</v>
      </c>
      <c r="D2466" t="b">
        <f>IF('Initial Spreadsheet'!$F2465="failed", "failed")</f>
        <v>0</v>
      </c>
      <c r="E2466" t="str">
        <f>IF('Initial Spreadsheet'!F2465="failed", 'Initial Spreadsheet'!$L2465, "M")</f>
        <v>M</v>
      </c>
    </row>
    <row r="2467" spans="1:5" x14ac:dyDescent="0.25">
      <c r="A2467" t="str">
        <f>IF('Initial Spreadsheet'!$F2466="successful", "successful")</f>
        <v>successful</v>
      </c>
      <c r="B2467">
        <f>IF('Initial Spreadsheet'!F2466="successful", 'Initial Spreadsheet'!$L2466, "M")</f>
        <v>43</v>
      </c>
      <c r="D2467" t="b">
        <f>IF('Initial Spreadsheet'!$F2466="failed", "failed")</f>
        <v>0</v>
      </c>
      <c r="E2467" t="str">
        <f>IF('Initial Spreadsheet'!F2466="failed", 'Initial Spreadsheet'!$L2466, "M")</f>
        <v>M</v>
      </c>
    </row>
    <row r="2468" spans="1:5" x14ac:dyDescent="0.25">
      <c r="A2468" t="str">
        <f>IF('Initial Spreadsheet'!$F2467="successful", "successful")</f>
        <v>successful</v>
      </c>
      <c r="B2468">
        <f>IF('Initial Spreadsheet'!F2467="successful", 'Initial Spreadsheet'!$L2467, "M")</f>
        <v>48</v>
      </c>
      <c r="D2468" t="b">
        <f>IF('Initial Spreadsheet'!$F2467="failed", "failed")</f>
        <v>0</v>
      </c>
      <c r="E2468" t="str">
        <f>IF('Initial Spreadsheet'!F2467="failed", 'Initial Spreadsheet'!$L2467, "M")</f>
        <v>M</v>
      </c>
    </row>
    <row r="2469" spans="1:5" x14ac:dyDescent="0.25">
      <c r="A2469" t="str">
        <f>IF('Initial Spreadsheet'!$F2468="successful", "successful")</f>
        <v>successful</v>
      </c>
      <c r="B2469">
        <f>IF('Initial Spreadsheet'!F2468="successful", 'Initial Spreadsheet'!$L2468, "M")</f>
        <v>52</v>
      </c>
      <c r="D2469" t="b">
        <f>IF('Initial Spreadsheet'!$F2468="failed", "failed")</f>
        <v>0</v>
      </c>
      <c r="E2469" t="str">
        <f>IF('Initial Spreadsheet'!F2468="failed", 'Initial Spreadsheet'!$L2468, "M")</f>
        <v>M</v>
      </c>
    </row>
    <row r="2470" spans="1:5" x14ac:dyDescent="0.25">
      <c r="A2470" t="str">
        <f>IF('Initial Spreadsheet'!$F2469="successful", "successful")</f>
        <v>successful</v>
      </c>
      <c r="B2470">
        <f>IF('Initial Spreadsheet'!F2469="successful", 'Initial Spreadsheet'!$L2469, "M")</f>
        <v>43</v>
      </c>
      <c r="D2470" t="b">
        <f>IF('Initial Spreadsheet'!$F2469="failed", "failed")</f>
        <v>0</v>
      </c>
      <c r="E2470" t="str">
        <f>IF('Initial Spreadsheet'!F2469="failed", 'Initial Spreadsheet'!$L2469, "M")</f>
        <v>M</v>
      </c>
    </row>
    <row r="2471" spans="1:5" x14ac:dyDescent="0.25">
      <c r="A2471" t="str">
        <f>IF('Initial Spreadsheet'!$F2470="successful", "successful")</f>
        <v>successful</v>
      </c>
      <c r="B2471">
        <f>IF('Initial Spreadsheet'!F2470="successful", 'Initial Spreadsheet'!$L2470, "M")</f>
        <v>58</v>
      </c>
      <c r="D2471" t="b">
        <f>IF('Initial Spreadsheet'!$F2470="failed", "failed")</f>
        <v>0</v>
      </c>
      <c r="E2471" t="str">
        <f>IF('Initial Spreadsheet'!F2470="failed", 'Initial Spreadsheet'!$L2470, "M")</f>
        <v>M</v>
      </c>
    </row>
    <row r="2472" spans="1:5" x14ac:dyDescent="0.25">
      <c r="A2472" t="str">
        <f>IF('Initial Spreadsheet'!$F2471="successful", "successful")</f>
        <v>successful</v>
      </c>
      <c r="B2472">
        <f>IF('Initial Spreadsheet'!F2471="successful", 'Initial Spreadsheet'!$L2471, "M")</f>
        <v>47</v>
      </c>
      <c r="D2472" t="b">
        <f>IF('Initial Spreadsheet'!$F2471="failed", "failed")</f>
        <v>0</v>
      </c>
      <c r="E2472" t="str">
        <f>IF('Initial Spreadsheet'!F2471="failed", 'Initial Spreadsheet'!$L2471, "M")</f>
        <v>M</v>
      </c>
    </row>
    <row r="2473" spans="1:5" x14ac:dyDescent="0.25">
      <c r="A2473" t="str">
        <f>IF('Initial Spreadsheet'!$F2472="successful", "successful")</f>
        <v>successful</v>
      </c>
      <c r="B2473">
        <f>IF('Initial Spreadsheet'!F2472="successful", 'Initial Spreadsheet'!$L2472, "M")</f>
        <v>36</v>
      </c>
      <c r="D2473" t="b">
        <f>IF('Initial Spreadsheet'!$F2472="failed", "failed")</f>
        <v>0</v>
      </c>
      <c r="E2473" t="str">
        <f>IF('Initial Spreadsheet'!F2472="failed", 'Initial Spreadsheet'!$L2472, "M")</f>
        <v>M</v>
      </c>
    </row>
    <row r="2474" spans="1:5" x14ac:dyDescent="0.25">
      <c r="A2474" t="str">
        <f>IF('Initial Spreadsheet'!$F2473="successful", "successful")</f>
        <v>successful</v>
      </c>
      <c r="B2474">
        <f>IF('Initial Spreadsheet'!F2473="successful", 'Initial Spreadsheet'!$L2473, "M")</f>
        <v>17</v>
      </c>
      <c r="D2474" t="b">
        <f>IF('Initial Spreadsheet'!$F2473="failed", "failed")</f>
        <v>0</v>
      </c>
      <c r="E2474" t="str">
        <f>IF('Initial Spreadsheet'!F2473="failed", 'Initial Spreadsheet'!$L2473, "M")</f>
        <v>M</v>
      </c>
    </row>
    <row r="2475" spans="1:5" x14ac:dyDescent="0.25">
      <c r="A2475" t="str">
        <f>IF('Initial Spreadsheet'!$F2474="successful", "successful")</f>
        <v>successful</v>
      </c>
      <c r="B2475">
        <f>IF('Initial Spreadsheet'!F2474="successful", 'Initial Spreadsheet'!$L2474, "M")</f>
        <v>104</v>
      </c>
      <c r="D2475" t="b">
        <f>IF('Initial Spreadsheet'!$F2474="failed", "failed")</f>
        <v>0</v>
      </c>
      <c r="E2475" t="str">
        <f>IF('Initial Spreadsheet'!F2474="failed", 'Initial Spreadsheet'!$L2474, "M")</f>
        <v>M</v>
      </c>
    </row>
    <row r="2476" spans="1:5" x14ac:dyDescent="0.25">
      <c r="A2476" t="str">
        <f>IF('Initial Spreadsheet'!$F2475="successful", "successful")</f>
        <v>successful</v>
      </c>
      <c r="B2476">
        <f>IF('Initial Spreadsheet'!F2475="successful", 'Initial Spreadsheet'!$L2475, "M")</f>
        <v>47</v>
      </c>
      <c r="D2476" t="b">
        <f>IF('Initial Spreadsheet'!$F2475="failed", "failed")</f>
        <v>0</v>
      </c>
      <c r="E2476" t="str">
        <f>IF('Initial Spreadsheet'!F2475="failed", 'Initial Spreadsheet'!$L2475, "M")</f>
        <v>M</v>
      </c>
    </row>
    <row r="2477" spans="1:5" x14ac:dyDescent="0.25">
      <c r="A2477" t="str">
        <f>IF('Initial Spreadsheet'!$F2476="successful", "successful")</f>
        <v>successful</v>
      </c>
      <c r="B2477">
        <f>IF('Initial Spreadsheet'!F2476="successful", 'Initial Spreadsheet'!$L2476, "M")</f>
        <v>38</v>
      </c>
      <c r="D2477" t="b">
        <f>IF('Initial Spreadsheet'!$F2476="failed", "failed")</f>
        <v>0</v>
      </c>
      <c r="E2477" t="str">
        <f>IF('Initial Spreadsheet'!F2476="failed", 'Initial Spreadsheet'!$L2476, "M")</f>
        <v>M</v>
      </c>
    </row>
    <row r="2478" spans="1:5" x14ac:dyDescent="0.25">
      <c r="A2478" t="str">
        <f>IF('Initial Spreadsheet'!$F2477="successful", "successful")</f>
        <v>successful</v>
      </c>
      <c r="B2478">
        <f>IF('Initial Spreadsheet'!F2477="successful", 'Initial Spreadsheet'!$L2477, "M")</f>
        <v>81</v>
      </c>
      <c r="D2478" t="b">
        <f>IF('Initial Spreadsheet'!$F2477="failed", "failed")</f>
        <v>0</v>
      </c>
      <c r="E2478" t="str">
        <f>IF('Initial Spreadsheet'!F2477="failed", 'Initial Spreadsheet'!$L2477, "M")</f>
        <v>M</v>
      </c>
    </row>
    <row r="2479" spans="1:5" x14ac:dyDescent="0.25">
      <c r="A2479" t="str">
        <f>IF('Initial Spreadsheet'!$F2478="successful", "successful")</f>
        <v>successful</v>
      </c>
      <c r="B2479">
        <f>IF('Initial Spreadsheet'!F2478="successful", 'Initial Spreadsheet'!$L2478, "M")</f>
        <v>55</v>
      </c>
      <c r="D2479" t="b">
        <f>IF('Initial Spreadsheet'!$F2478="failed", "failed")</f>
        <v>0</v>
      </c>
      <c r="E2479" t="str">
        <f>IF('Initial Spreadsheet'!F2478="failed", 'Initial Spreadsheet'!$L2478, "M")</f>
        <v>M</v>
      </c>
    </row>
    <row r="2480" spans="1:5" x14ac:dyDescent="0.25">
      <c r="A2480" t="str">
        <f>IF('Initial Spreadsheet'!$F2479="successful", "successful")</f>
        <v>successful</v>
      </c>
      <c r="B2480">
        <f>IF('Initial Spreadsheet'!F2479="successful", 'Initial Spreadsheet'!$L2479, "M")</f>
        <v>41</v>
      </c>
      <c r="D2480" t="b">
        <f>IF('Initial Spreadsheet'!$F2479="failed", "failed")</f>
        <v>0</v>
      </c>
      <c r="E2480" t="str">
        <f>IF('Initial Spreadsheet'!F2479="failed", 'Initial Spreadsheet'!$L2479, "M")</f>
        <v>M</v>
      </c>
    </row>
    <row r="2481" spans="1:5" x14ac:dyDescent="0.25">
      <c r="A2481" t="str">
        <f>IF('Initial Spreadsheet'!$F2480="successful", "successful")</f>
        <v>successful</v>
      </c>
      <c r="B2481">
        <f>IF('Initial Spreadsheet'!F2480="successful", 'Initial Spreadsheet'!$L2480, "M")</f>
        <v>79</v>
      </c>
      <c r="D2481" t="b">
        <f>IF('Initial Spreadsheet'!$F2480="failed", "failed")</f>
        <v>0</v>
      </c>
      <c r="E2481" t="str">
        <f>IF('Initial Spreadsheet'!F2480="failed", 'Initial Spreadsheet'!$L2480, "M")</f>
        <v>M</v>
      </c>
    </row>
    <row r="2482" spans="1:5" x14ac:dyDescent="0.25">
      <c r="A2482" t="str">
        <f>IF('Initial Spreadsheet'!$F2481="successful", "successful")</f>
        <v>successful</v>
      </c>
      <c r="B2482">
        <f>IF('Initial Spreadsheet'!F2481="successful", 'Initial Spreadsheet'!$L2481, "M")</f>
        <v>16</v>
      </c>
      <c r="D2482" t="b">
        <f>IF('Initial Spreadsheet'!$F2481="failed", "failed")</f>
        <v>0</v>
      </c>
      <c r="E2482" t="str">
        <f>IF('Initial Spreadsheet'!F2481="failed", 'Initial Spreadsheet'!$L2481, "M")</f>
        <v>M</v>
      </c>
    </row>
    <row r="2483" spans="1:5" x14ac:dyDescent="0.25">
      <c r="A2483" t="str">
        <f>IF('Initial Spreadsheet'!$F2482="successful", "successful")</f>
        <v>successful</v>
      </c>
      <c r="B2483">
        <f>IF('Initial Spreadsheet'!F2482="successful", 'Initial Spreadsheet'!$L2482, "M")</f>
        <v>8</v>
      </c>
      <c r="D2483" t="b">
        <f>IF('Initial Spreadsheet'!$F2482="failed", "failed")</f>
        <v>0</v>
      </c>
      <c r="E2483" t="str">
        <f>IF('Initial Spreadsheet'!F2482="failed", 'Initial Spreadsheet'!$L2482, "M")</f>
        <v>M</v>
      </c>
    </row>
    <row r="2484" spans="1:5" x14ac:dyDescent="0.25">
      <c r="A2484" t="str">
        <f>IF('Initial Spreadsheet'!$F2483="successful", "successful")</f>
        <v>successful</v>
      </c>
      <c r="B2484">
        <f>IF('Initial Spreadsheet'!F2483="successful", 'Initial Spreadsheet'!$L2483, "M")</f>
        <v>95</v>
      </c>
      <c r="D2484" t="b">
        <f>IF('Initial Spreadsheet'!$F2483="failed", "failed")</f>
        <v>0</v>
      </c>
      <c r="E2484" t="str">
        <f>IF('Initial Spreadsheet'!F2483="failed", 'Initial Spreadsheet'!$L2483, "M")</f>
        <v>M</v>
      </c>
    </row>
    <row r="2485" spans="1:5" x14ac:dyDescent="0.25">
      <c r="A2485" t="str">
        <f>IF('Initial Spreadsheet'!$F2484="successful", "successful")</f>
        <v>successful</v>
      </c>
      <c r="B2485">
        <f>IF('Initial Spreadsheet'!F2484="successful", 'Initial Spreadsheet'!$L2484, "M")</f>
        <v>25</v>
      </c>
      <c r="D2485" t="b">
        <f>IF('Initial Spreadsheet'!$F2484="failed", "failed")</f>
        <v>0</v>
      </c>
      <c r="E2485" t="str">
        <f>IF('Initial Spreadsheet'!F2484="failed", 'Initial Spreadsheet'!$L2484, "M")</f>
        <v>M</v>
      </c>
    </row>
    <row r="2486" spans="1:5" x14ac:dyDescent="0.25">
      <c r="A2486" t="str">
        <f>IF('Initial Spreadsheet'!$F2485="successful", "successful")</f>
        <v>successful</v>
      </c>
      <c r="B2486">
        <f>IF('Initial Spreadsheet'!F2485="successful", 'Initial Spreadsheet'!$L2485, "M")</f>
        <v>19</v>
      </c>
      <c r="D2486" t="b">
        <f>IF('Initial Spreadsheet'!$F2485="failed", "failed")</f>
        <v>0</v>
      </c>
      <c r="E2486" t="str">
        <f>IF('Initial Spreadsheet'!F2485="failed", 'Initial Spreadsheet'!$L2485, "M")</f>
        <v>M</v>
      </c>
    </row>
    <row r="2487" spans="1:5" x14ac:dyDescent="0.25">
      <c r="A2487" t="str">
        <f>IF('Initial Spreadsheet'!$F2486="successful", "successful")</f>
        <v>successful</v>
      </c>
      <c r="B2487">
        <f>IF('Initial Spreadsheet'!F2486="successful", 'Initial Spreadsheet'!$L2486, "M")</f>
        <v>90</v>
      </c>
      <c r="D2487" t="b">
        <f>IF('Initial Spreadsheet'!$F2486="failed", "failed")</f>
        <v>0</v>
      </c>
      <c r="E2487" t="str">
        <f>IF('Initial Spreadsheet'!F2486="failed", 'Initial Spreadsheet'!$L2486, "M")</f>
        <v>M</v>
      </c>
    </row>
    <row r="2488" spans="1:5" x14ac:dyDescent="0.25">
      <c r="A2488" t="str">
        <f>IF('Initial Spreadsheet'!$F2487="successful", "successful")</f>
        <v>successful</v>
      </c>
      <c r="B2488">
        <f>IF('Initial Spreadsheet'!F2487="successful", 'Initial Spreadsheet'!$L2487, "M")</f>
        <v>41</v>
      </c>
      <c r="D2488" t="b">
        <f>IF('Initial Spreadsheet'!$F2487="failed", "failed")</f>
        <v>0</v>
      </c>
      <c r="E2488" t="str">
        <f>IF('Initial Spreadsheet'!F2487="failed", 'Initial Spreadsheet'!$L2487, "M")</f>
        <v>M</v>
      </c>
    </row>
    <row r="2489" spans="1:5" x14ac:dyDescent="0.25">
      <c r="A2489" t="str">
        <f>IF('Initial Spreadsheet'!$F2488="successful", "successful")</f>
        <v>successful</v>
      </c>
      <c r="B2489">
        <f>IF('Initial Spreadsheet'!F2488="successful", 'Initial Spreadsheet'!$L2488, "M")</f>
        <v>30</v>
      </c>
      <c r="D2489" t="b">
        <f>IF('Initial Spreadsheet'!$F2488="failed", "failed")</f>
        <v>0</v>
      </c>
      <c r="E2489" t="str">
        <f>IF('Initial Spreadsheet'!F2488="failed", 'Initial Spreadsheet'!$L2488, "M")</f>
        <v>M</v>
      </c>
    </row>
    <row r="2490" spans="1:5" x14ac:dyDescent="0.25">
      <c r="A2490" t="str">
        <f>IF('Initial Spreadsheet'!$F2489="successful", "successful")</f>
        <v>successful</v>
      </c>
      <c r="B2490">
        <f>IF('Initial Spreadsheet'!F2489="successful", 'Initial Spreadsheet'!$L2489, "M")</f>
        <v>38</v>
      </c>
      <c r="D2490" t="b">
        <f>IF('Initial Spreadsheet'!$F2489="failed", "failed")</f>
        <v>0</v>
      </c>
      <c r="E2490" t="str">
        <f>IF('Initial Spreadsheet'!F2489="failed", 'Initial Spreadsheet'!$L2489, "M")</f>
        <v>M</v>
      </c>
    </row>
    <row r="2491" spans="1:5" x14ac:dyDescent="0.25">
      <c r="A2491" t="str">
        <f>IF('Initial Spreadsheet'!$F2490="successful", "successful")</f>
        <v>successful</v>
      </c>
      <c r="B2491">
        <f>IF('Initial Spreadsheet'!F2490="successful", 'Initial Spreadsheet'!$L2490, "M")</f>
        <v>65</v>
      </c>
      <c r="D2491" t="b">
        <f>IF('Initial Spreadsheet'!$F2490="failed", "failed")</f>
        <v>0</v>
      </c>
      <c r="E2491" t="str">
        <f>IF('Initial Spreadsheet'!F2490="failed", 'Initial Spreadsheet'!$L2490, "M")</f>
        <v>M</v>
      </c>
    </row>
    <row r="2492" spans="1:5" x14ac:dyDescent="0.25">
      <c r="A2492" t="str">
        <f>IF('Initial Spreadsheet'!$F2491="successful", "successful")</f>
        <v>successful</v>
      </c>
      <c r="B2492">
        <f>IF('Initial Spreadsheet'!F2491="successful", 'Initial Spreadsheet'!$L2491, "M")</f>
        <v>75</v>
      </c>
      <c r="D2492" t="b">
        <f>IF('Initial Spreadsheet'!$F2491="failed", "failed")</f>
        <v>0</v>
      </c>
      <c r="E2492" t="str">
        <f>IF('Initial Spreadsheet'!F2491="failed", 'Initial Spreadsheet'!$L2491, "M")</f>
        <v>M</v>
      </c>
    </row>
    <row r="2493" spans="1:5" x14ac:dyDescent="0.25">
      <c r="A2493" t="str">
        <f>IF('Initial Spreadsheet'!$F2492="successful", "successful")</f>
        <v>successful</v>
      </c>
      <c r="B2493">
        <f>IF('Initial Spreadsheet'!F2492="successful", 'Initial Spreadsheet'!$L2492, "M")</f>
        <v>16</v>
      </c>
      <c r="D2493" t="b">
        <f>IF('Initial Spreadsheet'!$F2492="failed", "failed")</f>
        <v>0</v>
      </c>
      <c r="E2493" t="str">
        <f>IF('Initial Spreadsheet'!F2492="failed", 'Initial Spreadsheet'!$L2492, "M")</f>
        <v>M</v>
      </c>
    </row>
    <row r="2494" spans="1:5" x14ac:dyDescent="0.25">
      <c r="A2494" t="str">
        <f>IF('Initial Spreadsheet'!$F2493="successful", "successful")</f>
        <v>successful</v>
      </c>
      <c r="B2494">
        <f>IF('Initial Spreadsheet'!F2493="successful", 'Initial Spreadsheet'!$L2493, "M")</f>
        <v>10</v>
      </c>
      <c r="D2494" t="b">
        <f>IF('Initial Spreadsheet'!$F2493="failed", "failed")</f>
        <v>0</v>
      </c>
      <c r="E2494" t="str">
        <f>IF('Initial Spreadsheet'!F2493="failed", 'Initial Spreadsheet'!$L2493, "M")</f>
        <v>M</v>
      </c>
    </row>
    <row r="2495" spans="1:5" x14ac:dyDescent="0.25">
      <c r="A2495" t="str">
        <f>IF('Initial Spreadsheet'!$F2494="successful", "successful")</f>
        <v>successful</v>
      </c>
      <c r="B2495">
        <f>IF('Initial Spreadsheet'!F2494="successful", 'Initial Spreadsheet'!$L2494, "M")</f>
        <v>27</v>
      </c>
      <c r="D2495" t="b">
        <f>IF('Initial Spreadsheet'!$F2494="failed", "failed")</f>
        <v>0</v>
      </c>
      <c r="E2495" t="str">
        <f>IF('Initial Spreadsheet'!F2494="failed", 'Initial Spreadsheet'!$L2494, "M")</f>
        <v>M</v>
      </c>
    </row>
    <row r="2496" spans="1:5" x14ac:dyDescent="0.25">
      <c r="A2496" t="str">
        <f>IF('Initial Spreadsheet'!$F2495="successful", "successful")</f>
        <v>successful</v>
      </c>
      <c r="B2496">
        <f>IF('Initial Spreadsheet'!F2495="successful", 'Initial Spreadsheet'!$L2495, "M")</f>
        <v>259</v>
      </c>
      <c r="D2496" t="b">
        <f>IF('Initial Spreadsheet'!$F2495="failed", "failed")</f>
        <v>0</v>
      </c>
      <c r="E2496" t="str">
        <f>IF('Initial Spreadsheet'!F2495="failed", 'Initial Spreadsheet'!$L2495, "M")</f>
        <v>M</v>
      </c>
    </row>
    <row r="2497" spans="1:5" x14ac:dyDescent="0.25">
      <c r="A2497" t="str">
        <f>IF('Initial Spreadsheet'!$F2496="successful", "successful")</f>
        <v>successful</v>
      </c>
      <c r="B2497">
        <f>IF('Initial Spreadsheet'!F2496="successful", 'Initial Spreadsheet'!$L2496, "M")</f>
        <v>39</v>
      </c>
      <c r="D2497" t="b">
        <f>IF('Initial Spreadsheet'!$F2496="failed", "failed")</f>
        <v>0</v>
      </c>
      <c r="E2497" t="str">
        <f>IF('Initial Spreadsheet'!F2496="failed", 'Initial Spreadsheet'!$L2496, "M")</f>
        <v>M</v>
      </c>
    </row>
    <row r="2498" spans="1:5" x14ac:dyDescent="0.25">
      <c r="A2498" t="str">
        <f>IF('Initial Spreadsheet'!$F2497="successful", "successful")</f>
        <v>successful</v>
      </c>
      <c r="B2498">
        <f>IF('Initial Spreadsheet'!F2497="successful", 'Initial Spreadsheet'!$L2497, "M")</f>
        <v>42</v>
      </c>
      <c r="D2498" t="b">
        <f>IF('Initial Spreadsheet'!$F2497="failed", "failed")</f>
        <v>0</v>
      </c>
      <c r="E2498" t="str">
        <f>IF('Initial Spreadsheet'!F2497="failed", 'Initial Spreadsheet'!$L2497, "M")</f>
        <v>M</v>
      </c>
    </row>
    <row r="2499" spans="1:5" x14ac:dyDescent="0.25">
      <c r="A2499" t="str">
        <f>IF('Initial Spreadsheet'!$F2498="successful", "successful")</f>
        <v>successful</v>
      </c>
      <c r="B2499">
        <f>IF('Initial Spreadsheet'!F2498="successful", 'Initial Spreadsheet'!$L2498, "M")</f>
        <v>10</v>
      </c>
      <c r="D2499" t="b">
        <f>IF('Initial Spreadsheet'!$F2498="failed", "failed")</f>
        <v>0</v>
      </c>
      <c r="E2499" t="str">
        <f>IF('Initial Spreadsheet'!F2498="failed", 'Initial Spreadsheet'!$L2498, "M")</f>
        <v>M</v>
      </c>
    </row>
    <row r="2500" spans="1:5" x14ac:dyDescent="0.25">
      <c r="A2500" t="str">
        <f>IF('Initial Spreadsheet'!$F2499="successful", "successful")</f>
        <v>successful</v>
      </c>
      <c r="B2500">
        <f>IF('Initial Spreadsheet'!F2499="successful", 'Initial Spreadsheet'!$L2499, "M")</f>
        <v>56</v>
      </c>
      <c r="D2500" t="b">
        <f>IF('Initial Spreadsheet'!$F2499="failed", "failed")</f>
        <v>0</v>
      </c>
      <c r="E2500" t="str">
        <f>IF('Initial Spreadsheet'!F2499="failed", 'Initial Spreadsheet'!$L2499, "M")</f>
        <v>M</v>
      </c>
    </row>
    <row r="2501" spans="1:5" x14ac:dyDescent="0.25">
      <c r="A2501" t="str">
        <f>IF('Initial Spreadsheet'!$F2500="successful", "successful")</f>
        <v>successful</v>
      </c>
      <c r="B2501">
        <f>IF('Initial Spreadsheet'!F2500="successful", 'Initial Spreadsheet'!$L2500, "M")</f>
        <v>20</v>
      </c>
      <c r="D2501" t="b">
        <f>IF('Initial Spreadsheet'!$F2500="failed", "failed")</f>
        <v>0</v>
      </c>
      <c r="E2501" t="str">
        <f>IF('Initial Spreadsheet'!F2500="failed", 'Initial Spreadsheet'!$L2500, "M")</f>
        <v>M</v>
      </c>
    </row>
    <row r="2502" spans="1:5" x14ac:dyDescent="0.25">
      <c r="A2502" t="str">
        <f>IF('Initial Spreadsheet'!$F2501="successful", "successful")</f>
        <v>successful</v>
      </c>
      <c r="B2502">
        <f>IF('Initial Spreadsheet'!F2501="successful", 'Initial Spreadsheet'!$L2501, "M")</f>
        <v>170</v>
      </c>
      <c r="D2502" t="b">
        <f>IF('Initial Spreadsheet'!$F2501="failed", "failed")</f>
        <v>0</v>
      </c>
      <c r="E2502" t="str">
        <f>IF('Initial Spreadsheet'!F2501="failed", 'Initial Spreadsheet'!$L2501, "M")</f>
        <v>M</v>
      </c>
    </row>
    <row r="2503" spans="1:5" x14ac:dyDescent="0.25">
      <c r="A2503" t="str">
        <f>IF('Initial Spreadsheet'!$F2502="successful", "successful")</f>
        <v>successful</v>
      </c>
      <c r="B2503">
        <f>IF('Initial Spreadsheet'!F2502="successful", 'Initial Spreadsheet'!$L2502, "M")</f>
        <v>29</v>
      </c>
      <c r="D2503" t="b">
        <f>IF('Initial Spreadsheet'!$F2502="failed", "failed")</f>
        <v>0</v>
      </c>
      <c r="E2503" t="str">
        <f>IF('Initial Spreadsheet'!F2502="failed", 'Initial Spreadsheet'!$L2502, "M")</f>
        <v>M</v>
      </c>
    </row>
    <row r="2504" spans="1:5" x14ac:dyDescent="0.25">
      <c r="A2504" t="b">
        <f>IF('Initial Spreadsheet'!$F2503="successful", "successful")</f>
        <v>0</v>
      </c>
      <c r="B2504" t="str">
        <f>IF('Initial Spreadsheet'!F2503="successful", 'Initial Spreadsheet'!$L2503, "M")</f>
        <v>M</v>
      </c>
      <c r="D2504" t="str">
        <f>IF('Initial Spreadsheet'!$F2503="failed", "failed")</f>
        <v>failed</v>
      </c>
      <c r="E2504">
        <f>IF('Initial Spreadsheet'!F2503="failed", 'Initial Spreadsheet'!$L2503, "M")</f>
        <v>7</v>
      </c>
    </row>
    <row r="2505" spans="1:5" x14ac:dyDescent="0.25">
      <c r="A2505" t="b">
        <f>IF('Initial Spreadsheet'!$F2504="successful", "successful")</f>
        <v>0</v>
      </c>
      <c r="B2505" t="str">
        <f>IF('Initial Spreadsheet'!F2504="successful", 'Initial Spreadsheet'!$L2504, "M")</f>
        <v>M</v>
      </c>
      <c r="D2505" t="str">
        <f>IF('Initial Spreadsheet'!$F2504="failed", "failed")</f>
        <v>failed</v>
      </c>
      <c r="E2505">
        <f>IF('Initial Spreadsheet'!F2504="failed", 'Initial Spreadsheet'!$L2504, "M")</f>
        <v>5</v>
      </c>
    </row>
    <row r="2506" spans="1:5" x14ac:dyDescent="0.25">
      <c r="A2506" t="b">
        <f>IF('Initial Spreadsheet'!$F2505="successful", "successful")</f>
        <v>0</v>
      </c>
      <c r="B2506" t="str">
        <f>IF('Initial Spreadsheet'!F2505="successful", 'Initial Spreadsheet'!$L2505, "M")</f>
        <v>M</v>
      </c>
      <c r="D2506" t="str">
        <f>IF('Initial Spreadsheet'!$F2505="failed", "failed")</f>
        <v>failed</v>
      </c>
      <c r="E2506">
        <f>IF('Initial Spreadsheet'!F2505="failed", 'Initial Spreadsheet'!$L2505, "M")</f>
        <v>0</v>
      </c>
    </row>
    <row r="2507" spans="1:5" x14ac:dyDescent="0.25">
      <c r="A2507" t="b">
        <f>IF('Initial Spreadsheet'!$F2506="successful", "successful")</f>
        <v>0</v>
      </c>
      <c r="B2507" t="str">
        <f>IF('Initial Spreadsheet'!F2506="successful", 'Initial Spreadsheet'!$L2506, "M")</f>
        <v>M</v>
      </c>
      <c r="D2507" t="str">
        <f>IF('Initial Spreadsheet'!$F2506="failed", "failed")</f>
        <v>failed</v>
      </c>
      <c r="E2507">
        <f>IF('Initial Spreadsheet'!F2506="failed", 'Initial Spreadsheet'!$L2506, "M")</f>
        <v>0</v>
      </c>
    </row>
    <row r="2508" spans="1:5" x14ac:dyDescent="0.25">
      <c r="A2508" t="b">
        <f>IF('Initial Spreadsheet'!$F2507="successful", "successful")</f>
        <v>0</v>
      </c>
      <c r="B2508" t="str">
        <f>IF('Initial Spreadsheet'!F2507="successful", 'Initial Spreadsheet'!$L2507, "M")</f>
        <v>M</v>
      </c>
      <c r="D2508" t="str">
        <f>IF('Initial Spreadsheet'!$F2507="failed", "failed")</f>
        <v>failed</v>
      </c>
      <c r="E2508">
        <f>IF('Initial Spreadsheet'!F2507="failed", 'Initial Spreadsheet'!$L2507, "M")</f>
        <v>0</v>
      </c>
    </row>
    <row r="2509" spans="1:5" x14ac:dyDescent="0.25">
      <c r="A2509" t="b">
        <f>IF('Initial Spreadsheet'!$F2508="successful", "successful")</f>
        <v>0</v>
      </c>
      <c r="B2509" t="str">
        <f>IF('Initial Spreadsheet'!F2508="successful", 'Initial Spreadsheet'!$L2508, "M")</f>
        <v>M</v>
      </c>
      <c r="D2509" t="str">
        <f>IF('Initial Spreadsheet'!$F2508="failed", "failed")</f>
        <v>failed</v>
      </c>
      <c r="E2509">
        <f>IF('Initial Spreadsheet'!F2508="failed", 'Initial Spreadsheet'!$L2508, "M")</f>
        <v>2</v>
      </c>
    </row>
    <row r="2510" spans="1:5" x14ac:dyDescent="0.25">
      <c r="A2510" t="b">
        <f>IF('Initial Spreadsheet'!$F2509="successful", "successful")</f>
        <v>0</v>
      </c>
      <c r="B2510" t="str">
        <f>IF('Initial Spreadsheet'!F2509="successful", 'Initial Spreadsheet'!$L2509, "M")</f>
        <v>M</v>
      </c>
      <c r="D2510" t="str">
        <f>IF('Initial Spreadsheet'!$F2509="failed", "failed")</f>
        <v>failed</v>
      </c>
      <c r="E2510">
        <f>IF('Initial Spreadsheet'!F2509="failed", 'Initial Spreadsheet'!$L2509, "M")</f>
        <v>0</v>
      </c>
    </row>
    <row r="2511" spans="1:5" x14ac:dyDescent="0.25">
      <c r="A2511" t="b">
        <f>IF('Initial Spreadsheet'!$F2510="successful", "successful")</f>
        <v>0</v>
      </c>
      <c r="B2511" t="str">
        <f>IF('Initial Spreadsheet'!F2510="successful", 'Initial Spreadsheet'!$L2510, "M")</f>
        <v>M</v>
      </c>
      <c r="D2511" t="str">
        <f>IF('Initial Spreadsheet'!$F2510="failed", "failed")</f>
        <v>failed</v>
      </c>
      <c r="E2511">
        <f>IF('Initial Spreadsheet'!F2510="failed", 'Initial Spreadsheet'!$L2510, "M")</f>
        <v>0</v>
      </c>
    </row>
    <row r="2512" spans="1:5" x14ac:dyDescent="0.25">
      <c r="A2512" t="b">
        <f>IF('Initial Spreadsheet'!$F2511="successful", "successful")</f>
        <v>0</v>
      </c>
      <c r="B2512" t="str">
        <f>IF('Initial Spreadsheet'!F2511="successful", 'Initial Spreadsheet'!$L2511, "M")</f>
        <v>M</v>
      </c>
      <c r="D2512" t="str">
        <f>IF('Initial Spreadsheet'!$F2511="failed", "failed")</f>
        <v>failed</v>
      </c>
      <c r="E2512">
        <f>IF('Initial Spreadsheet'!F2511="failed", 'Initial Spreadsheet'!$L2511, "M")</f>
        <v>28</v>
      </c>
    </row>
    <row r="2513" spans="1:5" x14ac:dyDescent="0.25">
      <c r="A2513" t="b">
        <f>IF('Initial Spreadsheet'!$F2512="successful", "successful")</f>
        <v>0</v>
      </c>
      <c r="B2513" t="str">
        <f>IF('Initial Spreadsheet'!F2512="successful", 'Initial Spreadsheet'!$L2512, "M")</f>
        <v>M</v>
      </c>
      <c r="D2513" t="str">
        <f>IF('Initial Spreadsheet'!$F2512="failed", "failed")</f>
        <v>failed</v>
      </c>
      <c r="E2513">
        <f>IF('Initial Spreadsheet'!F2512="failed", 'Initial Spreadsheet'!$L2512, "M")</f>
        <v>2</v>
      </c>
    </row>
    <row r="2514" spans="1:5" x14ac:dyDescent="0.25">
      <c r="A2514" t="b">
        <f>IF('Initial Spreadsheet'!$F2513="successful", "successful")</f>
        <v>0</v>
      </c>
      <c r="B2514" t="str">
        <f>IF('Initial Spreadsheet'!F2513="successful", 'Initial Spreadsheet'!$L2513, "M")</f>
        <v>M</v>
      </c>
      <c r="D2514" t="str">
        <f>IF('Initial Spreadsheet'!$F2513="failed", "failed")</f>
        <v>failed</v>
      </c>
      <c r="E2514">
        <f>IF('Initial Spreadsheet'!F2513="failed", 'Initial Spreadsheet'!$L2513, "M")</f>
        <v>0</v>
      </c>
    </row>
    <row r="2515" spans="1:5" x14ac:dyDescent="0.25">
      <c r="A2515" t="b">
        <f>IF('Initial Spreadsheet'!$F2514="successful", "successful")</f>
        <v>0</v>
      </c>
      <c r="B2515" t="str">
        <f>IF('Initial Spreadsheet'!F2514="successful", 'Initial Spreadsheet'!$L2514, "M")</f>
        <v>M</v>
      </c>
      <c r="D2515" t="str">
        <f>IF('Initial Spreadsheet'!$F2514="failed", "failed")</f>
        <v>failed</v>
      </c>
      <c r="E2515">
        <f>IF('Initial Spreadsheet'!F2514="failed", 'Initial Spreadsheet'!$L2514, "M")</f>
        <v>0</v>
      </c>
    </row>
    <row r="2516" spans="1:5" x14ac:dyDescent="0.25">
      <c r="A2516" t="b">
        <f>IF('Initial Spreadsheet'!$F2515="successful", "successful")</f>
        <v>0</v>
      </c>
      <c r="B2516" t="str">
        <f>IF('Initial Spreadsheet'!F2515="successful", 'Initial Spreadsheet'!$L2515, "M")</f>
        <v>M</v>
      </c>
      <c r="D2516" t="str">
        <f>IF('Initial Spreadsheet'!$F2515="failed", "failed")</f>
        <v>failed</v>
      </c>
      <c r="E2516">
        <f>IF('Initial Spreadsheet'!F2515="failed", 'Initial Spreadsheet'!$L2515, "M")</f>
        <v>0</v>
      </c>
    </row>
    <row r="2517" spans="1:5" x14ac:dyDescent="0.25">
      <c r="A2517" t="b">
        <f>IF('Initial Spreadsheet'!$F2516="successful", "successful")</f>
        <v>0</v>
      </c>
      <c r="B2517" t="str">
        <f>IF('Initial Spreadsheet'!F2516="successful", 'Initial Spreadsheet'!$L2516, "M")</f>
        <v>M</v>
      </c>
      <c r="D2517" t="str">
        <f>IF('Initial Spreadsheet'!$F2516="failed", "failed")</f>
        <v>failed</v>
      </c>
      <c r="E2517">
        <f>IF('Initial Spreadsheet'!F2516="failed", 'Initial Spreadsheet'!$L2516, "M")</f>
        <v>4</v>
      </c>
    </row>
    <row r="2518" spans="1:5" x14ac:dyDescent="0.25">
      <c r="A2518" t="b">
        <f>IF('Initial Spreadsheet'!$F2517="successful", "successful")</f>
        <v>0</v>
      </c>
      <c r="B2518" t="str">
        <f>IF('Initial Spreadsheet'!F2517="successful", 'Initial Spreadsheet'!$L2517, "M")</f>
        <v>M</v>
      </c>
      <c r="D2518" t="str">
        <f>IF('Initial Spreadsheet'!$F2517="failed", "failed")</f>
        <v>failed</v>
      </c>
      <c r="E2518">
        <f>IF('Initial Spreadsheet'!F2517="failed", 'Initial Spreadsheet'!$L2517, "M")</f>
        <v>12</v>
      </c>
    </row>
    <row r="2519" spans="1:5" x14ac:dyDescent="0.25">
      <c r="A2519" t="b">
        <f>IF('Initial Spreadsheet'!$F2518="successful", "successful")</f>
        <v>0</v>
      </c>
      <c r="B2519" t="str">
        <f>IF('Initial Spreadsheet'!F2518="successful", 'Initial Spreadsheet'!$L2518, "M")</f>
        <v>M</v>
      </c>
      <c r="D2519" t="str">
        <f>IF('Initial Spreadsheet'!$F2518="failed", "failed")</f>
        <v>failed</v>
      </c>
      <c r="E2519">
        <f>IF('Initial Spreadsheet'!F2518="failed", 'Initial Spreadsheet'!$L2518, "M")</f>
        <v>0</v>
      </c>
    </row>
    <row r="2520" spans="1:5" x14ac:dyDescent="0.25">
      <c r="A2520" t="b">
        <f>IF('Initial Spreadsheet'!$F2519="successful", "successful")</f>
        <v>0</v>
      </c>
      <c r="B2520" t="str">
        <f>IF('Initial Spreadsheet'!F2519="successful", 'Initial Spreadsheet'!$L2519, "M")</f>
        <v>M</v>
      </c>
      <c r="D2520" t="str">
        <f>IF('Initial Spreadsheet'!$F2519="failed", "failed")</f>
        <v>failed</v>
      </c>
      <c r="E2520">
        <f>IF('Initial Spreadsheet'!F2519="failed", 'Initial Spreadsheet'!$L2519, "M")</f>
        <v>33</v>
      </c>
    </row>
    <row r="2521" spans="1:5" x14ac:dyDescent="0.25">
      <c r="A2521" t="b">
        <f>IF('Initial Spreadsheet'!$F2520="successful", "successful")</f>
        <v>0</v>
      </c>
      <c r="B2521" t="str">
        <f>IF('Initial Spreadsheet'!F2520="successful", 'Initial Spreadsheet'!$L2520, "M")</f>
        <v>M</v>
      </c>
      <c r="D2521" t="str">
        <f>IF('Initial Spreadsheet'!$F2520="failed", "failed")</f>
        <v>failed</v>
      </c>
      <c r="E2521">
        <f>IF('Initial Spreadsheet'!F2520="failed", 'Initial Spreadsheet'!$L2520, "M")</f>
        <v>0</v>
      </c>
    </row>
    <row r="2522" spans="1:5" x14ac:dyDescent="0.25">
      <c r="A2522" t="b">
        <f>IF('Initial Spreadsheet'!$F2521="successful", "successful")</f>
        <v>0</v>
      </c>
      <c r="B2522" t="str">
        <f>IF('Initial Spreadsheet'!F2521="successful", 'Initial Spreadsheet'!$L2521, "M")</f>
        <v>M</v>
      </c>
      <c r="D2522" t="str">
        <f>IF('Initial Spreadsheet'!$F2521="failed", "failed")</f>
        <v>failed</v>
      </c>
      <c r="E2522">
        <f>IF('Initial Spreadsheet'!F2521="failed", 'Initial Spreadsheet'!$L2521, "M")</f>
        <v>4</v>
      </c>
    </row>
    <row r="2523" spans="1:5" x14ac:dyDescent="0.25">
      <c r="A2523" t="b">
        <f>IF('Initial Spreadsheet'!$F2522="successful", "successful")</f>
        <v>0</v>
      </c>
      <c r="B2523" t="str">
        <f>IF('Initial Spreadsheet'!F2522="successful", 'Initial Spreadsheet'!$L2522, "M")</f>
        <v>M</v>
      </c>
      <c r="D2523" t="str">
        <f>IF('Initial Spreadsheet'!$F2522="failed", "failed")</f>
        <v>failed</v>
      </c>
      <c r="E2523">
        <f>IF('Initial Spreadsheet'!F2522="failed", 'Initial Spreadsheet'!$L2522, "M")</f>
        <v>0</v>
      </c>
    </row>
    <row r="2524" spans="1:5" x14ac:dyDescent="0.25">
      <c r="A2524" t="str">
        <f>IF('Initial Spreadsheet'!$F2523="successful", "successful")</f>
        <v>successful</v>
      </c>
      <c r="B2524">
        <f>IF('Initial Spreadsheet'!F2523="successful", 'Initial Spreadsheet'!$L2523, "M")</f>
        <v>132</v>
      </c>
      <c r="D2524" t="b">
        <f>IF('Initial Spreadsheet'!$F2523="failed", "failed")</f>
        <v>0</v>
      </c>
      <c r="E2524" t="str">
        <f>IF('Initial Spreadsheet'!F2523="failed", 'Initial Spreadsheet'!$L2523, "M")</f>
        <v>M</v>
      </c>
    </row>
    <row r="2525" spans="1:5" x14ac:dyDescent="0.25">
      <c r="A2525" t="str">
        <f>IF('Initial Spreadsheet'!$F2524="successful", "successful")</f>
        <v>successful</v>
      </c>
      <c r="B2525">
        <f>IF('Initial Spreadsheet'!F2524="successful", 'Initial Spreadsheet'!$L2524, "M")</f>
        <v>27</v>
      </c>
      <c r="D2525" t="b">
        <f>IF('Initial Spreadsheet'!$F2524="failed", "failed")</f>
        <v>0</v>
      </c>
      <c r="E2525" t="str">
        <f>IF('Initial Spreadsheet'!F2524="failed", 'Initial Spreadsheet'!$L2524, "M")</f>
        <v>M</v>
      </c>
    </row>
    <row r="2526" spans="1:5" x14ac:dyDescent="0.25">
      <c r="A2526" t="str">
        <f>IF('Initial Spreadsheet'!$F2525="successful", "successful")</f>
        <v>successful</v>
      </c>
      <c r="B2526">
        <f>IF('Initial Spreadsheet'!F2525="successful", 'Initial Spreadsheet'!$L2525, "M")</f>
        <v>26</v>
      </c>
      <c r="D2526" t="b">
        <f>IF('Initial Spreadsheet'!$F2525="failed", "failed")</f>
        <v>0</v>
      </c>
      <c r="E2526" t="str">
        <f>IF('Initial Spreadsheet'!F2525="failed", 'Initial Spreadsheet'!$L2525, "M")</f>
        <v>M</v>
      </c>
    </row>
    <row r="2527" spans="1:5" x14ac:dyDescent="0.25">
      <c r="A2527" t="str">
        <f>IF('Initial Spreadsheet'!$F2526="successful", "successful")</f>
        <v>successful</v>
      </c>
      <c r="B2527">
        <f>IF('Initial Spreadsheet'!F2526="successful", 'Initial Spreadsheet'!$L2526, "M")</f>
        <v>43</v>
      </c>
      <c r="D2527" t="b">
        <f>IF('Initial Spreadsheet'!$F2526="failed", "failed")</f>
        <v>0</v>
      </c>
      <c r="E2527" t="str">
        <f>IF('Initial Spreadsheet'!F2526="failed", 'Initial Spreadsheet'!$L2526, "M")</f>
        <v>M</v>
      </c>
    </row>
    <row r="2528" spans="1:5" x14ac:dyDescent="0.25">
      <c r="A2528" t="str">
        <f>IF('Initial Spreadsheet'!$F2527="successful", "successful")</f>
        <v>successful</v>
      </c>
      <c r="B2528">
        <f>IF('Initial Spreadsheet'!F2527="successful", 'Initial Spreadsheet'!$L2527, "M")</f>
        <v>80</v>
      </c>
      <c r="D2528" t="b">
        <f>IF('Initial Spreadsheet'!$F2527="failed", "failed")</f>
        <v>0</v>
      </c>
      <c r="E2528" t="str">
        <f>IF('Initial Spreadsheet'!F2527="failed", 'Initial Spreadsheet'!$L2527, "M")</f>
        <v>M</v>
      </c>
    </row>
    <row r="2529" spans="1:5" x14ac:dyDescent="0.25">
      <c r="A2529" t="str">
        <f>IF('Initial Spreadsheet'!$F2528="successful", "successful")</f>
        <v>successful</v>
      </c>
      <c r="B2529">
        <f>IF('Initial Spreadsheet'!F2528="successful", 'Initial Spreadsheet'!$L2528, "M")</f>
        <v>33</v>
      </c>
      <c r="D2529" t="b">
        <f>IF('Initial Spreadsheet'!$F2528="failed", "failed")</f>
        <v>0</v>
      </c>
      <c r="E2529" t="str">
        <f>IF('Initial Spreadsheet'!F2528="failed", 'Initial Spreadsheet'!$L2528, "M")</f>
        <v>M</v>
      </c>
    </row>
    <row r="2530" spans="1:5" x14ac:dyDescent="0.25">
      <c r="A2530" t="str">
        <f>IF('Initial Spreadsheet'!$F2529="successful", "successful")</f>
        <v>successful</v>
      </c>
      <c r="B2530">
        <f>IF('Initial Spreadsheet'!F2529="successful", 'Initial Spreadsheet'!$L2529, "M")</f>
        <v>71</v>
      </c>
      <c r="D2530" t="b">
        <f>IF('Initial Spreadsheet'!$F2529="failed", "failed")</f>
        <v>0</v>
      </c>
      <c r="E2530" t="str">
        <f>IF('Initial Spreadsheet'!F2529="failed", 'Initial Spreadsheet'!$L2529, "M")</f>
        <v>M</v>
      </c>
    </row>
    <row r="2531" spans="1:5" x14ac:dyDescent="0.25">
      <c r="A2531" t="str">
        <f>IF('Initial Spreadsheet'!$F2530="successful", "successful")</f>
        <v>successful</v>
      </c>
      <c r="B2531">
        <f>IF('Initial Spreadsheet'!F2530="successful", 'Initial Spreadsheet'!$L2530, "M")</f>
        <v>81</v>
      </c>
      <c r="D2531" t="b">
        <f>IF('Initial Spreadsheet'!$F2530="failed", "failed")</f>
        <v>0</v>
      </c>
      <c r="E2531" t="str">
        <f>IF('Initial Spreadsheet'!F2530="failed", 'Initial Spreadsheet'!$L2530, "M")</f>
        <v>M</v>
      </c>
    </row>
    <row r="2532" spans="1:5" x14ac:dyDescent="0.25">
      <c r="A2532" t="str">
        <f>IF('Initial Spreadsheet'!$F2531="successful", "successful")</f>
        <v>successful</v>
      </c>
      <c r="B2532">
        <f>IF('Initial Spreadsheet'!F2531="successful", 'Initial Spreadsheet'!$L2531, "M")</f>
        <v>76</v>
      </c>
      <c r="D2532" t="b">
        <f>IF('Initial Spreadsheet'!$F2531="failed", "failed")</f>
        <v>0</v>
      </c>
      <c r="E2532" t="str">
        <f>IF('Initial Spreadsheet'!F2531="failed", 'Initial Spreadsheet'!$L2531, "M")</f>
        <v>M</v>
      </c>
    </row>
    <row r="2533" spans="1:5" x14ac:dyDescent="0.25">
      <c r="A2533" t="str">
        <f>IF('Initial Spreadsheet'!$F2532="successful", "successful")</f>
        <v>successful</v>
      </c>
      <c r="B2533">
        <f>IF('Initial Spreadsheet'!F2532="successful", 'Initial Spreadsheet'!$L2532, "M")</f>
        <v>48</v>
      </c>
      <c r="D2533" t="b">
        <f>IF('Initial Spreadsheet'!$F2532="failed", "failed")</f>
        <v>0</v>
      </c>
      <c r="E2533" t="str">
        <f>IF('Initial Spreadsheet'!F2532="failed", 'Initial Spreadsheet'!$L2532, "M")</f>
        <v>M</v>
      </c>
    </row>
    <row r="2534" spans="1:5" x14ac:dyDescent="0.25">
      <c r="A2534" t="str">
        <f>IF('Initial Spreadsheet'!$F2533="successful", "successful")</f>
        <v>successful</v>
      </c>
      <c r="B2534">
        <f>IF('Initial Spreadsheet'!F2533="successful", 'Initial Spreadsheet'!$L2533, "M")</f>
        <v>61</v>
      </c>
      <c r="D2534" t="b">
        <f>IF('Initial Spreadsheet'!$F2533="failed", "failed")</f>
        <v>0</v>
      </c>
      <c r="E2534" t="str">
        <f>IF('Initial Spreadsheet'!F2533="failed", 'Initial Spreadsheet'!$L2533, "M")</f>
        <v>M</v>
      </c>
    </row>
    <row r="2535" spans="1:5" x14ac:dyDescent="0.25">
      <c r="A2535" t="str">
        <f>IF('Initial Spreadsheet'!$F2534="successful", "successful")</f>
        <v>successful</v>
      </c>
      <c r="B2535">
        <f>IF('Initial Spreadsheet'!F2534="successful", 'Initial Spreadsheet'!$L2534, "M")</f>
        <v>60</v>
      </c>
      <c r="D2535" t="b">
        <f>IF('Initial Spreadsheet'!$F2534="failed", "failed")</f>
        <v>0</v>
      </c>
      <c r="E2535" t="str">
        <f>IF('Initial Spreadsheet'!F2534="failed", 'Initial Spreadsheet'!$L2534, "M")</f>
        <v>M</v>
      </c>
    </row>
    <row r="2536" spans="1:5" x14ac:dyDescent="0.25">
      <c r="A2536" t="str">
        <f>IF('Initial Spreadsheet'!$F2535="successful", "successful")</f>
        <v>successful</v>
      </c>
      <c r="B2536">
        <f>IF('Initial Spreadsheet'!F2535="successful", 'Initial Spreadsheet'!$L2535, "M")</f>
        <v>136</v>
      </c>
      <c r="D2536" t="b">
        <f>IF('Initial Spreadsheet'!$F2535="failed", "failed")</f>
        <v>0</v>
      </c>
      <c r="E2536" t="str">
        <f>IF('Initial Spreadsheet'!F2535="failed", 'Initial Spreadsheet'!$L2535, "M")</f>
        <v>M</v>
      </c>
    </row>
    <row r="2537" spans="1:5" x14ac:dyDescent="0.25">
      <c r="A2537" t="str">
        <f>IF('Initial Spreadsheet'!$F2536="successful", "successful")</f>
        <v>successful</v>
      </c>
      <c r="B2537">
        <f>IF('Initial Spreadsheet'!F2536="successful", 'Initial Spreadsheet'!$L2536, "M")</f>
        <v>14</v>
      </c>
      <c r="D2537" t="b">
        <f>IF('Initial Spreadsheet'!$F2536="failed", "failed")</f>
        <v>0</v>
      </c>
      <c r="E2537" t="str">
        <f>IF('Initial Spreadsheet'!F2536="failed", 'Initial Spreadsheet'!$L2536, "M")</f>
        <v>M</v>
      </c>
    </row>
    <row r="2538" spans="1:5" x14ac:dyDescent="0.25">
      <c r="A2538" t="str">
        <f>IF('Initial Spreadsheet'!$F2537="successful", "successful")</f>
        <v>successful</v>
      </c>
      <c r="B2538">
        <f>IF('Initial Spreadsheet'!F2537="successful", 'Initial Spreadsheet'!$L2537, "M")</f>
        <v>78</v>
      </c>
      <c r="D2538" t="b">
        <f>IF('Initial Spreadsheet'!$F2537="failed", "failed")</f>
        <v>0</v>
      </c>
      <c r="E2538" t="str">
        <f>IF('Initial Spreadsheet'!F2537="failed", 'Initial Spreadsheet'!$L2537, "M")</f>
        <v>M</v>
      </c>
    </row>
    <row r="2539" spans="1:5" x14ac:dyDescent="0.25">
      <c r="A2539" t="str">
        <f>IF('Initial Spreadsheet'!$F2538="successful", "successful")</f>
        <v>successful</v>
      </c>
      <c r="B2539">
        <f>IF('Initial Spreadsheet'!F2538="successful", 'Initial Spreadsheet'!$L2538, "M")</f>
        <v>4</v>
      </c>
      <c r="D2539" t="b">
        <f>IF('Initial Spreadsheet'!$F2538="failed", "failed")</f>
        <v>0</v>
      </c>
      <c r="E2539" t="str">
        <f>IF('Initial Spreadsheet'!F2538="failed", 'Initial Spreadsheet'!$L2538, "M")</f>
        <v>M</v>
      </c>
    </row>
    <row r="2540" spans="1:5" x14ac:dyDescent="0.25">
      <c r="A2540" t="str">
        <f>IF('Initial Spreadsheet'!$F2539="successful", "successful")</f>
        <v>successful</v>
      </c>
      <c r="B2540">
        <f>IF('Initial Spreadsheet'!F2539="successful", 'Initial Spreadsheet'!$L2539, "M")</f>
        <v>11</v>
      </c>
      <c r="D2540" t="b">
        <f>IF('Initial Spreadsheet'!$F2539="failed", "failed")</f>
        <v>0</v>
      </c>
      <c r="E2540" t="str">
        <f>IF('Initial Spreadsheet'!F2539="failed", 'Initial Spreadsheet'!$L2539, "M")</f>
        <v>M</v>
      </c>
    </row>
    <row r="2541" spans="1:5" x14ac:dyDescent="0.25">
      <c r="A2541" t="str">
        <f>IF('Initial Spreadsheet'!$F2540="successful", "successful")</f>
        <v>successful</v>
      </c>
      <c r="B2541">
        <f>IF('Initial Spreadsheet'!F2540="successful", 'Initial Spreadsheet'!$L2540, "M")</f>
        <v>185</v>
      </c>
      <c r="D2541" t="b">
        <f>IF('Initial Spreadsheet'!$F2540="failed", "failed")</f>
        <v>0</v>
      </c>
      <c r="E2541" t="str">
        <f>IF('Initial Spreadsheet'!F2540="failed", 'Initial Spreadsheet'!$L2540, "M")</f>
        <v>M</v>
      </c>
    </row>
    <row r="2542" spans="1:5" x14ac:dyDescent="0.25">
      <c r="A2542" t="str">
        <f>IF('Initial Spreadsheet'!$F2541="successful", "successful")</f>
        <v>successful</v>
      </c>
      <c r="B2542">
        <f>IF('Initial Spreadsheet'!F2541="successful", 'Initial Spreadsheet'!$L2541, "M")</f>
        <v>59</v>
      </c>
      <c r="D2542" t="b">
        <f>IF('Initial Spreadsheet'!$F2541="failed", "failed")</f>
        <v>0</v>
      </c>
      <c r="E2542" t="str">
        <f>IF('Initial Spreadsheet'!F2541="failed", 'Initial Spreadsheet'!$L2541, "M")</f>
        <v>M</v>
      </c>
    </row>
    <row r="2543" spans="1:5" x14ac:dyDescent="0.25">
      <c r="A2543" t="str">
        <f>IF('Initial Spreadsheet'!$F2542="successful", "successful")</f>
        <v>successful</v>
      </c>
      <c r="B2543">
        <f>IF('Initial Spreadsheet'!F2542="successful", 'Initial Spreadsheet'!$L2542, "M")</f>
        <v>27</v>
      </c>
      <c r="D2543" t="b">
        <f>IF('Initial Spreadsheet'!$F2542="failed", "failed")</f>
        <v>0</v>
      </c>
      <c r="E2543" t="str">
        <f>IF('Initial Spreadsheet'!F2542="failed", 'Initial Spreadsheet'!$L2542, "M")</f>
        <v>M</v>
      </c>
    </row>
    <row r="2544" spans="1:5" x14ac:dyDescent="0.25">
      <c r="A2544" t="str">
        <f>IF('Initial Spreadsheet'!$F2543="successful", "successful")</f>
        <v>successful</v>
      </c>
      <c r="B2544">
        <f>IF('Initial Spreadsheet'!F2543="successful", 'Initial Spreadsheet'!$L2543, "M")</f>
        <v>63</v>
      </c>
      <c r="D2544" t="b">
        <f>IF('Initial Spreadsheet'!$F2543="failed", "failed")</f>
        <v>0</v>
      </c>
      <c r="E2544" t="str">
        <f>IF('Initial Spreadsheet'!F2543="failed", 'Initial Spreadsheet'!$L2543, "M")</f>
        <v>M</v>
      </c>
    </row>
    <row r="2545" spans="1:5" x14ac:dyDescent="0.25">
      <c r="A2545" t="str">
        <f>IF('Initial Spreadsheet'!$F2544="successful", "successful")</f>
        <v>successful</v>
      </c>
      <c r="B2545">
        <f>IF('Initial Spreadsheet'!F2544="successful", 'Initial Spreadsheet'!$L2544, "M")</f>
        <v>13</v>
      </c>
      <c r="D2545" t="b">
        <f>IF('Initial Spreadsheet'!$F2544="failed", "failed")</f>
        <v>0</v>
      </c>
      <c r="E2545" t="str">
        <f>IF('Initial Spreadsheet'!F2544="failed", 'Initial Spreadsheet'!$L2544, "M")</f>
        <v>M</v>
      </c>
    </row>
    <row r="2546" spans="1:5" x14ac:dyDescent="0.25">
      <c r="A2546" t="str">
        <f>IF('Initial Spreadsheet'!$F2545="successful", "successful")</f>
        <v>successful</v>
      </c>
      <c r="B2546">
        <f>IF('Initial Spreadsheet'!F2545="successful", 'Initial Spreadsheet'!$L2545, "M")</f>
        <v>13</v>
      </c>
      <c r="D2546" t="b">
        <f>IF('Initial Spreadsheet'!$F2545="failed", "failed")</f>
        <v>0</v>
      </c>
      <c r="E2546" t="str">
        <f>IF('Initial Spreadsheet'!F2545="failed", 'Initial Spreadsheet'!$L2545, "M")</f>
        <v>M</v>
      </c>
    </row>
    <row r="2547" spans="1:5" x14ac:dyDescent="0.25">
      <c r="A2547" t="str">
        <f>IF('Initial Spreadsheet'!$F2546="successful", "successful")</f>
        <v>successful</v>
      </c>
      <c r="B2547">
        <f>IF('Initial Spreadsheet'!F2546="successful", 'Initial Spreadsheet'!$L2546, "M")</f>
        <v>57</v>
      </c>
      <c r="D2547" t="b">
        <f>IF('Initial Spreadsheet'!$F2546="failed", "failed")</f>
        <v>0</v>
      </c>
      <c r="E2547" t="str">
        <f>IF('Initial Spreadsheet'!F2546="failed", 'Initial Spreadsheet'!$L2546, "M")</f>
        <v>M</v>
      </c>
    </row>
    <row r="2548" spans="1:5" x14ac:dyDescent="0.25">
      <c r="A2548" t="str">
        <f>IF('Initial Spreadsheet'!$F2547="successful", "successful")</f>
        <v>successful</v>
      </c>
      <c r="B2548">
        <f>IF('Initial Spreadsheet'!F2547="successful", 'Initial Spreadsheet'!$L2547, "M")</f>
        <v>61</v>
      </c>
      <c r="D2548" t="b">
        <f>IF('Initial Spreadsheet'!$F2547="failed", "failed")</f>
        <v>0</v>
      </c>
      <c r="E2548" t="str">
        <f>IF('Initial Spreadsheet'!F2547="failed", 'Initial Spreadsheet'!$L2547, "M")</f>
        <v>M</v>
      </c>
    </row>
    <row r="2549" spans="1:5" x14ac:dyDescent="0.25">
      <c r="A2549" t="str">
        <f>IF('Initial Spreadsheet'!$F2548="successful", "successful")</f>
        <v>successful</v>
      </c>
      <c r="B2549">
        <f>IF('Initial Spreadsheet'!F2548="successful", 'Initial Spreadsheet'!$L2548, "M")</f>
        <v>65</v>
      </c>
      <c r="D2549" t="b">
        <f>IF('Initial Spreadsheet'!$F2548="failed", "failed")</f>
        <v>0</v>
      </c>
      <c r="E2549" t="str">
        <f>IF('Initial Spreadsheet'!F2548="failed", 'Initial Spreadsheet'!$L2548, "M")</f>
        <v>M</v>
      </c>
    </row>
    <row r="2550" spans="1:5" x14ac:dyDescent="0.25">
      <c r="A2550" t="str">
        <f>IF('Initial Spreadsheet'!$F2549="successful", "successful")</f>
        <v>successful</v>
      </c>
      <c r="B2550">
        <f>IF('Initial Spreadsheet'!F2549="successful", 'Initial Spreadsheet'!$L2549, "M")</f>
        <v>134</v>
      </c>
      <c r="D2550" t="b">
        <f>IF('Initial Spreadsheet'!$F2549="failed", "failed")</f>
        <v>0</v>
      </c>
      <c r="E2550" t="str">
        <f>IF('Initial Spreadsheet'!F2549="failed", 'Initial Spreadsheet'!$L2549, "M")</f>
        <v>M</v>
      </c>
    </row>
    <row r="2551" spans="1:5" x14ac:dyDescent="0.25">
      <c r="A2551" t="str">
        <f>IF('Initial Spreadsheet'!$F2550="successful", "successful")</f>
        <v>successful</v>
      </c>
      <c r="B2551">
        <f>IF('Initial Spreadsheet'!F2550="successful", 'Initial Spreadsheet'!$L2550, "M")</f>
        <v>37</v>
      </c>
      <c r="D2551" t="b">
        <f>IF('Initial Spreadsheet'!$F2550="failed", "failed")</f>
        <v>0</v>
      </c>
      <c r="E2551" t="str">
        <f>IF('Initial Spreadsheet'!F2550="failed", 'Initial Spreadsheet'!$L2550, "M")</f>
        <v>M</v>
      </c>
    </row>
    <row r="2552" spans="1:5" x14ac:dyDescent="0.25">
      <c r="A2552" t="str">
        <f>IF('Initial Spreadsheet'!$F2551="successful", "successful")</f>
        <v>successful</v>
      </c>
      <c r="B2552">
        <f>IF('Initial Spreadsheet'!F2551="successful", 'Initial Spreadsheet'!$L2551, "M")</f>
        <v>37</v>
      </c>
      <c r="D2552" t="b">
        <f>IF('Initial Spreadsheet'!$F2551="failed", "failed")</f>
        <v>0</v>
      </c>
      <c r="E2552" t="str">
        <f>IF('Initial Spreadsheet'!F2551="failed", 'Initial Spreadsheet'!$L2551, "M")</f>
        <v>M</v>
      </c>
    </row>
    <row r="2553" spans="1:5" x14ac:dyDescent="0.25">
      <c r="A2553" t="str">
        <f>IF('Initial Spreadsheet'!$F2552="successful", "successful")</f>
        <v>successful</v>
      </c>
      <c r="B2553">
        <f>IF('Initial Spreadsheet'!F2552="successful", 'Initial Spreadsheet'!$L2552, "M")</f>
        <v>150</v>
      </c>
      <c r="D2553" t="b">
        <f>IF('Initial Spreadsheet'!$F2552="failed", "failed")</f>
        <v>0</v>
      </c>
      <c r="E2553" t="str">
        <f>IF('Initial Spreadsheet'!F2552="failed", 'Initial Spreadsheet'!$L2552, "M")</f>
        <v>M</v>
      </c>
    </row>
    <row r="2554" spans="1:5" x14ac:dyDescent="0.25">
      <c r="A2554" t="str">
        <f>IF('Initial Spreadsheet'!$F2553="successful", "successful")</f>
        <v>successful</v>
      </c>
      <c r="B2554">
        <f>IF('Initial Spreadsheet'!F2553="successful", 'Initial Spreadsheet'!$L2553, "M")</f>
        <v>56</v>
      </c>
      <c r="D2554" t="b">
        <f>IF('Initial Spreadsheet'!$F2553="failed", "failed")</f>
        <v>0</v>
      </c>
      <c r="E2554" t="str">
        <f>IF('Initial Spreadsheet'!F2553="failed", 'Initial Spreadsheet'!$L2553, "M")</f>
        <v>M</v>
      </c>
    </row>
    <row r="2555" spans="1:5" x14ac:dyDescent="0.25">
      <c r="A2555" t="str">
        <f>IF('Initial Spreadsheet'!$F2554="successful", "successful")</f>
        <v>successful</v>
      </c>
      <c r="B2555">
        <f>IF('Initial Spreadsheet'!F2554="successful", 'Initial Spreadsheet'!$L2554, "M")</f>
        <v>18</v>
      </c>
      <c r="D2555" t="b">
        <f>IF('Initial Spreadsheet'!$F2554="failed", "failed")</f>
        <v>0</v>
      </c>
      <c r="E2555" t="str">
        <f>IF('Initial Spreadsheet'!F2554="failed", 'Initial Spreadsheet'!$L2554, "M")</f>
        <v>M</v>
      </c>
    </row>
    <row r="2556" spans="1:5" x14ac:dyDescent="0.25">
      <c r="A2556" t="str">
        <f>IF('Initial Spreadsheet'!$F2555="successful", "successful")</f>
        <v>successful</v>
      </c>
      <c r="B2556">
        <f>IF('Initial Spreadsheet'!F2555="successful", 'Initial Spreadsheet'!$L2555, "M")</f>
        <v>60</v>
      </c>
      <c r="D2556" t="b">
        <f>IF('Initial Spreadsheet'!$F2555="failed", "failed")</f>
        <v>0</v>
      </c>
      <c r="E2556" t="str">
        <f>IF('Initial Spreadsheet'!F2555="failed", 'Initial Spreadsheet'!$L2555, "M")</f>
        <v>M</v>
      </c>
    </row>
    <row r="2557" spans="1:5" x14ac:dyDescent="0.25">
      <c r="A2557" t="str">
        <f>IF('Initial Spreadsheet'!$F2556="successful", "successful")</f>
        <v>successful</v>
      </c>
      <c r="B2557">
        <f>IF('Initial Spreadsheet'!F2556="successful", 'Initial Spreadsheet'!$L2556, "M")</f>
        <v>67</v>
      </c>
      <c r="D2557" t="b">
        <f>IF('Initial Spreadsheet'!$F2556="failed", "failed")</f>
        <v>0</v>
      </c>
      <c r="E2557" t="str">
        <f>IF('Initial Spreadsheet'!F2556="failed", 'Initial Spreadsheet'!$L2556, "M")</f>
        <v>M</v>
      </c>
    </row>
    <row r="2558" spans="1:5" x14ac:dyDescent="0.25">
      <c r="A2558" t="str">
        <f>IF('Initial Spreadsheet'!$F2557="successful", "successful")</f>
        <v>successful</v>
      </c>
      <c r="B2558">
        <f>IF('Initial Spreadsheet'!F2557="successful", 'Initial Spreadsheet'!$L2557, "M")</f>
        <v>35</v>
      </c>
      <c r="D2558" t="b">
        <f>IF('Initial Spreadsheet'!$F2557="failed", "failed")</f>
        <v>0</v>
      </c>
      <c r="E2558" t="str">
        <f>IF('Initial Spreadsheet'!F2557="failed", 'Initial Spreadsheet'!$L2557, "M")</f>
        <v>M</v>
      </c>
    </row>
    <row r="2559" spans="1:5" x14ac:dyDescent="0.25">
      <c r="A2559" t="str">
        <f>IF('Initial Spreadsheet'!$F2558="successful", "successful")</f>
        <v>successful</v>
      </c>
      <c r="B2559">
        <f>IF('Initial Spreadsheet'!F2558="successful", 'Initial Spreadsheet'!$L2558, "M")</f>
        <v>34</v>
      </c>
      <c r="D2559" t="b">
        <f>IF('Initial Spreadsheet'!$F2558="failed", "failed")</f>
        <v>0</v>
      </c>
      <c r="E2559" t="str">
        <f>IF('Initial Spreadsheet'!F2558="failed", 'Initial Spreadsheet'!$L2558, "M")</f>
        <v>M</v>
      </c>
    </row>
    <row r="2560" spans="1:5" x14ac:dyDescent="0.25">
      <c r="A2560" t="str">
        <f>IF('Initial Spreadsheet'!$F2559="successful", "successful")</f>
        <v>successful</v>
      </c>
      <c r="B2560">
        <f>IF('Initial Spreadsheet'!F2559="successful", 'Initial Spreadsheet'!$L2559, "M")</f>
        <v>36</v>
      </c>
      <c r="D2560" t="b">
        <f>IF('Initial Spreadsheet'!$F2559="failed", "failed")</f>
        <v>0</v>
      </c>
      <c r="E2560" t="str">
        <f>IF('Initial Spreadsheet'!F2559="failed", 'Initial Spreadsheet'!$L2559, "M")</f>
        <v>M</v>
      </c>
    </row>
    <row r="2561" spans="1:5" x14ac:dyDescent="0.25">
      <c r="A2561" t="str">
        <f>IF('Initial Spreadsheet'!$F2560="successful", "successful")</f>
        <v>successful</v>
      </c>
      <c r="B2561">
        <f>IF('Initial Spreadsheet'!F2560="successful", 'Initial Spreadsheet'!$L2560, "M")</f>
        <v>18</v>
      </c>
      <c r="D2561" t="b">
        <f>IF('Initial Spreadsheet'!$F2560="failed", "failed")</f>
        <v>0</v>
      </c>
      <c r="E2561" t="str">
        <f>IF('Initial Spreadsheet'!F2560="failed", 'Initial Spreadsheet'!$L2560, "M")</f>
        <v>M</v>
      </c>
    </row>
    <row r="2562" spans="1:5" x14ac:dyDescent="0.25">
      <c r="A2562" t="str">
        <f>IF('Initial Spreadsheet'!$F2561="successful", "successful")</f>
        <v>successful</v>
      </c>
      <c r="B2562">
        <f>IF('Initial Spreadsheet'!F2561="successful", 'Initial Spreadsheet'!$L2561, "M")</f>
        <v>25</v>
      </c>
      <c r="D2562" t="b">
        <f>IF('Initial Spreadsheet'!$F2561="failed", "failed")</f>
        <v>0</v>
      </c>
      <c r="E2562" t="str">
        <f>IF('Initial Spreadsheet'!F2561="failed", 'Initial Spreadsheet'!$L2561, "M")</f>
        <v>M</v>
      </c>
    </row>
    <row r="2563" spans="1:5" x14ac:dyDescent="0.25">
      <c r="A2563" t="str">
        <f>IF('Initial Spreadsheet'!$F2562="successful", "successful")</f>
        <v>successful</v>
      </c>
      <c r="B2563">
        <f>IF('Initial Spreadsheet'!F2562="successful", 'Initial Spreadsheet'!$L2562, "M")</f>
        <v>21</v>
      </c>
      <c r="D2563" t="b">
        <f>IF('Initial Spreadsheet'!$F2562="failed", "failed")</f>
        <v>0</v>
      </c>
      <c r="E2563" t="str">
        <f>IF('Initial Spreadsheet'!F2562="failed", 'Initial Spreadsheet'!$L2562, "M")</f>
        <v>M</v>
      </c>
    </row>
    <row r="2564" spans="1:5" x14ac:dyDescent="0.25">
      <c r="A2564" t="b">
        <f>IF('Initial Spreadsheet'!$F2563="successful", "successful")</f>
        <v>0</v>
      </c>
      <c r="B2564" t="str">
        <f>IF('Initial Spreadsheet'!F2563="successful", 'Initial Spreadsheet'!$L2563, "M")</f>
        <v>M</v>
      </c>
      <c r="D2564" t="b">
        <f>IF('Initial Spreadsheet'!$F2563="failed", "failed")</f>
        <v>0</v>
      </c>
      <c r="E2564" t="str">
        <f>IF('Initial Spreadsheet'!F2563="failed", 'Initial Spreadsheet'!$L2563, "M")</f>
        <v>M</v>
      </c>
    </row>
    <row r="2565" spans="1:5" x14ac:dyDescent="0.25">
      <c r="A2565" t="b">
        <f>IF('Initial Spreadsheet'!$F2564="successful", "successful")</f>
        <v>0</v>
      </c>
      <c r="B2565" t="str">
        <f>IF('Initial Spreadsheet'!F2564="successful", 'Initial Spreadsheet'!$L2564, "M")</f>
        <v>M</v>
      </c>
      <c r="D2565" t="b">
        <f>IF('Initial Spreadsheet'!$F2564="failed", "failed")</f>
        <v>0</v>
      </c>
      <c r="E2565" t="str">
        <f>IF('Initial Spreadsheet'!F2564="failed", 'Initial Spreadsheet'!$L2564, "M")</f>
        <v>M</v>
      </c>
    </row>
    <row r="2566" spans="1:5" x14ac:dyDescent="0.25">
      <c r="A2566" t="b">
        <f>IF('Initial Spreadsheet'!$F2565="successful", "successful")</f>
        <v>0</v>
      </c>
      <c r="B2566" t="str">
        <f>IF('Initial Spreadsheet'!F2565="successful", 'Initial Spreadsheet'!$L2565, "M")</f>
        <v>M</v>
      </c>
      <c r="D2566" t="b">
        <f>IF('Initial Spreadsheet'!$F2565="failed", "failed")</f>
        <v>0</v>
      </c>
      <c r="E2566" t="str">
        <f>IF('Initial Spreadsheet'!F2565="failed", 'Initial Spreadsheet'!$L2565, "M")</f>
        <v>M</v>
      </c>
    </row>
    <row r="2567" spans="1:5" x14ac:dyDescent="0.25">
      <c r="A2567" t="b">
        <f>IF('Initial Spreadsheet'!$F2566="successful", "successful")</f>
        <v>0</v>
      </c>
      <c r="B2567" t="str">
        <f>IF('Initial Spreadsheet'!F2566="successful", 'Initial Spreadsheet'!$L2566, "M")</f>
        <v>M</v>
      </c>
      <c r="D2567" t="b">
        <f>IF('Initial Spreadsheet'!$F2566="failed", "failed")</f>
        <v>0</v>
      </c>
      <c r="E2567" t="str">
        <f>IF('Initial Spreadsheet'!F2566="failed", 'Initial Spreadsheet'!$L2566, "M")</f>
        <v>M</v>
      </c>
    </row>
    <row r="2568" spans="1:5" x14ac:dyDescent="0.25">
      <c r="A2568" t="b">
        <f>IF('Initial Spreadsheet'!$F2567="successful", "successful")</f>
        <v>0</v>
      </c>
      <c r="B2568" t="str">
        <f>IF('Initial Spreadsheet'!F2567="successful", 'Initial Spreadsheet'!$L2567, "M")</f>
        <v>M</v>
      </c>
      <c r="D2568" t="b">
        <f>IF('Initial Spreadsheet'!$F2567="failed", "failed")</f>
        <v>0</v>
      </c>
      <c r="E2568" t="str">
        <f>IF('Initial Spreadsheet'!F2567="failed", 'Initial Spreadsheet'!$L2567, "M")</f>
        <v>M</v>
      </c>
    </row>
    <row r="2569" spans="1:5" x14ac:dyDescent="0.25">
      <c r="A2569" t="b">
        <f>IF('Initial Spreadsheet'!$F2568="successful", "successful")</f>
        <v>0</v>
      </c>
      <c r="B2569" t="str">
        <f>IF('Initial Spreadsheet'!F2568="successful", 'Initial Spreadsheet'!$L2568, "M")</f>
        <v>M</v>
      </c>
      <c r="D2569" t="b">
        <f>IF('Initial Spreadsheet'!$F2568="failed", "failed")</f>
        <v>0</v>
      </c>
      <c r="E2569" t="str">
        <f>IF('Initial Spreadsheet'!F2568="failed", 'Initial Spreadsheet'!$L2568, "M")</f>
        <v>M</v>
      </c>
    </row>
    <row r="2570" spans="1:5" x14ac:dyDescent="0.25">
      <c r="A2570" t="b">
        <f>IF('Initial Spreadsheet'!$F2569="successful", "successful")</f>
        <v>0</v>
      </c>
      <c r="B2570" t="str">
        <f>IF('Initial Spreadsheet'!F2569="successful", 'Initial Spreadsheet'!$L2569, "M")</f>
        <v>M</v>
      </c>
      <c r="D2570" t="b">
        <f>IF('Initial Spreadsheet'!$F2569="failed", "failed")</f>
        <v>0</v>
      </c>
      <c r="E2570" t="str">
        <f>IF('Initial Spreadsheet'!F2569="failed", 'Initial Spreadsheet'!$L2569, "M")</f>
        <v>M</v>
      </c>
    </row>
    <row r="2571" spans="1:5" x14ac:dyDescent="0.25">
      <c r="A2571" t="b">
        <f>IF('Initial Spreadsheet'!$F2570="successful", "successful")</f>
        <v>0</v>
      </c>
      <c r="B2571" t="str">
        <f>IF('Initial Spreadsheet'!F2570="successful", 'Initial Spreadsheet'!$L2570, "M")</f>
        <v>M</v>
      </c>
      <c r="D2571" t="b">
        <f>IF('Initial Spreadsheet'!$F2570="failed", "failed")</f>
        <v>0</v>
      </c>
      <c r="E2571" t="str">
        <f>IF('Initial Spreadsheet'!F2570="failed", 'Initial Spreadsheet'!$L2570, "M")</f>
        <v>M</v>
      </c>
    </row>
    <row r="2572" spans="1:5" x14ac:dyDescent="0.25">
      <c r="A2572" t="b">
        <f>IF('Initial Spreadsheet'!$F2571="successful", "successful")</f>
        <v>0</v>
      </c>
      <c r="B2572" t="str">
        <f>IF('Initial Spreadsheet'!F2571="successful", 'Initial Spreadsheet'!$L2571, "M")</f>
        <v>M</v>
      </c>
      <c r="D2572" t="b">
        <f>IF('Initial Spreadsheet'!$F2571="failed", "failed")</f>
        <v>0</v>
      </c>
      <c r="E2572" t="str">
        <f>IF('Initial Spreadsheet'!F2571="failed", 'Initial Spreadsheet'!$L2571, "M")</f>
        <v>M</v>
      </c>
    </row>
    <row r="2573" spans="1:5" x14ac:dyDescent="0.25">
      <c r="A2573" t="b">
        <f>IF('Initial Spreadsheet'!$F2572="successful", "successful")</f>
        <v>0</v>
      </c>
      <c r="B2573" t="str">
        <f>IF('Initial Spreadsheet'!F2572="successful", 'Initial Spreadsheet'!$L2572, "M")</f>
        <v>M</v>
      </c>
      <c r="D2573" t="b">
        <f>IF('Initial Spreadsheet'!$F2572="failed", "failed")</f>
        <v>0</v>
      </c>
      <c r="E2573" t="str">
        <f>IF('Initial Spreadsheet'!F2572="failed", 'Initial Spreadsheet'!$L2572, "M")</f>
        <v>M</v>
      </c>
    </row>
    <row r="2574" spans="1:5" x14ac:dyDescent="0.25">
      <c r="A2574" t="b">
        <f>IF('Initial Spreadsheet'!$F2573="successful", "successful")</f>
        <v>0</v>
      </c>
      <c r="B2574" t="str">
        <f>IF('Initial Spreadsheet'!F2573="successful", 'Initial Spreadsheet'!$L2573, "M")</f>
        <v>M</v>
      </c>
      <c r="D2574" t="b">
        <f>IF('Initial Spreadsheet'!$F2573="failed", "failed")</f>
        <v>0</v>
      </c>
      <c r="E2574" t="str">
        <f>IF('Initial Spreadsheet'!F2573="failed", 'Initial Spreadsheet'!$L2573, "M")</f>
        <v>M</v>
      </c>
    </row>
    <row r="2575" spans="1:5" x14ac:dyDescent="0.25">
      <c r="A2575" t="b">
        <f>IF('Initial Spreadsheet'!$F2574="successful", "successful")</f>
        <v>0</v>
      </c>
      <c r="B2575" t="str">
        <f>IF('Initial Spreadsheet'!F2574="successful", 'Initial Spreadsheet'!$L2574, "M")</f>
        <v>M</v>
      </c>
      <c r="D2575" t="b">
        <f>IF('Initial Spreadsheet'!$F2574="failed", "failed")</f>
        <v>0</v>
      </c>
      <c r="E2575" t="str">
        <f>IF('Initial Spreadsheet'!F2574="failed", 'Initial Spreadsheet'!$L2574, "M")</f>
        <v>M</v>
      </c>
    </row>
    <row r="2576" spans="1:5" x14ac:dyDescent="0.25">
      <c r="A2576" t="b">
        <f>IF('Initial Spreadsheet'!$F2575="successful", "successful")</f>
        <v>0</v>
      </c>
      <c r="B2576" t="str">
        <f>IF('Initial Spreadsheet'!F2575="successful", 'Initial Spreadsheet'!$L2575, "M")</f>
        <v>M</v>
      </c>
      <c r="D2576" t="b">
        <f>IF('Initial Spreadsheet'!$F2575="failed", "failed")</f>
        <v>0</v>
      </c>
      <c r="E2576" t="str">
        <f>IF('Initial Spreadsheet'!F2575="failed", 'Initial Spreadsheet'!$L2575, "M")</f>
        <v>M</v>
      </c>
    </row>
    <row r="2577" spans="1:5" x14ac:dyDescent="0.25">
      <c r="A2577" t="b">
        <f>IF('Initial Spreadsheet'!$F2576="successful", "successful")</f>
        <v>0</v>
      </c>
      <c r="B2577" t="str">
        <f>IF('Initial Spreadsheet'!F2576="successful", 'Initial Spreadsheet'!$L2576, "M")</f>
        <v>M</v>
      </c>
      <c r="D2577" t="b">
        <f>IF('Initial Spreadsheet'!$F2576="failed", "failed")</f>
        <v>0</v>
      </c>
      <c r="E2577" t="str">
        <f>IF('Initial Spreadsheet'!F2576="failed", 'Initial Spreadsheet'!$L2576, "M")</f>
        <v>M</v>
      </c>
    </row>
    <row r="2578" spans="1:5" x14ac:dyDescent="0.25">
      <c r="A2578" t="b">
        <f>IF('Initial Spreadsheet'!$F2577="successful", "successful")</f>
        <v>0</v>
      </c>
      <c r="B2578" t="str">
        <f>IF('Initial Spreadsheet'!F2577="successful", 'Initial Spreadsheet'!$L2577, "M")</f>
        <v>M</v>
      </c>
      <c r="D2578" t="b">
        <f>IF('Initial Spreadsheet'!$F2577="failed", "failed")</f>
        <v>0</v>
      </c>
      <c r="E2578" t="str">
        <f>IF('Initial Spreadsheet'!F2577="failed", 'Initial Spreadsheet'!$L2577, "M")</f>
        <v>M</v>
      </c>
    </row>
    <row r="2579" spans="1:5" x14ac:dyDescent="0.25">
      <c r="A2579" t="b">
        <f>IF('Initial Spreadsheet'!$F2578="successful", "successful")</f>
        <v>0</v>
      </c>
      <c r="B2579" t="str">
        <f>IF('Initial Spreadsheet'!F2578="successful", 'Initial Spreadsheet'!$L2578, "M")</f>
        <v>M</v>
      </c>
      <c r="D2579" t="b">
        <f>IF('Initial Spreadsheet'!$F2578="failed", "failed")</f>
        <v>0</v>
      </c>
      <c r="E2579" t="str">
        <f>IF('Initial Spreadsheet'!F2578="failed", 'Initial Spreadsheet'!$L2578, "M")</f>
        <v>M</v>
      </c>
    </row>
    <row r="2580" spans="1:5" x14ac:dyDescent="0.25">
      <c r="A2580" t="b">
        <f>IF('Initial Spreadsheet'!$F2579="successful", "successful")</f>
        <v>0</v>
      </c>
      <c r="B2580" t="str">
        <f>IF('Initial Spreadsheet'!F2579="successful", 'Initial Spreadsheet'!$L2579, "M")</f>
        <v>M</v>
      </c>
      <c r="D2580" t="b">
        <f>IF('Initial Spreadsheet'!$F2579="failed", "failed")</f>
        <v>0</v>
      </c>
      <c r="E2580" t="str">
        <f>IF('Initial Spreadsheet'!F2579="failed", 'Initial Spreadsheet'!$L2579, "M")</f>
        <v>M</v>
      </c>
    </row>
    <row r="2581" spans="1:5" x14ac:dyDescent="0.25">
      <c r="A2581" t="b">
        <f>IF('Initial Spreadsheet'!$F2580="successful", "successful")</f>
        <v>0</v>
      </c>
      <c r="B2581" t="str">
        <f>IF('Initial Spreadsheet'!F2580="successful", 'Initial Spreadsheet'!$L2580, "M")</f>
        <v>M</v>
      </c>
      <c r="D2581" t="b">
        <f>IF('Initial Spreadsheet'!$F2580="failed", "failed")</f>
        <v>0</v>
      </c>
      <c r="E2581" t="str">
        <f>IF('Initial Spreadsheet'!F2580="failed", 'Initial Spreadsheet'!$L2580, "M")</f>
        <v>M</v>
      </c>
    </row>
    <row r="2582" spans="1:5" x14ac:dyDescent="0.25">
      <c r="A2582" t="b">
        <f>IF('Initial Spreadsheet'!$F2581="successful", "successful")</f>
        <v>0</v>
      </c>
      <c r="B2582" t="str">
        <f>IF('Initial Spreadsheet'!F2581="successful", 'Initial Spreadsheet'!$L2581, "M")</f>
        <v>M</v>
      </c>
      <c r="D2582" t="b">
        <f>IF('Initial Spreadsheet'!$F2581="failed", "failed")</f>
        <v>0</v>
      </c>
      <c r="E2582" t="str">
        <f>IF('Initial Spreadsheet'!F2581="failed", 'Initial Spreadsheet'!$L2581, "M")</f>
        <v>M</v>
      </c>
    </row>
    <row r="2583" spans="1:5" x14ac:dyDescent="0.25">
      <c r="A2583" t="b">
        <f>IF('Initial Spreadsheet'!$F2582="successful", "successful")</f>
        <v>0</v>
      </c>
      <c r="B2583" t="str">
        <f>IF('Initial Spreadsheet'!F2582="successful", 'Initial Spreadsheet'!$L2582, "M")</f>
        <v>M</v>
      </c>
      <c r="D2583" t="b">
        <f>IF('Initial Spreadsheet'!$F2582="failed", "failed")</f>
        <v>0</v>
      </c>
      <c r="E2583" t="str">
        <f>IF('Initial Spreadsheet'!F2582="failed", 'Initial Spreadsheet'!$L2582, "M")</f>
        <v>M</v>
      </c>
    </row>
    <row r="2584" spans="1:5" x14ac:dyDescent="0.25">
      <c r="A2584" t="b">
        <f>IF('Initial Spreadsheet'!$F2583="successful", "successful")</f>
        <v>0</v>
      </c>
      <c r="B2584" t="str">
        <f>IF('Initial Spreadsheet'!F2583="successful", 'Initial Spreadsheet'!$L2583, "M")</f>
        <v>M</v>
      </c>
      <c r="D2584" t="str">
        <f>IF('Initial Spreadsheet'!$F2583="failed", "failed")</f>
        <v>failed</v>
      </c>
      <c r="E2584">
        <f>IF('Initial Spreadsheet'!F2583="failed", 'Initial Spreadsheet'!$L2583, "M")</f>
        <v>11</v>
      </c>
    </row>
    <row r="2585" spans="1:5" x14ac:dyDescent="0.25">
      <c r="A2585" t="b">
        <f>IF('Initial Spreadsheet'!$F2584="successful", "successful")</f>
        <v>0</v>
      </c>
      <c r="B2585" t="str">
        <f>IF('Initial Spreadsheet'!F2584="successful", 'Initial Spreadsheet'!$L2584, "M")</f>
        <v>M</v>
      </c>
      <c r="D2585" t="str">
        <f>IF('Initial Spreadsheet'!$F2584="failed", "failed")</f>
        <v>failed</v>
      </c>
      <c r="E2585">
        <f>IF('Initial Spreadsheet'!F2584="failed", 'Initial Spreadsheet'!$L2584, "M")</f>
        <v>1</v>
      </c>
    </row>
    <row r="2586" spans="1:5" x14ac:dyDescent="0.25">
      <c r="A2586" t="b">
        <f>IF('Initial Spreadsheet'!$F2585="successful", "successful")</f>
        <v>0</v>
      </c>
      <c r="B2586" t="str">
        <f>IF('Initial Spreadsheet'!F2585="successful", 'Initial Spreadsheet'!$L2585, "M")</f>
        <v>M</v>
      </c>
      <c r="D2586" t="str">
        <f>IF('Initial Spreadsheet'!$F2585="failed", "failed")</f>
        <v>failed</v>
      </c>
      <c r="E2586">
        <f>IF('Initial Spreadsheet'!F2585="failed", 'Initial Spreadsheet'!$L2585, "M")</f>
        <v>5</v>
      </c>
    </row>
    <row r="2587" spans="1:5" x14ac:dyDescent="0.25">
      <c r="A2587" t="b">
        <f>IF('Initial Spreadsheet'!$F2586="successful", "successful")</f>
        <v>0</v>
      </c>
      <c r="B2587" t="str">
        <f>IF('Initial Spreadsheet'!F2586="successful", 'Initial Spreadsheet'!$L2586, "M")</f>
        <v>M</v>
      </c>
      <c r="D2587" t="str">
        <f>IF('Initial Spreadsheet'!$F2586="failed", "failed")</f>
        <v>failed</v>
      </c>
      <c r="E2587">
        <f>IF('Initial Spreadsheet'!F2586="failed", 'Initial Spreadsheet'!$L2586, "M")</f>
        <v>0</v>
      </c>
    </row>
    <row r="2588" spans="1:5" x14ac:dyDescent="0.25">
      <c r="A2588" t="b">
        <f>IF('Initial Spreadsheet'!$F2587="successful", "successful")</f>
        <v>0</v>
      </c>
      <c r="B2588" t="str">
        <f>IF('Initial Spreadsheet'!F2587="successful", 'Initial Spreadsheet'!$L2587, "M")</f>
        <v>M</v>
      </c>
      <c r="D2588" t="str">
        <f>IF('Initial Spreadsheet'!$F2587="failed", "failed")</f>
        <v>failed</v>
      </c>
      <c r="E2588">
        <f>IF('Initial Spreadsheet'!F2587="failed", 'Initial Spreadsheet'!$L2587, "M")</f>
        <v>1</v>
      </c>
    </row>
    <row r="2589" spans="1:5" x14ac:dyDescent="0.25">
      <c r="A2589" t="b">
        <f>IF('Initial Spreadsheet'!$F2588="successful", "successful")</f>
        <v>0</v>
      </c>
      <c r="B2589" t="str">
        <f>IF('Initial Spreadsheet'!F2588="successful", 'Initial Spreadsheet'!$L2588, "M")</f>
        <v>M</v>
      </c>
      <c r="D2589" t="str">
        <f>IF('Initial Spreadsheet'!$F2588="failed", "failed")</f>
        <v>failed</v>
      </c>
      <c r="E2589">
        <f>IF('Initial Spreadsheet'!F2588="failed", 'Initial Spreadsheet'!$L2588, "M")</f>
        <v>1</v>
      </c>
    </row>
    <row r="2590" spans="1:5" x14ac:dyDescent="0.25">
      <c r="A2590" t="b">
        <f>IF('Initial Spreadsheet'!$F2589="successful", "successful")</f>
        <v>0</v>
      </c>
      <c r="B2590" t="str">
        <f>IF('Initial Spreadsheet'!F2589="successful", 'Initial Spreadsheet'!$L2589, "M")</f>
        <v>M</v>
      </c>
      <c r="D2590" t="str">
        <f>IF('Initial Spreadsheet'!$F2589="failed", "failed")</f>
        <v>failed</v>
      </c>
      <c r="E2590">
        <f>IF('Initial Spreadsheet'!F2589="failed", 'Initial Spreadsheet'!$L2589, "M")</f>
        <v>6</v>
      </c>
    </row>
    <row r="2591" spans="1:5" x14ac:dyDescent="0.25">
      <c r="A2591" t="b">
        <f>IF('Initial Spreadsheet'!$F2590="successful", "successful")</f>
        <v>0</v>
      </c>
      <c r="B2591" t="str">
        <f>IF('Initial Spreadsheet'!F2590="successful", 'Initial Spreadsheet'!$L2590, "M")</f>
        <v>M</v>
      </c>
      <c r="D2591" t="str">
        <f>IF('Initial Spreadsheet'!$F2590="failed", "failed")</f>
        <v>failed</v>
      </c>
      <c r="E2591">
        <f>IF('Initial Spreadsheet'!F2590="failed", 'Initial Spreadsheet'!$L2590, "M")</f>
        <v>8</v>
      </c>
    </row>
    <row r="2592" spans="1:5" x14ac:dyDescent="0.25">
      <c r="A2592" t="b">
        <f>IF('Initial Spreadsheet'!$F2591="successful", "successful")</f>
        <v>0</v>
      </c>
      <c r="B2592" t="str">
        <f>IF('Initial Spreadsheet'!F2591="successful", 'Initial Spreadsheet'!$L2591, "M")</f>
        <v>M</v>
      </c>
      <c r="D2592" t="str">
        <f>IF('Initial Spreadsheet'!$F2591="failed", "failed")</f>
        <v>failed</v>
      </c>
      <c r="E2592">
        <f>IF('Initial Spreadsheet'!F2591="failed", 'Initial Spreadsheet'!$L2591, "M")</f>
        <v>1</v>
      </c>
    </row>
    <row r="2593" spans="1:5" x14ac:dyDescent="0.25">
      <c r="A2593" t="b">
        <f>IF('Initial Spreadsheet'!$F2592="successful", "successful")</f>
        <v>0</v>
      </c>
      <c r="B2593" t="str">
        <f>IF('Initial Spreadsheet'!F2592="successful", 'Initial Spreadsheet'!$L2592, "M")</f>
        <v>M</v>
      </c>
      <c r="D2593" t="str">
        <f>IF('Initial Spreadsheet'!$F2592="failed", "failed")</f>
        <v>failed</v>
      </c>
      <c r="E2593">
        <f>IF('Initial Spreadsheet'!F2592="failed", 'Initial Spreadsheet'!$L2592, "M")</f>
        <v>0</v>
      </c>
    </row>
    <row r="2594" spans="1:5" x14ac:dyDescent="0.25">
      <c r="A2594" t="b">
        <f>IF('Initial Spreadsheet'!$F2593="successful", "successful")</f>
        <v>0</v>
      </c>
      <c r="B2594" t="str">
        <f>IF('Initial Spreadsheet'!F2593="successful", 'Initial Spreadsheet'!$L2593, "M")</f>
        <v>M</v>
      </c>
      <c r="D2594" t="str">
        <f>IF('Initial Spreadsheet'!$F2593="failed", "failed")</f>
        <v>failed</v>
      </c>
      <c r="E2594">
        <f>IF('Initial Spreadsheet'!F2593="failed", 'Initial Spreadsheet'!$L2593, "M")</f>
        <v>2</v>
      </c>
    </row>
    <row r="2595" spans="1:5" x14ac:dyDescent="0.25">
      <c r="A2595" t="b">
        <f>IF('Initial Spreadsheet'!$F2594="successful", "successful")</f>
        <v>0</v>
      </c>
      <c r="B2595" t="str">
        <f>IF('Initial Spreadsheet'!F2594="successful", 'Initial Spreadsheet'!$L2594, "M")</f>
        <v>M</v>
      </c>
      <c r="D2595" t="str">
        <f>IF('Initial Spreadsheet'!$F2594="failed", "failed")</f>
        <v>failed</v>
      </c>
      <c r="E2595">
        <f>IF('Initial Spreadsheet'!F2594="failed", 'Initial Spreadsheet'!$L2594, "M")</f>
        <v>1</v>
      </c>
    </row>
    <row r="2596" spans="1:5" x14ac:dyDescent="0.25">
      <c r="A2596" t="b">
        <f>IF('Initial Spreadsheet'!$F2595="successful", "successful")</f>
        <v>0</v>
      </c>
      <c r="B2596" t="str">
        <f>IF('Initial Spreadsheet'!F2595="successful", 'Initial Spreadsheet'!$L2595, "M")</f>
        <v>M</v>
      </c>
      <c r="D2596" t="str">
        <f>IF('Initial Spreadsheet'!$F2595="failed", "failed")</f>
        <v>failed</v>
      </c>
      <c r="E2596">
        <f>IF('Initial Spreadsheet'!F2595="failed", 'Initial Spreadsheet'!$L2595, "M")</f>
        <v>0</v>
      </c>
    </row>
    <row r="2597" spans="1:5" x14ac:dyDescent="0.25">
      <c r="A2597" t="b">
        <f>IF('Initial Spreadsheet'!$F2596="successful", "successful")</f>
        <v>0</v>
      </c>
      <c r="B2597" t="str">
        <f>IF('Initial Spreadsheet'!F2596="successful", 'Initial Spreadsheet'!$L2596, "M")</f>
        <v>M</v>
      </c>
      <c r="D2597" t="str">
        <f>IF('Initial Spreadsheet'!$F2596="failed", "failed")</f>
        <v>failed</v>
      </c>
      <c r="E2597">
        <f>IF('Initial Spreadsheet'!F2596="failed", 'Initial Spreadsheet'!$L2596, "M")</f>
        <v>1</v>
      </c>
    </row>
    <row r="2598" spans="1:5" x14ac:dyDescent="0.25">
      <c r="A2598" t="b">
        <f>IF('Initial Spreadsheet'!$F2597="successful", "successful")</f>
        <v>0</v>
      </c>
      <c r="B2598" t="str">
        <f>IF('Initial Spreadsheet'!F2597="successful", 'Initial Spreadsheet'!$L2597, "M")</f>
        <v>M</v>
      </c>
      <c r="D2598" t="str">
        <f>IF('Initial Spreadsheet'!$F2597="failed", "failed")</f>
        <v>failed</v>
      </c>
      <c r="E2598">
        <f>IF('Initial Spreadsheet'!F2597="failed", 'Initial Spreadsheet'!$L2597, "M")</f>
        <v>19</v>
      </c>
    </row>
    <row r="2599" spans="1:5" x14ac:dyDescent="0.25">
      <c r="A2599" t="b">
        <f>IF('Initial Spreadsheet'!$F2598="successful", "successful")</f>
        <v>0</v>
      </c>
      <c r="B2599" t="str">
        <f>IF('Initial Spreadsheet'!F2598="successful", 'Initial Spreadsheet'!$L2598, "M")</f>
        <v>M</v>
      </c>
      <c r="D2599" t="str">
        <f>IF('Initial Spreadsheet'!$F2598="failed", "failed")</f>
        <v>failed</v>
      </c>
      <c r="E2599">
        <f>IF('Initial Spreadsheet'!F2598="failed", 'Initial Spreadsheet'!$L2598, "M")</f>
        <v>27</v>
      </c>
    </row>
    <row r="2600" spans="1:5" x14ac:dyDescent="0.25">
      <c r="A2600" t="b">
        <f>IF('Initial Spreadsheet'!$F2599="successful", "successful")</f>
        <v>0</v>
      </c>
      <c r="B2600" t="str">
        <f>IF('Initial Spreadsheet'!F2599="successful", 'Initial Spreadsheet'!$L2599, "M")</f>
        <v>M</v>
      </c>
      <c r="D2600" t="str">
        <f>IF('Initial Spreadsheet'!$F2599="failed", "failed")</f>
        <v>failed</v>
      </c>
      <c r="E2600">
        <f>IF('Initial Spreadsheet'!F2599="failed", 'Initial Spreadsheet'!$L2599, "M")</f>
        <v>7</v>
      </c>
    </row>
    <row r="2601" spans="1:5" x14ac:dyDescent="0.25">
      <c r="A2601" t="b">
        <f>IF('Initial Spreadsheet'!$F2600="successful", "successful")</f>
        <v>0</v>
      </c>
      <c r="B2601" t="str">
        <f>IF('Initial Spreadsheet'!F2600="successful", 'Initial Spreadsheet'!$L2600, "M")</f>
        <v>M</v>
      </c>
      <c r="D2601" t="str">
        <f>IF('Initial Spreadsheet'!$F2600="failed", "failed")</f>
        <v>failed</v>
      </c>
      <c r="E2601">
        <f>IF('Initial Spreadsheet'!F2600="failed", 'Initial Spreadsheet'!$L2600, "M")</f>
        <v>14</v>
      </c>
    </row>
    <row r="2602" spans="1:5" x14ac:dyDescent="0.25">
      <c r="A2602" t="b">
        <f>IF('Initial Spreadsheet'!$F2601="successful", "successful")</f>
        <v>0</v>
      </c>
      <c r="B2602" t="str">
        <f>IF('Initial Spreadsheet'!F2601="successful", 'Initial Spreadsheet'!$L2601, "M")</f>
        <v>M</v>
      </c>
      <c r="D2602" t="str">
        <f>IF('Initial Spreadsheet'!$F2601="failed", "failed")</f>
        <v>failed</v>
      </c>
      <c r="E2602">
        <f>IF('Initial Spreadsheet'!F2601="failed", 'Initial Spreadsheet'!$L2601, "M")</f>
        <v>5</v>
      </c>
    </row>
    <row r="2603" spans="1:5" x14ac:dyDescent="0.25">
      <c r="A2603" t="b">
        <f>IF('Initial Spreadsheet'!$F2602="successful", "successful")</f>
        <v>0</v>
      </c>
      <c r="B2603" t="str">
        <f>IF('Initial Spreadsheet'!F2602="successful", 'Initial Spreadsheet'!$L2602, "M")</f>
        <v>M</v>
      </c>
      <c r="D2603" t="str">
        <f>IF('Initial Spreadsheet'!$F2602="failed", "failed")</f>
        <v>failed</v>
      </c>
      <c r="E2603">
        <f>IF('Initial Spreadsheet'!F2602="failed", 'Initial Spreadsheet'!$L2602, "M")</f>
        <v>30</v>
      </c>
    </row>
    <row r="2604" spans="1:5" x14ac:dyDescent="0.25">
      <c r="A2604" t="str">
        <f>IF('Initial Spreadsheet'!$F2603="successful", "successful")</f>
        <v>successful</v>
      </c>
      <c r="B2604">
        <f>IF('Initial Spreadsheet'!F2603="successful", 'Initial Spreadsheet'!$L2603, "M")</f>
        <v>151</v>
      </c>
      <c r="D2604" t="b">
        <f>IF('Initial Spreadsheet'!$F2603="failed", "failed")</f>
        <v>0</v>
      </c>
      <c r="E2604" t="str">
        <f>IF('Initial Spreadsheet'!F2603="failed", 'Initial Spreadsheet'!$L2603, "M")</f>
        <v>M</v>
      </c>
    </row>
    <row r="2605" spans="1:5" x14ac:dyDescent="0.25">
      <c r="A2605" t="str">
        <f>IF('Initial Spreadsheet'!$F2604="successful", "successful")</f>
        <v>successful</v>
      </c>
      <c r="B2605">
        <f>IF('Initial Spreadsheet'!F2604="successful", 'Initial Spreadsheet'!$L2604, "M")</f>
        <v>489</v>
      </c>
      <c r="D2605" t="b">
        <f>IF('Initial Spreadsheet'!$F2604="failed", "failed")</f>
        <v>0</v>
      </c>
      <c r="E2605" t="str">
        <f>IF('Initial Spreadsheet'!F2604="failed", 'Initial Spreadsheet'!$L2604, "M")</f>
        <v>M</v>
      </c>
    </row>
    <row r="2606" spans="1:5" x14ac:dyDescent="0.25">
      <c r="A2606" t="str">
        <f>IF('Initial Spreadsheet'!$F2605="successful", "successful")</f>
        <v>successful</v>
      </c>
      <c r="B2606">
        <f>IF('Initial Spreadsheet'!F2605="successful", 'Initial Spreadsheet'!$L2605, "M")</f>
        <v>50</v>
      </c>
      <c r="D2606" t="b">
        <f>IF('Initial Spreadsheet'!$F2605="failed", "failed")</f>
        <v>0</v>
      </c>
      <c r="E2606" t="str">
        <f>IF('Initial Spreadsheet'!F2605="failed", 'Initial Spreadsheet'!$L2605, "M")</f>
        <v>M</v>
      </c>
    </row>
    <row r="2607" spans="1:5" x14ac:dyDescent="0.25">
      <c r="A2607" t="str">
        <f>IF('Initial Spreadsheet'!$F2606="successful", "successful")</f>
        <v>successful</v>
      </c>
      <c r="B2607">
        <f>IF('Initial Spreadsheet'!F2606="successful", 'Initial Spreadsheet'!$L2606, "M")</f>
        <v>321</v>
      </c>
      <c r="D2607" t="b">
        <f>IF('Initial Spreadsheet'!$F2606="failed", "failed")</f>
        <v>0</v>
      </c>
      <c r="E2607" t="str">
        <f>IF('Initial Spreadsheet'!F2606="failed", 'Initial Spreadsheet'!$L2606, "M")</f>
        <v>M</v>
      </c>
    </row>
    <row r="2608" spans="1:5" x14ac:dyDescent="0.25">
      <c r="A2608" t="str">
        <f>IF('Initial Spreadsheet'!$F2607="successful", "successful")</f>
        <v>successful</v>
      </c>
      <c r="B2608">
        <f>IF('Initial Spreadsheet'!F2607="successful", 'Initial Spreadsheet'!$L2607, "M")</f>
        <v>1762</v>
      </c>
      <c r="D2608" t="b">
        <f>IF('Initial Spreadsheet'!$F2607="failed", "failed")</f>
        <v>0</v>
      </c>
      <c r="E2608" t="str">
        <f>IF('Initial Spreadsheet'!F2607="failed", 'Initial Spreadsheet'!$L2607, "M")</f>
        <v>M</v>
      </c>
    </row>
    <row r="2609" spans="1:5" x14ac:dyDescent="0.25">
      <c r="A2609" t="str">
        <f>IF('Initial Spreadsheet'!$F2608="successful", "successful")</f>
        <v>successful</v>
      </c>
      <c r="B2609">
        <f>IF('Initial Spreadsheet'!F2608="successful", 'Initial Spreadsheet'!$L2608, "M")</f>
        <v>385</v>
      </c>
      <c r="D2609" t="b">
        <f>IF('Initial Spreadsheet'!$F2608="failed", "failed")</f>
        <v>0</v>
      </c>
      <c r="E2609" t="str">
        <f>IF('Initial Spreadsheet'!F2608="failed", 'Initial Spreadsheet'!$L2608, "M")</f>
        <v>M</v>
      </c>
    </row>
    <row r="2610" spans="1:5" x14ac:dyDescent="0.25">
      <c r="A2610" t="str">
        <f>IF('Initial Spreadsheet'!$F2609="successful", "successful")</f>
        <v>successful</v>
      </c>
      <c r="B2610">
        <f>IF('Initial Spreadsheet'!F2609="successful", 'Initial Spreadsheet'!$L2609, "M")</f>
        <v>398</v>
      </c>
      <c r="D2610" t="b">
        <f>IF('Initial Spreadsheet'!$F2609="failed", "failed")</f>
        <v>0</v>
      </c>
      <c r="E2610" t="str">
        <f>IF('Initial Spreadsheet'!F2609="failed", 'Initial Spreadsheet'!$L2609, "M")</f>
        <v>M</v>
      </c>
    </row>
    <row r="2611" spans="1:5" x14ac:dyDescent="0.25">
      <c r="A2611" t="str">
        <f>IF('Initial Spreadsheet'!$F2610="successful", "successful")</f>
        <v>successful</v>
      </c>
      <c r="B2611">
        <f>IF('Initial Spreadsheet'!F2610="successful", 'Initial Spreadsheet'!$L2610, "M")</f>
        <v>304</v>
      </c>
      <c r="D2611" t="b">
        <f>IF('Initial Spreadsheet'!$F2610="failed", "failed")</f>
        <v>0</v>
      </c>
      <c r="E2611" t="str">
        <f>IF('Initial Spreadsheet'!F2610="failed", 'Initial Spreadsheet'!$L2610, "M")</f>
        <v>M</v>
      </c>
    </row>
    <row r="2612" spans="1:5" x14ac:dyDescent="0.25">
      <c r="A2612" t="str">
        <f>IF('Initial Spreadsheet'!$F2611="successful", "successful")</f>
        <v>successful</v>
      </c>
      <c r="B2612">
        <f>IF('Initial Spreadsheet'!F2611="successful", 'Initial Spreadsheet'!$L2611, "M")</f>
        <v>676</v>
      </c>
      <c r="D2612" t="b">
        <f>IF('Initial Spreadsheet'!$F2611="failed", "failed")</f>
        <v>0</v>
      </c>
      <c r="E2612" t="str">
        <f>IF('Initial Spreadsheet'!F2611="failed", 'Initial Spreadsheet'!$L2611, "M")</f>
        <v>M</v>
      </c>
    </row>
    <row r="2613" spans="1:5" x14ac:dyDescent="0.25">
      <c r="A2613" t="str">
        <f>IF('Initial Spreadsheet'!$F2612="successful", "successful")</f>
        <v>successful</v>
      </c>
      <c r="B2613">
        <f>IF('Initial Spreadsheet'!F2612="successful", 'Initial Spreadsheet'!$L2612, "M")</f>
        <v>577</v>
      </c>
      <c r="D2613" t="b">
        <f>IF('Initial Spreadsheet'!$F2612="failed", "failed")</f>
        <v>0</v>
      </c>
      <c r="E2613" t="str">
        <f>IF('Initial Spreadsheet'!F2612="failed", 'Initial Spreadsheet'!$L2612, "M")</f>
        <v>M</v>
      </c>
    </row>
    <row r="2614" spans="1:5" x14ac:dyDescent="0.25">
      <c r="A2614" t="str">
        <f>IF('Initial Spreadsheet'!$F2613="successful", "successful")</f>
        <v>successful</v>
      </c>
      <c r="B2614">
        <f>IF('Initial Spreadsheet'!F2613="successful", 'Initial Spreadsheet'!$L2613, "M")</f>
        <v>3663</v>
      </c>
      <c r="D2614" t="b">
        <f>IF('Initial Spreadsheet'!$F2613="failed", "failed")</f>
        <v>0</v>
      </c>
      <c r="E2614" t="str">
        <f>IF('Initial Spreadsheet'!F2613="failed", 'Initial Spreadsheet'!$L2613, "M")</f>
        <v>M</v>
      </c>
    </row>
    <row r="2615" spans="1:5" x14ac:dyDescent="0.25">
      <c r="A2615" t="str">
        <f>IF('Initial Spreadsheet'!$F2614="successful", "successful")</f>
        <v>successful</v>
      </c>
      <c r="B2615">
        <f>IF('Initial Spreadsheet'!F2614="successful", 'Initial Spreadsheet'!$L2614, "M")</f>
        <v>294</v>
      </c>
      <c r="D2615" t="b">
        <f>IF('Initial Spreadsheet'!$F2614="failed", "failed")</f>
        <v>0</v>
      </c>
      <c r="E2615" t="str">
        <f>IF('Initial Spreadsheet'!F2614="failed", 'Initial Spreadsheet'!$L2614, "M")</f>
        <v>M</v>
      </c>
    </row>
    <row r="2616" spans="1:5" x14ac:dyDescent="0.25">
      <c r="A2616" t="str">
        <f>IF('Initial Spreadsheet'!$F2615="successful", "successful")</f>
        <v>successful</v>
      </c>
      <c r="B2616">
        <f>IF('Initial Spreadsheet'!F2615="successful", 'Initial Spreadsheet'!$L2615, "M")</f>
        <v>28</v>
      </c>
      <c r="D2616" t="b">
        <f>IF('Initial Spreadsheet'!$F2615="failed", "failed")</f>
        <v>0</v>
      </c>
      <c r="E2616" t="str">
        <f>IF('Initial Spreadsheet'!F2615="failed", 'Initial Spreadsheet'!$L2615, "M")</f>
        <v>M</v>
      </c>
    </row>
    <row r="2617" spans="1:5" x14ac:dyDescent="0.25">
      <c r="A2617" t="str">
        <f>IF('Initial Spreadsheet'!$F2616="successful", "successful")</f>
        <v>successful</v>
      </c>
      <c r="B2617">
        <f>IF('Initial Spreadsheet'!F2616="successful", 'Initial Spreadsheet'!$L2616, "M")</f>
        <v>100</v>
      </c>
      <c r="D2617" t="b">
        <f>IF('Initial Spreadsheet'!$F2616="failed", "failed")</f>
        <v>0</v>
      </c>
      <c r="E2617" t="str">
        <f>IF('Initial Spreadsheet'!F2616="failed", 'Initial Spreadsheet'!$L2616, "M")</f>
        <v>M</v>
      </c>
    </row>
    <row r="2618" spans="1:5" x14ac:dyDescent="0.25">
      <c r="A2618" t="str">
        <f>IF('Initial Spreadsheet'!$F2617="successful", "successful")</f>
        <v>successful</v>
      </c>
      <c r="B2618">
        <f>IF('Initial Spreadsheet'!F2617="successful", 'Initial Spreadsheet'!$L2617, "M")</f>
        <v>72</v>
      </c>
      <c r="D2618" t="b">
        <f>IF('Initial Spreadsheet'!$F2617="failed", "failed")</f>
        <v>0</v>
      </c>
      <c r="E2618" t="str">
        <f>IF('Initial Spreadsheet'!F2617="failed", 'Initial Spreadsheet'!$L2617, "M")</f>
        <v>M</v>
      </c>
    </row>
    <row r="2619" spans="1:5" x14ac:dyDescent="0.25">
      <c r="A2619" t="str">
        <f>IF('Initial Spreadsheet'!$F2618="successful", "successful")</f>
        <v>successful</v>
      </c>
      <c r="B2619">
        <f>IF('Initial Spreadsheet'!F2618="successful", 'Initial Spreadsheet'!$L2618, "M")</f>
        <v>238</v>
      </c>
      <c r="D2619" t="b">
        <f>IF('Initial Spreadsheet'!$F2618="failed", "failed")</f>
        <v>0</v>
      </c>
      <c r="E2619" t="str">
        <f>IF('Initial Spreadsheet'!F2618="failed", 'Initial Spreadsheet'!$L2618, "M")</f>
        <v>M</v>
      </c>
    </row>
    <row r="2620" spans="1:5" x14ac:dyDescent="0.25">
      <c r="A2620" t="str">
        <f>IF('Initial Spreadsheet'!$F2619="successful", "successful")</f>
        <v>successful</v>
      </c>
      <c r="B2620">
        <f>IF('Initial Spreadsheet'!F2619="successful", 'Initial Spreadsheet'!$L2619, "M")</f>
        <v>159</v>
      </c>
      <c r="D2620" t="b">
        <f>IF('Initial Spreadsheet'!$F2619="failed", "failed")</f>
        <v>0</v>
      </c>
      <c r="E2620" t="str">
        <f>IF('Initial Spreadsheet'!F2619="failed", 'Initial Spreadsheet'!$L2619, "M")</f>
        <v>M</v>
      </c>
    </row>
    <row r="2621" spans="1:5" x14ac:dyDescent="0.25">
      <c r="A2621" t="str">
        <f>IF('Initial Spreadsheet'!$F2620="successful", "successful")</f>
        <v>successful</v>
      </c>
      <c r="B2621">
        <f>IF('Initial Spreadsheet'!F2620="successful", 'Initial Spreadsheet'!$L2620, "M")</f>
        <v>77</v>
      </c>
      <c r="D2621" t="b">
        <f>IF('Initial Spreadsheet'!$F2620="failed", "failed")</f>
        <v>0</v>
      </c>
      <c r="E2621" t="str">
        <f>IF('Initial Spreadsheet'!F2620="failed", 'Initial Spreadsheet'!$L2620, "M")</f>
        <v>M</v>
      </c>
    </row>
    <row r="2622" spans="1:5" x14ac:dyDescent="0.25">
      <c r="A2622" t="str">
        <f>IF('Initial Spreadsheet'!$F2621="successful", "successful")</f>
        <v>successful</v>
      </c>
      <c r="B2622">
        <f>IF('Initial Spreadsheet'!F2621="successful", 'Initial Spreadsheet'!$L2621, "M")</f>
        <v>53</v>
      </c>
      <c r="D2622" t="b">
        <f>IF('Initial Spreadsheet'!$F2621="failed", "failed")</f>
        <v>0</v>
      </c>
      <c r="E2622" t="str">
        <f>IF('Initial Spreadsheet'!F2621="failed", 'Initial Spreadsheet'!$L2621, "M")</f>
        <v>M</v>
      </c>
    </row>
    <row r="2623" spans="1:5" x14ac:dyDescent="0.25">
      <c r="A2623" t="str">
        <f>IF('Initial Spreadsheet'!$F2622="successful", "successful")</f>
        <v>successful</v>
      </c>
      <c r="B2623">
        <f>IF('Initial Spreadsheet'!F2622="successful", 'Initial Spreadsheet'!$L2622, "M")</f>
        <v>1251</v>
      </c>
      <c r="D2623" t="b">
        <f>IF('Initial Spreadsheet'!$F2622="failed", "failed")</f>
        <v>0</v>
      </c>
      <c r="E2623" t="str">
        <f>IF('Initial Spreadsheet'!F2622="failed", 'Initial Spreadsheet'!$L2622, "M")</f>
        <v>M</v>
      </c>
    </row>
    <row r="2624" spans="1:5" x14ac:dyDescent="0.25">
      <c r="A2624" t="str">
        <f>IF('Initial Spreadsheet'!$F2623="successful", "successful")</f>
        <v>successful</v>
      </c>
      <c r="B2624">
        <f>IF('Initial Spreadsheet'!F2623="successful", 'Initial Spreadsheet'!$L2623, "M")</f>
        <v>465</v>
      </c>
      <c r="D2624" t="b">
        <f>IF('Initial Spreadsheet'!$F2623="failed", "failed")</f>
        <v>0</v>
      </c>
      <c r="E2624" t="str">
        <f>IF('Initial Spreadsheet'!F2623="failed", 'Initial Spreadsheet'!$L2623, "M")</f>
        <v>M</v>
      </c>
    </row>
    <row r="2625" spans="1:5" x14ac:dyDescent="0.25">
      <c r="A2625" t="str">
        <f>IF('Initial Spreadsheet'!$F2624="successful", "successful")</f>
        <v>successful</v>
      </c>
      <c r="B2625">
        <f>IF('Initial Spreadsheet'!F2624="successful", 'Initial Spreadsheet'!$L2624, "M")</f>
        <v>74</v>
      </c>
      <c r="D2625" t="b">
        <f>IF('Initial Spreadsheet'!$F2624="failed", "failed")</f>
        <v>0</v>
      </c>
      <c r="E2625" t="str">
        <f>IF('Initial Spreadsheet'!F2624="failed", 'Initial Spreadsheet'!$L2624, "M")</f>
        <v>M</v>
      </c>
    </row>
    <row r="2626" spans="1:5" x14ac:dyDescent="0.25">
      <c r="A2626" t="str">
        <f>IF('Initial Spreadsheet'!$F2625="successful", "successful")</f>
        <v>successful</v>
      </c>
      <c r="B2626">
        <f>IF('Initial Spreadsheet'!F2625="successful", 'Initial Spreadsheet'!$L2625, "M")</f>
        <v>62</v>
      </c>
      <c r="D2626" t="b">
        <f>IF('Initial Spreadsheet'!$F2625="failed", "failed")</f>
        <v>0</v>
      </c>
      <c r="E2626" t="str">
        <f>IF('Initial Spreadsheet'!F2625="failed", 'Initial Spreadsheet'!$L2625, "M")</f>
        <v>M</v>
      </c>
    </row>
    <row r="2627" spans="1:5" x14ac:dyDescent="0.25">
      <c r="A2627" t="str">
        <f>IF('Initial Spreadsheet'!$F2626="successful", "successful")</f>
        <v>successful</v>
      </c>
      <c r="B2627">
        <f>IF('Initial Spreadsheet'!F2626="successful", 'Initial Spreadsheet'!$L2626, "M")</f>
        <v>3468</v>
      </c>
      <c r="D2627" t="b">
        <f>IF('Initial Spreadsheet'!$F2626="failed", "failed")</f>
        <v>0</v>
      </c>
      <c r="E2627" t="str">
        <f>IF('Initial Spreadsheet'!F2626="failed", 'Initial Spreadsheet'!$L2626, "M")</f>
        <v>M</v>
      </c>
    </row>
    <row r="2628" spans="1:5" x14ac:dyDescent="0.25">
      <c r="A2628" t="str">
        <f>IF('Initial Spreadsheet'!$F2627="successful", "successful")</f>
        <v>successful</v>
      </c>
      <c r="B2628">
        <f>IF('Initial Spreadsheet'!F2627="successful", 'Initial Spreadsheet'!$L2627, "M")</f>
        <v>52</v>
      </c>
      <c r="D2628" t="b">
        <f>IF('Initial Spreadsheet'!$F2627="failed", "failed")</f>
        <v>0</v>
      </c>
      <c r="E2628" t="str">
        <f>IF('Initial Spreadsheet'!F2627="failed", 'Initial Spreadsheet'!$L2627, "M")</f>
        <v>M</v>
      </c>
    </row>
    <row r="2629" spans="1:5" x14ac:dyDescent="0.25">
      <c r="A2629" t="str">
        <f>IF('Initial Spreadsheet'!$F2628="successful", "successful")</f>
        <v>successful</v>
      </c>
      <c r="B2629">
        <f>IF('Initial Spreadsheet'!F2628="successful", 'Initial Spreadsheet'!$L2628, "M")</f>
        <v>50</v>
      </c>
      <c r="D2629" t="b">
        <f>IF('Initial Spreadsheet'!$F2628="failed", "failed")</f>
        <v>0</v>
      </c>
      <c r="E2629" t="str">
        <f>IF('Initial Spreadsheet'!F2628="failed", 'Initial Spreadsheet'!$L2628, "M")</f>
        <v>M</v>
      </c>
    </row>
    <row r="2630" spans="1:5" x14ac:dyDescent="0.25">
      <c r="A2630" t="str">
        <f>IF('Initial Spreadsheet'!$F2629="successful", "successful")</f>
        <v>successful</v>
      </c>
      <c r="B2630">
        <f>IF('Initial Spreadsheet'!F2629="successful", 'Initial Spreadsheet'!$L2629, "M")</f>
        <v>45</v>
      </c>
      <c r="D2630" t="b">
        <f>IF('Initial Spreadsheet'!$F2629="failed", "failed")</f>
        <v>0</v>
      </c>
      <c r="E2630" t="str">
        <f>IF('Initial Spreadsheet'!F2629="failed", 'Initial Spreadsheet'!$L2629, "M")</f>
        <v>M</v>
      </c>
    </row>
    <row r="2631" spans="1:5" x14ac:dyDescent="0.25">
      <c r="A2631" t="str">
        <f>IF('Initial Spreadsheet'!$F2630="successful", "successful")</f>
        <v>successful</v>
      </c>
      <c r="B2631">
        <f>IF('Initial Spreadsheet'!F2630="successful", 'Initial Spreadsheet'!$L2630, "M")</f>
        <v>21</v>
      </c>
      <c r="D2631" t="b">
        <f>IF('Initial Spreadsheet'!$F2630="failed", "failed")</f>
        <v>0</v>
      </c>
      <c r="E2631" t="str">
        <f>IF('Initial Spreadsheet'!F2630="failed", 'Initial Spreadsheet'!$L2630, "M")</f>
        <v>M</v>
      </c>
    </row>
    <row r="2632" spans="1:5" x14ac:dyDescent="0.25">
      <c r="A2632" t="str">
        <f>IF('Initial Spreadsheet'!$F2631="successful", "successful")</f>
        <v>successful</v>
      </c>
      <c r="B2632">
        <f>IF('Initial Spreadsheet'!F2631="successful", 'Initial Spreadsheet'!$L2631, "M")</f>
        <v>100</v>
      </c>
      <c r="D2632" t="b">
        <f>IF('Initial Spreadsheet'!$F2631="failed", "failed")</f>
        <v>0</v>
      </c>
      <c r="E2632" t="str">
        <f>IF('Initial Spreadsheet'!F2631="failed", 'Initial Spreadsheet'!$L2631, "M")</f>
        <v>M</v>
      </c>
    </row>
    <row r="2633" spans="1:5" x14ac:dyDescent="0.25">
      <c r="A2633" t="str">
        <f>IF('Initial Spreadsheet'!$F2632="successful", "successful")</f>
        <v>successful</v>
      </c>
      <c r="B2633">
        <f>IF('Initial Spreadsheet'!F2632="successful", 'Initial Spreadsheet'!$L2632, "M")</f>
        <v>81</v>
      </c>
      <c r="D2633" t="b">
        <f>IF('Initial Spreadsheet'!$F2632="failed", "failed")</f>
        <v>0</v>
      </c>
      <c r="E2633" t="str">
        <f>IF('Initial Spreadsheet'!F2632="failed", 'Initial Spreadsheet'!$L2632, "M")</f>
        <v>M</v>
      </c>
    </row>
    <row r="2634" spans="1:5" x14ac:dyDescent="0.25">
      <c r="A2634" t="str">
        <f>IF('Initial Spreadsheet'!$F2633="successful", "successful")</f>
        <v>successful</v>
      </c>
      <c r="B2634">
        <f>IF('Initial Spreadsheet'!F2633="successful", 'Initial Spreadsheet'!$L2633, "M")</f>
        <v>286</v>
      </c>
      <c r="D2634" t="b">
        <f>IF('Initial Spreadsheet'!$F2633="failed", "failed")</f>
        <v>0</v>
      </c>
      <c r="E2634" t="str">
        <f>IF('Initial Spreadsheet'!F2633="failed", 'Initial Spreadsheet'!$L2633, "M")</f>
        <v>M</v>
      </c>
    </row>
    <row r="2635" spans="1:5" x14ac:dyDescent="0.25">
      <c r="A2635" t="str">
        <f>IF('Initial Spreadsheet'!$F2634="successful", "successful")</f>
        <v>successful</v>
      </c>
      <c r="B2635">
        <f>IF('Initial Spreadsheet'!F2634="successful", 'Initial Spreadsheet'!$L2634, "M")</f>
        <v>42</v>
      </c>
      <c r="D2635" t="b">
        <f>IF('Initial Spreadsheet'!$F2634="failed", "failed")</f>
        <v>0</v>
      </c>
      <c r="E2635" t="str">
        <f>IF('Initial Spreadsheet'!F2634="failed", 'Initial Spreadsheet'!$L2634, "M")</f>
        <v>M</v>
      </c>
    </row>
    <row r="2636" spans="1:5" x14ac:dyDescent="0.25">
      <c r="A2636" t="str">
        <f>IF('Initial Spreadsheet'!$F2635="successful", "successful")</f>
        <v>successful</v>
      </c>
      <c r="B2636">
        <f>IF('Initial Spreadsheet'!F2635="successful", 'Initial Spreadsheet'!$L2635, "M")</f>
        <v>199</v>
      </c>
      <c r="D2636" t="b">
        <f>IF('Initial Spreadsheet'!$F2635="failed", "failed")</f>
        <v>0</v>
      </c>
      <c r="E2636" t="str">
        <f>IF('Initial Spreadsheet'!F2635="failed", 'Initial Spreadsheet'!$L2635, "M")</f>
        <v>M</v>
      </c>
    </row>
    <row r="2637" spans="1:5" x14ac:dyDescent="0.25">
      <c r="A2637" t="str">
        <f>IF('Initial Spreadsheet'!$F2636="successful", "successful")</f>
        <v>successful</v>
      </c>
      <c r="B2637">
        <f>IF('Initial Spreadsheet'!F2636="successful", 'Initial Spreadsheet'!$L2636, "M")</f>
        <v>25</v>
      </c>
      <c r="D2637" t="b">
        <f>IF('Initial Spreadsheet'!$F2636="failed", "failed")</f>
        <v>0</v>
      </c>
      <c r="E2637" t="str">
        <f>IF('Initial Spreadsheet'!F2636="failed", 'Initial Spreadsheet'!$L2636, "M")</f>
        <v>M</v>
      </c>
    </row>
    <row r="2638" spans="1:5" x14ac:dyDescent="0.25">
      <c r="A2638" t="str">
        <f>IF('Initial Spreadsheet'!$F2637="successful", "successful")</f>
        <v>successful</v>
      </c>
      <c r="B2638">
        <f>IF('Initial Spreadsheet'!F2637="successful", 'Initial Spreadsheet'!$L2637, "M")</f>
        <v>84</v>
      </c>
      <c r="D2638" t="b">
        <f>IF('Initial Spreadsheet'!$F2637="failed", "failed")</f>
        <v>0</v>
      </c>
      <c r="E2638" t="str">
        <f>IF('Initial Spreadsheet'!F2637="failed", 'Initial Spreadsheet'!$L2637, "M")</f>
        <v>M</v>
      </c>
    </row>
    <row r="2639" spans="1:5" x14ac:dyDescent="0.25">
      <c r="A2639" t="str">
        <f>IF('Initial Spreadsheet'!$F2638="successful", "successful")</f>
        <v>successful</v>
      </c>
      <c r="B2639">
        <f>IF('Initial Spreadsheet'!F2638="successful", 'Initial Spreadsheet'!$L2638, "M")</f>
        <v>50</v>
      </c>
      <c r="D2639" t="b">
        <f>IF('Initial Spreadsheet'!$F2638="failed", "failed")</f>
        <v>0</v>
      </c>
      <c r="E2639" t="str">
        <f>IF('Initial Spreadsheet'!F2638="failed", 'Initial Spreadsheet'!$L2638, "M")</f>
        <v>M</v>
      </c>
    </row>
    <row r="2640" spans="1:5" x14ac:dyDescent="0.25">
      <c r="A2640" t="str">
        <f>IF('Initial Spreadsheet'!$F2639="successful", "successful")</f>
        <v>successful</v>
      </c>
      <c r="B2640">
        <f>IF('Initial Spreadsheet'!F2639="successful", 'Initial Spreadsheet'!$L2639, "M")</f>
        <v>26</v>
      </c>
      <c r="D2640" t="b">
        <f>IF('Initial Spreadsheet'!$F2639="failed", "failed")</f>
        <v>0</v>
      </c>
      <c r="E2640" t="str">
        <f>IF('Initial Spreadsheet'!F2639="failed", 'Initial Spreadsheet'!$L2639, "M")</f>
        <v>M</v>
      </c>
    </row>
    <row r="2641" spans="1:5" x14ac:dyDescent="0.25">
      <c r="A2641" t="str">
        <f>IF('Initial Spreadsheet'!$F2640="successful", "successful")</f>
        <v>successful</v>
      </c>
      <c r="B2641">
        <f>IF('Initial Spreadsheet'!F2640="successful", 'Initial Spreadsheet'!$L2640, "M")</f>
        <v>14</v>
      </c>
      <c r="D2641" t="b">
        <f>IF('Initial Spreadsheet'!$F2640="failed", "failed")</f>
        <v>0</v>
      </c>
      <c r="E2641" t="str">
        <f>IF('Initial Spreadsheet'!F2640="failed", 'Initial Spreadsheet'!$L2640, "M")</f>
        <v>M</v>
      </c>
    </row>
    <row r="2642" spans="1:5" x14ac:dyDescent="0.25">
      <c r="A2642" t="str">
        <f>IF('Initial Spreadsheet'!$F2641="successful", "successful")</f>
        <v>successful</v>
      </c>
      <c r="B2642">
        <f>IF('Initial Spreadsheet'!F2641="successful", 'Initial Spreadsheet'!$L2641, "M")</f>
        <v>49</v>
      </c>
      <c r="D2642" t="b">
        <f>IF('Initial Spreadsheet'!$F2641="failed", "failed")</f>
        <v>0</v>
      </c>
      <c r="E2642" t="str">
        <f>IF('Initial Spreadsheet'!F2641="failed", 'Initial Spreadsheet'!$L2641, "M")</f>
        <v>M</v>
      </c>
    </row>
    <row r="2643" spans="1:5" x14ac:dyDescent="0.25">
      <c r="A2643" t="str">
        <f>IF('Initial Spreadsheet'!$F2642="successful", "successful")</f>
        <v>successful</v>
      </c>
      <c r="B2643">
        <f>IF('Initial Spreadsheet'!F2642="successful", 'Initial Spreadsheet'!$L2642, "M")</f>
        <v>69</v>
      </c>
      <c r="D2643" t="b">
        <f>IF('Initial Spreadsheet'!$F2642="failed", "failed")</f>
        <v>0</v>
      </c>
      <c r="E2643" t="str">
        <f>IF('Initial Spreadsheet'!F2642="failed", 'Initial Spreadsheet'!$L2642, "M")</f>
        <v>M</v>
      </c>
    </row>
    <row r="2644" spans="1:5" x14ac:dyDescent="0.25">
      <c r="A2644" t="b">
        <f>IF('Initial Spreadsheet'!$F2643="successful", "successful")</f>
        <v>0</v>
      </c>
      <c r="B2644" t="str">
        <f>IF('Initial Spreadsheet'!F2643="successful", 'Initial Spreadsheet'!$L2643, "M")</f>
        <v>M</v>
      </c>
      <c r="D2644" t="str">
        <f>IF('Initial Spreadsheet'!$F2643="failed", "failed")</f>
        <v>failed</v>
      </c>
      <c r="E2644">
        <f>IF('Initial Spreadsheet'!F2643="failed", 'Initial Spreadsheet'!$L2643, "M")</f>
        <v>1</v>
      </c>
    </row>
    <row r="2645" spans="1:5" x14ac:dyDescent="0.25">
      <c r="A2645" t="b">
        <f>IF('Initial Spreadsheet'!$F2644="successful", "successful")</f>
        <v>0</v>
      </c>
      <c r="B2645" t="str">
        <f>IF('Initial Spreadsheet'!F2644="successful", 'Initial Spreadsheet'!$L2644, "M")</f>
        <v>M</v>
      </c>
      <c r="D2645" t="str">
        <f>IF('Initial Spreadsheet'!$F2644="failed", "failed")</f>
        <v>failed</v>
      </c>
      <c r="E2645">
        <f>IF('Initial Spreadsheet'!F2644="failed", 'Initial Spreadsheet'!$L2644, "M")</f>
        <v>0</v>
      </c>
    </row>
    <row r="2646" spans="1:5" x14ac:dyDescent="0.25">
      <c r="A2646" t="b">
        <f>IF('Initial Spreadsheet'!$F2645="successful", "successful")</f>
        <v>0</v>
      </c>
      <c r="B2646" t="str">
        <f>IF('Initial Spreadsheet'!F2645="successful", 'Initial Spreadsheet'!$L2645, "M")</f>
        <v>M</v>
      </c>
      <c r="D2646" t="b">
        <f>IF('Initial Spreadsheet'!$F2645="failed", "failed")</f>
        <v>0</v>
      </c>
      <c r="E2646" t="str">
        <f>IF('Initial Spreadsheet'!F2645="failed", 'Initial Spreadsheet'!$L2645, "M")</f>
        <v>M</v>
      </c>
    </row>
    <row r="2647" spans="1:5" x14ac:dyDescent="0.25">
      <c r="A2647" t="b">
        <f>IF('Initial Spreadsheet'!$F2646="successful", "successful")</f>
        <v>0</v>
      </c>
      <c r="B2647" t="str">
        <f>IF('Initial Spreadsheet'!F2646="successful", 'Initial Spreadsheet'!$L2646, "M")</f>
        <v>M</v>
      </c>
      <c r="D2647" t="b">
        <f>IF('Initial Spreadsheet'!$F2646="failed", "failed")</f>
        <v>0</v>
      </c>
      <c r="E2647" t="str">
        <f>IF('Initial Spreadsheet'!F2646="failed", 'Initial Spreadsheet'!$L2646, "M")</f>
        <v>M</v>
      </c>
    </row>
    <row r="2648" spans="1:5" x14ac:dyDescent="0.25">
      <c r="A2648" t="b">
        <f>IF('Initial Spreadsheet'!$F2647="successful", "successful")</f>
        <v>0</v>
      </c>
      <c r="B2648" t="str">
        <f>IF('Initial Spreadsheet'!F2647="successful", 'Initial Spreadsheet'!$L2647, "M")</f>
        <v>M</v>
      </c>
      <c r="D2648" t="b">
        <f>IF('Initial Spreadsheet'!$F2647="failed", "failed")</f>
        <v>0</v>
      </c>
      <c r="E2648" t="str">
        <f>IF('Initial Spreadsheet'!F2647="failed", 'Initial Spreadsheet'!$L2647, "M")</f>
        <v>M</v>
      </c>
    </row>
    <row r="2649" spans="1:5" x14ac:dyDescent="0.25">
      <c r="A2649" t="b">
        <f>IF('Initial Spreadsheet'!$F2648="successful", "successful")</f>
        <v>0</v>
      </c>
      <c r="B2649" t="str">
        <f>IF('Initial Spreadsheet'!F2648="successful", 'Initial Spreadsheet'!$L2648, "M")</f>
        <v>M</v>
      </c>
      <c r="D2649" t="b">
        <f>IF('Initial Spreadsheet'!$F2648="failed", "failed")</f>
        <v>0</v>
      </c>
      <c r="E2649" t="str">
        <f>IF('Initial Spreadsheet'!F2648="failed", 'Initial Spreadsheet'!$L2648, "M")</f>
        <v>M</v>
      </c>
    </row>
    <row r="2650" spans="1:5" x14ac:dyDescent="0.25">
      <c r="A2650" t="b">
        <f>IF('Initial Spreadsheet'!$F2649="successful", "successful")</f>
        <v>0</v>
      </c>
      <c r="B2650" t="str">
        <f>IF('Initial Spreadsheet'!F2649="successful", 'Initial Spreadsheet'!$L2649, "M")</f>
        <v>M</v>
      </c>
      <c r="D2650" t="b">
        <f>IF('Initial Spreadsheet'!$F2649="failed", "failed")</f>
        <v>0</v>
      </c>
      <c r="E2650" t="str">
        <f>IF('Initial Spreadsheet'!F2649="failed", 'Initial Spreadsheet'!$L2649, "M")</f>
        <v>M</v>
      </c>
    </row>
    <row r="2651" spans="1:5" x14ac:dyDescent="0.25">
      <c r="A2651" t="b">
        <f>IF('Initial Spreadsheet'!$F2650="successful", "successful")</f>
        <v>0</v>
      </c>
      <c r="B2651" t="str">
        <f>IF('Initial Spreadsheet'!F2650="successful", 'Initial Spreadsheet'!$L2650, "M")</f>
        <v>M</v>
      </c>
      <c r="D2651" t="b">
        <f>IF('Initial Spreadsheet'!$F2650="failed", "failed")</f>
        <v>0</v>
      </c>
      <c r="E2651" t="str">
        <f>IF('Initial Spreadsheet'!F2650="failed", 'Initial Spreadsheet'!$L2650, "M")</f>
        <v>M</v>
      </c>
    </row>
    <row r="2652" spans="1:5" x14ac:dyDescent="0.25">
      <c r="A2652" t="b">
        <f>IF('Initial Spreadsheet'!$F2651="successful", "successful")</f>
        <v>0</v>
      </c>
      <c r="B2652" t="str">
        <f>IF('Initial Spreadsheet'!F2651="successful", 'Initial Spreadsheet'!$L2651, "M")</f>
        <v>M</v>
      </c>
      <c r="D2652" t="b">
        <f>IF('Initial Spreadsheet'!$F2651="failed", "failed")</f>
        <v>0</v>
      </c>
      <c r="E2652" t="str">
        <f>IF('Initial Spreadsheet'!F2651="failed", 'Initial Spreadsheet'!$L2651, "M")</f>
        <v>M</v>
      </c>
    </row>
    <row r="2653" spans="1:5" x14ac:dyDescent="0.25">
      <c r="A2653" t="b">
        <f>IF('Initial Spreadsheet'!$F2652="successful", "successful")</f>
        <v>0</v>
      </c>
      <c r="B2653" t="str">
        <f>IF('Initial Spreadsheet'!F2652="successful", 'Initial Spreadsheet'!$L2652, "M")</f>
        <v>M</v>
      </c>
      <c r="D2653" t="b">
        <f>IF('Initial Spreadsheet'!$F2652="failed", "failed")</f>
        <v>0</v>
      </c>
      <c r="E2653" t="str">
        <f>IF('Initial Spreadsheet'!F2652="failed", 'Initial Spreadsheet'!$L2652, "M")</f>
        <v>M</v>
      </c>
    </row>
    <row r="2654" spans="1:5" x14ac:dyDescent="0.25">
      <c r="A2654" t="b">
        <f>IF('Initial Spreadsheet'!$F2653="successful", "successful")</f>
        <v>0</v>
      </c>
      <c r="B2654" t="str">
        <f>IF('Initial Spreadsheet'!F2653="successful", 'Initial Spreadsheet'!$L2653, "M")</f>
        <v>M</v>
      </c>
      <c r="D2654" t="b">
        <f>IF('Initial Spreadsheet'!$F2653="failed", "failed")</f>
        <v>0</v>
      </c>
      <c r="E2654" t="str">
        <f>IF('Initial Spreadsheet'!F2653="failed", 'Initial Spreadsheet'!$L2653, "M")</f>
        <v>M</v>
      </c>
    </row>
    <row r="2655" spans="1:5" x14ac:dyDescent="0.25">
      <c r="A2655" t="b">
        <f>IF('Initial Spreadsheet'!$F2654="successful", "successful")</f>
        <v>0</v>
      </c>
      <c r="B2655" t="str">
        <f>IF('Initial Spreadsheet'!F2654="successful", 'Initial Spreadsheet'!$L2654, "M")</f>
        <v>M</v>
      </c>
      <c r="D2655" t="b">
        <f>IF('Initial Spreadsheet'!$F2654="failed", "failed")</f>
        <v>0</v>
      </c>
      <c r="E2655" t="str">
        <f>IF('Initial Spreadsheet'!F2654="failed", 'Initial Spreadsheet'!$L2654, "M")</f>
        <v>M</v>
      </c>
    </row>
    <row r="2656" spans="1:5" x14ac:dyDescent="0.25">
      <c r="A2656" t="b">
        <f>IF('Initial Spreadsheet'!$F2655="successful", "successful")</f>
        <v>0</v>
      </c>
      <c r="B2656" t="str">
        <f>IF('Initial Spreadsheet'!F2655="successful", 'Initial Spreadsheet'!$L2655, "M")</f>
        <v>M</v>
      </c>
      <c r="D2656" t="b">
        <f>IF('Initial Spreadsheet'!$F2655="failed", "failed")</f>
        <v>0</v>
      </c>
      <c r="E2656" t="str">
        <f>IF('Initial Spreadsheet'!F2655="failed", 'Initial Spreadsheet'!$L2655, "M")</f>
        <v>M</v>
      </c>
    </row>
    <row r="2657" spans="1:5" x14ac:dyDescent="0.25">
      <c r="A2657" t="b">
        <f>IF('Initial Spreadsheet'!$F2656="successful", "successful")</f>
        <v>0</v>
      </c>
      <c r="B2657" t="str">
        <f>IF('Initial Spreadsheet'!F2656="successful", 'Initial Spreadsheet'!$L2656, "M")</f>
        <v>M</v>
      </c>
      <c r="D2657" t="b">
        <f>IF('Initial Spreadsheet'!$F2656="failed", "failed")</f>
        <v>0</v>
      </c>
      <c r="E2657" t="str">
        <f>IF('Initial Spreadsheet'!F2656="failed", 'Initial Spreadsheet'!$L2656, "M")</f>
        <v>M</v>
      </c>
    </row>
    <row r="2658" spans="1:5" x14ac:dyDescent="0.25">
      <c r="A2658" t="b">
        <f>IF('Initial Spreadsheet'!$F2657="successful", "successful")</f>
        <v>0</v>
      </c>
      <c r="B2658" t="str">
        <f>IF('Initial Spreadsheet'!F2657="successful", 'Initial Spreadsheet'!$L2657, "M")</f>
        <v>M</v>
      </c>
      <c r="D2658" t="b">
        <f>IF('Initial Spreadsheet'!$F2657="failed", "failed")</f>
        <v>0</v>
      </c>
      <c r="E2658" t="str">
        <f>IF('Initial Spreadsheet'!F2657="failed", 'Initial Spreadsheet'!$L2657, "M")</f>
        <v>M</v>
      </c>
    </row>
    <row r="2659" spans="1:5" x14ac:dyDescent="0.25">
      <c r="A2659" t="b">
        <f>IF('Initial Spreadsheet'!$F2658="successful", "successful")</f>
        <v>0</v>
      </c>
      <c r="B2659" t="str">
        <f>IF('Initial Spreadsheet'!F2658="successful", 'Initial Spreadsheet'!$L2658, "M")</f>
        <v>M</v>
      </c>
      <c r="D2659" t="b">
        <f>IF('Initial Spreadsheet'!$F2658="failed", "failed")</f>
        <v>0</v>
      </c>
      <c r="E2659" t="str">
        <f>IF('Initial Spreadsheet'!F2658="failed", 'Initial Spreadsheet'!$L2658, "M")</f>
        <v>M</v>
      </c>
    </row>
    <row r="2660" spans="1:5" x14ac:dyDescent="0.25">
      <c r="A2660" t="b">
        <f>IF('Initial Spreadsheet'!$F2659="successful", "successful")</f>
        <v>0</v>
      </c>
      <c r="B2660" t="str">
        <f>IF('Initial Spreadsheet'!F2659="successful", 'Initial Spreadsheet'!$L2659, "M")</f>
        <v>M</v>
      </c>
      <c r="D2660" t="b">
        <f>IF('Initial Spreadsheet'!$F2659="failed", "failed")</f>
        <v>0</v>
      </c>
      <c r="E2660" t="str">
        <f>IF('Initial Spreadsheet'!F2659="failed", 'Initial Spreadsheet'!$L2659, "M")</f>
        <v>M</v>
      </c>
    </row>
    <row r="2661" spans="1:5" x14ac:dyDescent="0.25">
      <c r="A2661" t="b">
        <f>IF('Initial Spreadsheet'!$F2660="successful", "successful")</f>
        <v>0</v>
      </c>
      <c r="B2661" t="str">
        <f>IF('Initial Spreadsheet'!F2660="successful", 'Initial Spreadsheet'!$L2660, "M")</f>
        <v>M</v>
      </c>
      <c r="D2661" t="b">
        <f>IF('Initial Spreadsheet'!$F2660="failed", "failed")</f>
        <v>0</v>
      </c>
      <c r="E2661" t="str">
        <f>IF('Initial Spreadsheet'!F2660="failed", 'Initial Spreadsheet'!$L2660, "M")</f>
        <v>M</v>
      </c>
    </row>
    <row r="2662" spans="1:5" x14ac:dyDescent="0.25">
      <c r="A2662" t="b">
        <f>IF('Initial Spreadsheet'!$F2661="successful", "successful")</f>
        <v>0</v>
      </c>
      <c r="B2662" t="str">
        <f>IF('Initial Spreadsheet'!F2661="successful", 'Initial Spreadsheet'!$L2661, "M")</f>
        <v>M</v>
      </c>
      <c r="D2662" t="b">
        <f>IF('Initial Spreadsheet'!$F2661="failed", "failed")</f>
        <v>0</v>
      </c>
      <c r="E2662" t="str">
        <f>IF('Initial Spreadsheet'!F2661="failed", 'Initial Spreadsheet'!$L2661, "M")</f>
        <v>M</v>
      </c>
    </row>
    <row r="2663" spans="1:5" x14ac:dyDescent="0.25">
      <c r="A2663" t="b">
        <f>IF('Initial Spreadsheet'!$F2662="successful", "successful")</f>
        <v>0</v>
      </c>
      <c r="B2663" t="str">
        <f>IF('Initial Spreadsheet'!F2662="successful", 'Initial Spreadsheet'!$L2662, "M")</f>
        <v>M</v>
      </c>
      <c r="D2663" t="b">
        <f>IF('Initial Spreadsheet'!$F2662="failed", "failed")</f>
        <v>0</v>
      </c>
      <c r="E2663" t="str">
        <f>IF('Initial Spreadsheet'!F2662="failed", 'Initial Spreadsheet'!$L2662, "M")</f>
        <v>M</v>
      </c>
    </row>
    <row r="2664" spans="1:5" x14ac:dyDescent="0.25">
      <c r="A2664" t="str">
        <f>IF('Initial Spreadsheet'!$F2663="successful", "successful")</f>
        <v>successful</v>
      </c>
      <c r="B2664">
        <f>IF('Initial Spreadsheet'!F2663="successful", 'Initial Spreadsheet'!$L2663, "M")</f>
        <v>60</v>
      </c>
      <c r="D2664" t="b">
        <f>IF('Initial Spreadsheet'!$F2663="failed", "failed")</f>
        <v>0</v>
      </c>
      <c r="E2664" t="str">
        <f>IF('Initial Spreadsheet'!F2663="failed", 'Initial Spreadsheet'!$L2663, "M")</f>
        <v>M</v>
      </c>
    </row>
    <row r="2665" spans="1:5" x14ac:dyDescent="0.25">
      <c r="A2665" t="str">
        <f>IF('Initial Spreadsheet'!$F2664="successful", "successful")</f>
        <v>successful</v>
      </c>
      <c r="B2665">
        <f>IF('Initial Spreadsheet'!F2664="successful", 'Initial Spreadsheet'!$L2664, "M")</f>
        <v>80</v>
      </c>
      <c r="D2665" t="b">
        <f>IF('Initial Spreadsheet'!$F2664="failed", "failed")</f>
        <v>0</v>
      </c>
      <c r="E2665" t="str">
        <f>IF('Initial Spreadsheet'!F2664="failed", 'Initial Spreadsheet'!$L2664, "M")</f>
        <v>M</v>
      </c>
    </row>
    <row r="2666" spans="1:5" x14ac:dyDescent="0.25">
      <c r="A2666" t="str">
        <f>IF('Initial Spreadsheet'!$F2665="successful", "successful")</f>
        <v>successful</v>
      </c>
      <c r="B2666">
        <f>IF('Initial Spreadsheet'!F2665="successful", 'Initial Spreadsheet'!$L2665, "M")</f>
        <v>56</v>
      </c>
      <c r="D2666" t="b">
        <f>IF('Initial Spreadsheet'!$F2665="failed", "failed")</f>
        <v>0</v>
      </c>
      <c r="E2666" t="str">
        <f>IF('Initial Spreadsheet'!F2665="failed", 'Initial Spreadsheet'!$L2665, "M")</f>
        <v>M</v>
      </c>
    </row>
    <row r="2667" spans="1:5" x14ac:dyDescent="0.25">
      <c r="A2667" t="str">
        <f>IF('Initial Spreadsheet'!$F2666="successful", "successful")</f>
        <v>successful</v>
      </c>
      <c r="B2667">
        <f>IF('Initial Spreadsheet'!F2666="successful", 'Initial Spreadsheet'!$L2666, "M")</f>
        <v>104</v>
      </c>
      <c r="D2667" t="b">
        <f>IF('Initial Spreadsheet'!$F2666="failed", "failed")</f>
        <v>0</v>
      </c>
      <c r="E2667" t="str">
        <f>IF('Initial Spreadsheet'!F2666="failed", 'Initial Spreadsheet'!$L2666, "M")</f>
        <v>M</v>
      </c>
    </row>
    <row r="2668" spans="1:5" x14ac:dyDescent="0.25">
      <c r="A2668" t="str">
        <f>IF('Initial Spreadsheet'!$F2667="successful", "successful")</f>
        <v>successful</v>
      </c>
      <c r="B2668">
        <f>IF('Initial Spreadsheet'!F2667="successful", 'Initial Spreadsheet'!$L2667, "M")</f>
        <v>46</v>
      </c>
      <c r="D2668" t="b">
        <f>IF('Initial Spreadsheet'!$F2667="failed", "failed")</f>
        <v>0</v>
      </c>
      <c r="E2668" t="str">
        <f>IF('Initial Spreadsheet'!F2667="failed", 'Initial Spreadsheet'!$L2667, "M")</f>
        <v>M</v>
      </c>
    </row>
    <row r="2669" spans="1:5" x14ac:dyDescent="0.25">
      <c r="A2669" t="str">
        <f>IF('Initial Spreadsheet'!$F2668="successful", "successful")</f>
        <v>successful</v>
      </c>
      <c r="B2669">
        <f>IF('Initial Spreadsheet'!F2668="successful", 'Initial Spreadsheet'!$L2668, "M")</f>
        <v>206</v>
      </c>
      <c r="D2669" t="b">
        <f>IF('Initial Spreadsheet'!$F2668="failed", "failed")</f>
        <v>0</v>
      </c>
      <c r="E2669" t="str">
        <f>IF('Initial Spreadsheet'!F2668="failed", 'Initial Spreadsheet'!$L2668, "M")</f>
        <v>M</v>
      </c>
    </row>
    <row r="2670" spans="1:5" x14ac:dyDescent="0.25">
      <c r="A2670" t="str">
        <f>IF('Initial Spreadsheet'!$F2669="successful", "successful")</f>
        <v>successful</v>
      </c>
      <c r="B2670">
        <f>IF('Initial Spreadsheet'!F2669="successful", 'Initial Spreadsheet'!$L2669, "M")</f>
        <v>18</v>
      </c>
      <c r="D2670" t="b">
        <f>IF('Initial Spreadsheet'!$F2669="failed", "failed")</f>
        <v>0</v>
      </c>
      <c r="E2670" t="str">
        <f>IF('Initial Spreadsheet'!F2669="failed", 'Initial Spreadsheet'!$L2669, "M")</f>
        <v>M</v>
      </c>
    </row>
    <row r="2671" spans="1:5" x14ac:dyDescent="0.25">
      <c r="A2671" t="str">
        <f>IF('Initial Spreadsheet'!$F2670="successful", "successful")</f>
        <v>successful</v>
      </c>
      <c r="B2671">
        <f>IF('Initial Spreadsheet'!F2670="successful", 'Initial Spreadsheet'!$L2670, "M")</f>
        <v>28</v>
      </c>
      <c r="D2671" t="b">
        <f>IF('Initial Spreadsheet'!$F2670="failed", "failed")</f>
        <v>0</v>
      </c>
      <c r="E2671" t="str">
        <f>IF('Initial Spreadsheet'!F2670="failed", 'Initial Spreadsheet'!$L2670, "M")</f>
        <v>M</v>
      </c>
    </row>
    <row r="2672" spans="1:5" x14ac:dyDescent="0.25">
      <c r="A2672" t="str">
        <f>IF('Initial Spreadsheet'!$F2671="successful", "successful")</f>
        <v>successful</v>
      </c>
      <c r="B2672">
        <f>IF('Initial Spreadsheet'!F2671="successful", 'Initial Spreadsheet'!$L2671, "M")</f>
        <v>11</v>
      </c>
      <c r="D2672" t="b">
        <f>IF('Initial Spreadsheet'!$F2671="failed", "failed")</f>
        <v>0</v>
      </c>
      <c r="E2672" t="str">
        <f>IF('Initial Spreadsheet'!F2671="failed", 'Initial Spreadsheet'!$L2671, "M")</f>
        <v>M</v>
      </c>
    </row>
    <row r="2673" spans="1:5" x14ac:dyDescent="0.25">
      <c r="A2673" t="b">
        <f>IF('Initial Spreadsheet'!$F2672="successful", "successful")</f>
        <v>0</v>
      </c>
      <c r="B2673" t="str">
        <f>IF('Initial Spreadsheet'!F2672="successful", 'Initial Spreadsheet'!$L2672, "M")</f>
        <v>M</v>
      </c>
      <c r="D2673" t="str">
        <f>IF('Initial Spreadsheet'!$F2672="failed", "failed")</f>
        <v>failed</v>
      </c>
      <c r="E2673">
        <f>IF('Initial Spreadsheet'!F2672="failed", 'Initial Spreadsheet'!$L2672, "M")</f>
        <v>60</v>
      </c>
    </row>
    <row r="2674" spans="1:5" x14ac:dyDescent="0.25">
      <c r="A2674" t="b">
        <f>IF('Initial Spreadsheet'!$F2673="successful", "successful")</f>
        <v>0</v>
      </c>
      <c r="B2674" t="str">
        <f>IF('Initial Spreadsheet'!F2673="successful", 'Initial Spreadsheet'!$L2673, "M")</f>
        <v>M</v>
      </c>
      <c r="D2674" t="str">
        <f>IF('Initial Spreadsheet'!$F2673="failed", "failed")</f>
        <v>failed</v>
      </c>
      <c r="E2674">
        <f>IF('Initial Spreadsheet'!F2673="failed", 'Initial Spreadsheet'!$L2673, "M")</f>
        <v>84</v>
      </c>
    </row>
    <row r="2675" spans="1:5" x14ac:dyDescent="0.25">
      <c r="A2675" t="b">
        <f>IF('Initial Spreadsheet'!$F2674="successful", "successful")</f>
        <v>0</v>
      </c>
      <c r="B2675" t="str">
        <f>IF('Initial Spreadsheet'!F2674="successful", 'Initial Spreadsheet'!$L2674, "M")</f>
        <v>M</v>
      </c>
      <c r="D2675" t="str">
        <f>IF('Initial Spreadsheet'!$F2674="failed", "failed")</f>
        <v>failed</v>
      </c>
      <c r="E2675">
        <f>IF('Initial Spreadsheet'!F2674="failed", 'Initial Spreadsheet'!$L2674, "M")</f>
        <v>47</v>
      </c>
    </row>
    <row r="2676" spans="1:5" x14ac:dyDescent="0.25">
      <c r="A2676" t="b">
        <f>IF('Initial Spreadsheet'!$F2675="successful", "successful")</f>
        <v>0</v>
      </c>
      <c r="B2676" t="str">
        <f>IF('Initial Spreadsheet'!F2675="successful", 'Initial Spreadsheet'!$L2675, "M")</f>
        <v>M</v>
      </c>
      <c r="D2676" t="str">
        <f>IF('Initial Spreadsheet'!$F2675="failed", "failed")</f>
        <v>failed</v>
      </c>
      <c r="E2676">
        <f>IF('Initial Spreadsheet'!F2675="failed", 'Initial Spreadsheet'!$L2675, "M")</f>
        <v>66</v>
      </c>
    </row>
    <row r="2677" spans="1:5" x14ac:dyDescent="0.25">
      <c r="A2677" t="b">
        <f>IF('Initial Spreadsheet'!$F2676="successful", "successful")</f>
        <v>0</v>
      </c>
      <c r="B2677" t="str">
        <f>IF('Initial Spreadsheet'!F2676="successful", 'Initial Spreadsheet'!$L2676, "M")</f>
        <v>M</v>
      </c>
      <c r="D2677" t="str">
        <f>IF('Initial Spreadsheet'!$F2676="failed", "failed")</f>
        <v>failed</v>
      </c>
      <c r="E2677">
        <f>IF('Initial Spreadsheet'!F2676="failed", 'Initial Spreadsheet'!$L2676, "M")</f>
        <v>171</v>
      </c>
    </row>
    <row r="2678" spans="1:5" x14ac:dyDescent="0.25">
      <c r="A2678" t="b">
        <f>IF('Initial Spreadsheet'!$F2677="successful", "successful")</f>
        <v>0</v>
      </c>
      <c r="B2678" t="str">
        <f>IF('Initial Spreadsheet'!F2677="successful", 'Initial Spreadsheet'!$L2677, "M")</f>
        <v>M</v>
      </c>
      <c r="D2678" t="str">
        <f>IF('Initial Spreadsheet'!$F2677="failed", "failed")</f>
        <v>failed</v>
      </c>
      <c r="E2678">
        <f>IF('Initial Spreadsheet'!F2677="failed", 'Initial Spreadsheet'!$L2677, "M")</f>
        <v>29</v>
      </c>
    </row>
    <row r="2679" spans="1:5" x14ac:dyDescent="0.25">
      <c r="A2679" t="b">
        <f>IF('Initial Spreadsheet'!$F2678="successful", "successful")</f>
        <v>0</v>
      </c>
      <c r="B2679" t="str">
        <f>IF('Initial Spreadsheet'!F2678="successful", 'Initial Spreadsheet'!$L2678, "M")</f>
        <v>M</v>
      </c>
      <c r="D2679" t="str">
        <f>IF('Initial Spreadsheet'!$F2678="failed", "failed")</f>
        <v>failed</v>
      </c>
      <c r="E2679">
        <f>IF('Initial Spreadsheet'!F2678="failed", 'Initial Spreadsheet'!$L2678, "M")</f>
        <v>9</v>
      </c>
    </row>
    <row r="2680" spans="1:5" x14ac:dyDescent="0.25">
      <c r="A2680" t="b">
        <f>IF('Initial Spreadsheet'!$F2679="successful", "successful")</f>
        <v>0</v>
      </c>
      <c r="B2680" t="str">
        <f>IF('Initial Spreadsheet'!F2679="successful", 'Initial Spreadsheet'!$L2679, "M")</f>
        <v>M</v>
      </c>
      <c r="D2680" t="str">
        <f>IF('Initial Spreadsheet'!$F2679="failed", "failed")</f>
        <v>failed</v>
      </c>
      <c r="E2680">
        <f>IF('Initial Spreadsheet'!F2679="failed", 'Initial Spreadsheet'!$L2679, "M")</f>
        <v>27</v>
      </c>
    </row>
    <row r="2681" spans="1:5" x14ac:dyDescent="0.25">
      <c r="A2681" t="b">
        <f>IF('Initial Spreadsheet'!$F2680="successful", "successful")</f>
        <v>0</v>
      </c>
      <c r="B2681" t="str">
        <f>IF('Initial Spreadsheet'!F2680="successful", 'Initial Spreadsheet'!$L2680, "M")</f>
        <v>M</v>
      </c>
      <c r="D2681" t="str">
        <f>IF('Initial Spreadsheet'!$F2680="failed", "failed")</f>
        <v>failed</v>
      </c>
      <c r="E2681">
        <f>IF('Initial Spreadsheet'!F2680="failed", 'Initial Spreadsheet'!$L2680, "M")</f>
        <v>2</v>
      </c>
    </row>
    <row r="2682" spans="1:5" x14ac:dyDescent="0.25">
      <c r="A2682" t="b">
        <f>IF('Initial Spreadsheet'!$F2681="successful", "successful")</f>
        <v>0</v>
      </c>
      <c r="B2682" t="str">
        <f>IF('Initial Spreadsheet'!F2681="successful", 'Initial Spreadsheet'!$L2681, "M")</f>
        <v>M</v>
      </c>
      <c r="D2682" t="str">
        <f>IF('Initial Spreadsheet'!$F2681="failed", "failed")</f>
        <v>failed</v>
      </c>
      <c r="E2682">
        <f>IF('Initial Spreadsheet'!F2681="failed", 'Initial Spreadsheet'!$L2681, "M")</f>
        <v>3</v>
      </c>
    </row>
    <row r="2683" spans="1:5" x14ac:dyDescent="0.25">
      <c r="A2683" t="b">
        <f>IF('Initial Spreadsheet'!$F2682="successful", "successful")</f>
        <v>0</v>
      </c>
      <c r="B2683" t="str">
        <f>IF('Initial Spreadsheet'!F2682="successful", 'Initial Spreadsheet'!$L2682, "M")</f>
        <v>M</v>
      </c>
      <c r="D2683" t="str">
        <f>IF('Initial Spreadsheet'!$F2682="failed", "failed")</f>
        <v>failed</v>
      </c>
      <c r="E2683">
        <f>IF('Initial Spreadsheet'!F2682="failed", 'Initial Spreadsheet'!$L2682, "M")</f>
        <v>4</v>
      </c>
    </row>
    <row r="2684" spans="1:5" x14ac:dyDescent="0.25">
      <c r="A2684" t="b">
        <f>IF('Initial Spreadsheet'!$F2683="successful", "successful")</f>
        <v>0</v>
      </c>
      <c r="B2684" t="str">
        <f>IF('Initial Spreadsheet'!F2683="successful", 'Initial Spreadsheet'!$L2683, "M")</f>
        <v>M</v>
      </c>
      <c r="D2684" t="str">
        <f>IF('Initial Spreadsheet'!$F2683="failed", "failed")</f>
        <v>failed</v>
      </c>
      <c r="E2684">
        <f>IF('Initial Spreadsheet'!F2683="failed", 'Initial Spreadsheet'!$L2683, "M")</f>
        <v>2</v>
      </c>
    </row>
    <row r="2685" spans="1:5" x14ac:dyDescent="0.25">
      <c r="A2685" t="b">
        <f>IF('Initial Spreadsheet'!$F2684="successful", "successful")</f>
        <v>0</v>
      </c>
      <c r="B2685" t="str">
        <f>IF('Initial Spreadsheet'!F2684="successful", 'Initial Spreadsheet'!$L2684, "M")</f>
        <v>M</v>
      </c>
      <c r="D2685" t="str">
        <f>IF('Initial Spreadsheet'!$F2684="failed", "failed")</f>
        <v>failed</v>
      </c>
      <c r="E2685">
        <f>IF('Initial Spreadsheet'!F2684="failed", 'Initial Spreadsheet'!$L2684, "M")</f>
        <v>20</v>
      </c>
    </row>
    <row r="2686" spans="1:5" x14ac:dyDescent="0.25">
      <c r="A2686" t="b">
        <f>IF('Initial Spreadsheet'!$F2685="successful", "successful")</f>
        <v>0</v>
      </c>
      <c r="B2686" t="str">
        <f>IF('Initial Spreadsheet'!F2685="successful", 'Initial Spreadsheet'!$L2685, "M")</f>
        <v>M</v>
      </c>
      <c r="D2686" t="str">
        <f>IF('Initial Spreadsheet'!$F2685="failed", "failed")</f>
        <v>failed</v>
      </c>
      <c r="E2686">
        <f>IF('Initial Spreadsheet'!F2685="failed", 'Initial Spreadsheet'!$L2685, "M")</f>
        <v>3</v>
      </c>
    </row>
    <row r="2687" spans="1:5" x14ac:dyDescent="0.25">
      <c r="A2687" t="b">
        <f>IF('Initial Spreadsheet'!$F2686="successful", "successful")</f>
        <v>0</v>
      </c>
      <c r="B2687" t="str">
        <f>IF('Initial Spreadsheet'!F2686="successful", 'Initial Spreadsheet'!$L2686, "M")</f>
        <v>M</v>
      </c>
      <c r="D2687" t="str">
        <f>IF('Initial Spreadsheet'!$F2686="failed", "failed")</f>
        <v>failed</v>
      </c>
      <c r="E2687">
        <f>IF('Initial Spreadsheet'!F2686="failed", 'Initial Spreadsheet'!$L2686, "M")</f>
        <v>4</v>
      </c>
    </row>
    <row r="2688" spans="1:5" x14ac:dyDescent="0.25">
      <c r="A2688" t="b">
        <f>IF('Initial Spreadsheet'!$F2687="successful", "successful")</f>
        <v>0</v>
      </c>
      <c r="B2688" t="str">
        <f>IF('Initial Spreadsheet'!F2687="successful", 'Initial Spreadsheet'!$L2687, "M")</f>
        <v>M</v>
      </c>
      <c r="D2688" t="str">
        <f>IF('Initial Spreadsheet'!$F2687="failed", "failed")</f>
        <v>failed</v>
      </c>
      <c r="E2688">
        <f>IF('Initial Spreadsheet'!F2687="failed", 'Initial Spreadsheet'!$L2687, "M")</f>
        <v>1</v>
      </c>
    </row>
    <row r="2689" spans="1:5" x14ac:dyDescent="0.25">
      <c r="A2689" t="b">
        <f>IF('Initial Spreadsheet'!$F2688="successful", "successful")</f>
        <v>0</v>
      </c>
      <c r="B2689" t="str">
        <f>IF('Initial Spreadsheet'!F2688="successful", 'Initial Spreadsheet'!$L2688, "M")</f>
        <v>M</v>
      </c>
      <c r="D2689" t="str">
        <f>IF('Initial Spreadsheet'!$F2688="failed", "failed")</f>
        <v>failed</v>
      </c>
      <c r="E2689">
        <f>IF('Initial Spreadsheet'!F2688="failed", 'Initial Spreadsheet'!$L2688, "M")</f>
        <v>0</v>
      </c>
    </row>
    <row r="2690" spans="1:5" x14ac:dyDescent="0.25">
      <c r="A2690" t="b">
        <f>IF('Initial Spreadsheet'!$F2689="successful", "successful")</f>
        <v>0</v>
      </c>
      <c r="B2690" t="str">
        <f>IF('Initial Spreadsheet'!F2689="successful", 'Initial Spreadsheet'!$L2689, "M")</f>
        <v>M</v>
      </c>
      <c r="D2690" t="str">
        <f>IF('Initial Spreadsheet'!$F2689="failed", "failed")</f>
        <v>failed</v>
      </c>
      <c r="E2690">
        <f>IF('Initial Spreadsheet'!F2689="failed", 'Initial Spreadsheet'!$L2689, "M")</f>
        <v>0</v>
      </c>
    </row>
    <row r="2691" spans="1:5" x14ac:dyDescent="0.25">
      <c r="A2691" t="b">
        <f>IF('Initial Spreadsheet'!$F2690="successful", "successful")</f>
        <v>0</v>
      </c>
      <c r="B2691" t="str">
        <f>IF('Initial Spreadsheet'!F2690="successful", 'Initial Spreadsheet'!$L2690, "M")</f>
        <v>M</v>
      </c>
      <c r="D2691" t="str">
        <f>IF('Initial Spreadsheet'!$F2690="failed", "failed")</f>
        <v>failed</v>
      </c>
      <c r="E2691">
        <f>IF('Initial Spreadsheet'!F2690="failed", 'Initial Spreadsheet'!$L2690, "M")</f>
        <v>14</v>
      </c>
    </row>
    <row r="2692" spans="1:5" x14ac:dyDescent="0.25">
      <c r="A2692" t="b">
        <f>IF('Initial Spreadsheet'!$F2691="successful", "successful")</f>
        <v>0</v>
      </c>
      <c r="B2692" t="str">
        <f>IF('Initial Spreadsheet'!F2691="successful", 'Initial Spreadsheet'!$L2691, "M")</f>
        <v>M</v>
      </c>
      <c r="D2692" t="str">
        <f>IF('Initial Spreadsheet'!$F2691="failed", "failed")</f>
        <v>failed</v>
      </c>
      <c r="E2692">
        <f>IF('Initial Spreadsheet'!F2691="failed", 'Initial Spreadsheet'!$L2691, "M")</f>
        <v>1</v>
      </c>
    </row>
    <row r="2693" spans="1:5" x14ac:dyDescent="0.25">
      <c r="A2693" t="b">
        <f>IF('Initial Spreadsheet'!$F2692="successful", "successful")</f>
        <v>0</v>
      </c>
      <c r="B2693" t="str">
        <f>IF('Initial Spreadsheet'!F2692="successful", 'Initial Spreadsheet'!$L2692, "M")</f>
        <v>M</v>
      </c>
      <c r="D2693" t="str">
        <f>IF('Initial Spreadsheet'!$F2692="failed", "failed")</f>
        <v>failed</v>
      </c>
      <c r="E2693">
        <f>IF('Initial Spreadsheet'!F2692="failed", 'Initial Spreadsheet'!$L2692, "M")</f>
        <v>118</v>
      </c>
    </row>
    <row r="2694" spans="1:5" x14ac:dyDescent="0.25">
      <c r="A2694" t="b">
        <f>IF('Initial Spreadsheet'!$F2693="successful", "successful")</f>
        <v>0</v>
      </c>
      <c r="B2694" t="str">
        <f>IF('Initial Spreadsheet'!F2693="successful", 'Initial Spreadsheet'!$L2693, "M")</f>
        <v>M</v>
      </c>
      <c r="D2694" t="str">
        <f>IF('Initial Spreadsheet'!$F2693="failed", "failed")</f>
        <v>failed</v>
      </c>
      <c r="E2694">
        <f>IF('Initial Spreadsheet'!F2693="failed", 'Initial Spreadsheet'!$L2693, "M")</f>
        <v>2</v>
      </c>
    </row>
    <row r="2695" spans="1:5" x14ac:dyDescent="0.25">
      <c r="A2695" t="b">
        <f>IF('Initial Spreadsheet'!$F2694="successful", "successful")</f>
        <v>0</v>
      </c>
      <c r="B2695" t="str">
        <f>IF('Initial Spreadsheet'!F2694="successful", 'Initial Spreadsheet'!$L2694, "M")</f>
        <v>M</v>
      </c>
      <c r="D2695" t="str">
        <f>IF('Initial Spreadsheet'!$F2694="failed", "failed")</f>
        <v>failed</v>
      </c>
      <c r="E2695">
        <f>IF('Initial Spreadsheet'!F2694="failed", 'Initial Spreadsheet'!$L2694, "M")</f>
        <v>1</v>
      </c>
    </row>
    <row r="2696" spans="1:5" x14ac:dyDescent="0.25">
      <c r="A2696" t="b">
        <f>IF('Initial Spreadsheet'!$F2695="successful", "successful")</f>
        <v>0</v>
      </c>
      <c r="B2696" t="str">
        <f>IF('Initial Spreadsheet'!F2695="successful", 'Initial Spreadsheet'!$L2695, "M")</f>
        <v>M</v>
      </c>
      <c r="D2696" t="str">
        <f>IF('Initial Spreadsheet'!$F2695="failed", "failed")</f>
        <v>failed</v>
      </c>
      <c r="E2696">
        <f>IF('Initial Spreadsheet'!F2695="failed", 'Initial Spreadsheet'!$L2695, "M")</f>
        <v>3</v>
      </c>
    </row>
    <row r="2697" spans="1:5" x14ac:dyDescent="0.25">
      <c r="A2697" t="b">
        <f>IF('Initial Spreadsheet'!$F2696="successful", "successful")</f>
        <v>0</v>
      </c>
      <c r="B2697" t="str">
        <f>IF('Initial Spreadsheet'!F2696="successful", 'Initial Spreadsheet'!$L2696, "M")</f>
        <v>M</v>
      </c>
      <c r="D2697" t="str">
        <f>IF('Initial Spreadsheet'!$F2696="failed", "failed")</f>
        <v>failed</v>
      </c>
      <c r="E2697">
        <f>IF('Initial Spreadsheet'!F2696="failed", 'Initial Spreadsheet'!$L2696, "M")</f>
        <v>1</v>
      </c>
    </row>
    <row r="2698" spans="1:5" x14ac:dyDescent="0.25">
      <c r="A2698" t="b">
        <f>IF('Initial Spreadsheet'!$F2697="successful", "successful")</f>
        <v>0</v>
      </c>
      <c r="B2698" t="str">
        <f>IF('Initial Spreadsheet'!F2697="successful", 'Initial Spreadsheet'!$L2697, "M")</f>
        <v>M</v>
      </c>
      <c r="D2698" t="str">
        <f>IF('Initial Spreadsheet'!$F2697="failed", "failed")</f>
        <v>failed</v>
      </c>
      <c r="E2698">
        <f>IF('Initial Spreadsheet'!F2697="failed", 'Initial Spreadsheet'!$L2697, "M")</f>
        <v>3</v>
      </c>
    </row>
    <row r="2699" spans="1:5" x14ac:dyDescent="0.25">
      <c r="A2699" t="b">
        <f>IF('Initial Spreadsheet'!$F2698="successful", "successful")</f>
        <v>0</v>
      </c>
      <c r="B2699" t="str">
        <f>IF('Initial Spreadsheet'!F2698="successful", 'Initial Spreadsheet'!$L2698, "M")</f>
        <v>M</v>
      </c>
      <c r="D2699" t="str">
        <f>IF('Initial Spreadsheet'!$F2698="failed", "failed")</f>
        <v>failed</v>
      </c>
      <c r="E2699">
        <f>IF('Initial Spreadsheet'!F2698="failed", 'Initial Spreadsheet'!$L2698, "M")</f>
        <v>38</v>
      </c>
    </row>
    <row r="2700" spans="1:5" x14ac:dyDescent="0.25">
      <c r="A2700" t="b">
        <f>IF('Initial Spreadsheet'!$F2699="successful", "successful")</f>
        <v>0</v>
      </c>
      <c r="B2700" t="str">
        <f>IF('Initial Spreadsheet'!F2699="successful", 'Initial Spreadsheet'!$L2699, "M")</f>
        <v>M</v>
      </c>
      <c r="D2700" t="str">
        <f>IF('Initial Spreadsheet'!$F2699="failed", "failed")</f>
        <v>failed</v>
      </c>
      <c r="E2700">
        <f>IF('Initial Spreadsheet'!F2699="failed", 'Initial Spreadsheet'!$L2699, "M")</f>
        <v>52</v>
      </c>
    </row>
    <row r="2701" spans="1:5" x14ac:dyDescent="0.25">
      <c r="A2701" t="b">
        <f>IF('Initial Spreadsheet'!$F2700="successful", "successful")</f>
        <v>0</v>
      </c>
      <c r="B2701" t="str">
        <f>IF('Initial Spreadsheet'!F2700="successful", 'Initial Spreadsheet'!$L2700, "M")</f>
        <v>M</v>
      </c>
      <c r="D2701" t="str">
        <f>IF('Initial Spreadsheet'!$F2700="failed", "failed")</f>
        <v>failed</v>
      </c>
      <c r="E2701">
        <f>IF('Initial Spreadsheet'!F2700="failed", 'Initial Spreadsheet'!$L2700, "M")</f>
        <v>2</v>
      </c>
    </row>
    <row r="2702" spans="1:5" x14ac:dyDescent="0.25">
      <c r="A2702" t="b">
        <f>IF('Initial Spreadsheet'!$F2701="successful", "successful")</f>
        <v>0</v>
      </c>
      <c r="B2702" t="str">
        <f>IF('Initial Spreadsheet'!F2701="successful", 'Initial Spreadsheet'!$L2701, "M")</f>
        <v>M</v>
      </c>
      <c r="D2702" t="str">
        <f>IF('Initial Spreadsheet'!$F2701="failed", "failed")</f>
        <v>failed</v>
      </c>
      <c r="E2702">
        <f>IF('Initial Spreadsheet'!F2701="failed", 'Initial Spreadsheet'!$L2701, "M")</f>
        <v>0</v>
      </c>
    </row>
    <row r="2703" spans="1:5" x14ac:dyDescent="0.25">
      <c r="A2703" t="b">
        <f>IF('Initial Spreadsheet'!$F2702="successful", "successful")</f>
        <v>0</v>
      </c>
      <c r="B2703" t="str">
        <f>IF('Initial Spreadsheet'!F2702="successful", 'Initial Spreadsheet'!$L2702, "M")</f>
        <v>M</v>
      </c>
      <c r="D2703" t="str">
        <f>IF('Initial Spreadsheet'!$F2702="failed", "failed")</f>
        <v>failed</v>
      </c>
      <c r="E2703">
        <f>IF('Initial Spreadsheet'!F2702="failed", 'Initial Spreadsheet'!$L2702, "M")</f>
        <v>4</v>
      </c>
    </row>
    <row r="2704" spans="1:5" x14ac:dyDescent="0.25">
      <c r="A2704" t="b">
        <f>IF('Initial Spreadsheet'!$F2703="successful", "successful")</f>
        <v>0</v>
      </c>
      <c r="B2704" t="str">
        <f>IF('Initial Spreadsheet'!F2703="successful", 'Initial Spreadsheet'!$L2703, "M")</f>
        <v>M</v>
      </c>
      <c r="D2704" t="b">
        <f>IF('Initial Spreadsheet'!$F2703="failed", "failed")</f>
        <v>0</v>
      </c>
      <c r="E2704" t="str">
        <f>IF('Initial Spreadsheet'!F2703="failed", 'Initial Spreadsheet'!$L2703, "M")</f>
        <v>M</v>
      </c>
    </row>
    <row r="2705" spans="1:5" x14ac:dyDescent="0.25">
      <c r="A2705" t="b">
        <f>IF('Initial Spreadsheet'!$F2704="successful", "successful")</f>
        <v>0</v>
      </c>
      <c r="B2705" t="str">
        <f>IF('Initial Spreadsheet'!F2704="successful", 'Initial Spreadsheet'!$L2704, "M")</f>
        <v>M</v>
      </c>
      <c r="D2705" t="b">
        <f>IF('Initial Spreadsheet'!$F2704="failed", "failed")</f>
        <v>0</v>
      </c>
      <c r="E2705" t="str">
        <f>IF('Initial Spreadsheet'!F2704="failed", 'Initial Spreadsheet'!$L2704, "M")</f>
        <v>M</v>
      </c>
    </row>
    <row r="2706" spans="1:5" x14ac:dyDescent="0.25">
      <c r="A2706" t="b">
        <f>IF('Initial Spreadsheet'!$F2705="successful", "successful")</f>
        <v>0</v>
      </c>
      <c r="B2706" t="str">
        <f>IF('Initial Spreadsheet'!F2705="successful", 'Initial Spreadsheet'!$L2705, "M")</f>
        <v>M</v>
      </c>
      <c r="D2706" t="b">
        <f>IF('Initial Spreadsheet'!$F2705="failed", "failed")</f>
        <v>0</v>
      </c>
      <c r="E2706" t="str">
        <f>IF('Initial Spreadsheet'!F2705="failed", 'Initial Spreadsheet'!$L2705, "M")</f>
        <v>M</v>
      </c>
    </row>
    <row r="2707" spans="1:5" x14ac:dyDescent="0.25">
      <c r="A2707" t="b">
        <f>IF('Initial Spreadsheet'!$F2706="successful", "successful")</f>
        <v>0</v>
      </c>
      <c r="B2707" t="str">
        <f>IF('Initial Spreadsheet'!F2706="successful", 'Initial Spreadsheet'!$L2706, "M")</f>
        <v>M</v>
      </c>
      <c r="D2707" t="b">
        <f>IF('Initial Spreadsheet'!$F2706="failed", "failed")</f>
        <v>0</v>
      </c>
      <c r="E2707" t="str">
        <f>IF('Initial Spreadsheet'!F2706="failed", 'Initial Spreadsheet'!$L2706, "M")</f>
        <v>M</v>
      </c>
    </row>
    <row r="2708" spans="1:5" x14ac:dyDescent="0.25">
      <c r="A2708" t="b">
        <f>IF('Initial Spreadsheet'!$F2707="successful", "successful")</f>
        <v>0</v>
      </c>
      <c r="B2708" t="str">
        <f>IF('Initial Spreadsheet'!F2707="successful", 'Initial Spreadsheet'!$L2707, "M")</f>
        <v>M</v>
      </c>
      <c r="D2708" t="b">
        <f>IF('Initial Spreadsheet'!$F2707="failed", "failed")</f>
        <v>0</v>
      </c>
      <c r="E2708" t="str">
        <f>IF('Initial Spreadsheet'!F2707="failed", 'Initial Spreadsheet'!$L2707, "M")</f>
        <v>M</v>
      </c>
    </row>
    <row r="2709" spans="1:5" x14ac:dyDescent="0.25">
      <c r="A2709" t="str">
        <f>IF('Initial Spreadsheet'!$F2708="successful", "successful")</f>
        <v>successful</v>
      </c>
      <c r="B2709">
        <f>IF('Initial Spreadsheet'!F2708="successful", 'Initial Spreadsheet'!$L2708, "M")</f>
        <v>263</v>
      </c>
      <c r="D2709" t="b">
        <f>IF('Initial Spreadsheet'!$F2708="failed", "failed")</f>
        <v>0</v>
      </c>
      <c r="E2709" t="str">
        <f>IF('Initial Spreadsheet'!F2708="failed", 'Initial Spreadsheet'!$L2708, "M")</f>
        <v>M</v>
      </c>
    </row>
    <row r="2710" spans="1:5" x14ac:dyDescent="0.25">
      <c r="A2710" t="str">
        <f>IF('Initial Spreadsheet'!$F2709="successful", "successful")</f>
        <v>successful</v>
      </c>
      <c r="B2710">
        <f>IF('Initial Spreadsheet'!F2709="successful", 'Initial Spreadsheet'!$L2709, "M")</f>
        <v>394</v>
      </c>
      <c r="D2710" t="b">
        <f>IF('Initial Spreadsheet'!$F2709="failed", "failed")</f>
        <v>0</v>
      </c>
      <c r="E2710" t="str">
        <f>IF('Initial Spreadsheet'!F2709="failed", 'Initial Spreadsheet'!$L2709, "M")</f>
        <v>M</v>
      </c>
    </row>
    <row r="2711" spans="1:5" x14ac:dyDescent="0.25">
      <c r="A2711" t="str">
        <f>IF('Initial Spreadsheet'!$F2710="successful", "successful")</f>
        <v>successful</v>
      </c>
      <c r="B2711">
        <f>IF('Initial Spreadsheet'!F2710="successful", 'Initial Spreadsheet'!$L2710, "M")</f>
        <v>1049</v>
      </c>
      <c r="D2711" t="b">
        <f>IF('Initial Spreadsheet'!$F2710="failed", "failed")</f>
        <v>0</v>
      </c>
      <c r="E2711" t="str">
        <f>IF('Initial Spreadsheet'!F2710="failed", 'Initial Spreadsheet'!$L2710, "M")</f>
        <v>M</v>
      </c>
    </row>
    <row r="2712" spans="1:5" x14ac:dyDescent="0.25">
      <c r="A2712" t="str">
        <f>IF('Initial Spreadsheet'!$F2711="successful", "successful")</f>
        <v>successful</v>
      </c>
      <c r="B2712">
        <f>IF('Initial Spreadsheet'!F2711="successful", 'Initial Spreadsheet'!$L2711, "M")</f>
        <v>308</v>
      </c>
      <c r="D2712" t="b">
        <f>IF('Initial Spreadsheet'!$F2711="failed", "failed")</f>
        <v>0</v>
      </c>
      <c r="E2712" t="str">
        <f>IF('Initial Spreadsheet'!F2711="failed", 'Initial Spreadsheet'!$L2711, "M")</f>
        <v>M</v>
      </c>
    </row>
    <row r="2713" spans="1:5" x14ac:dyDescent="0.25">
      <c r="A2713" t="str">
        <f>IF('Initial Spreadsheet'!$F2712="successful", "successful")</f>
        <v>successful</v>
      </c>
      <c r="B2713">
        <f>IF('Initial Spreadsheet'!F2712="successful", 'Initial Spreadsheet'!$L2712, "M")</f>
        <v>1088</v>
      </c>
      <c r="D2713" t="b">
        <f>IF('Initial Spreadsheet'!$F2712="failed", "failed")</f>
        <v>0</v>
      </c>
      <c r="E2713" t="str">
        <f>IF('Initial Spreadsheet'!F2712="failed", 'Initial Spreadsheet'!$L2712, "M")</f>
        <v>M</v>
      </c>
    </row>
    <row r="2714" spans="1:5" x14ac:dyDescent="0.25">
      <c r="A2714" t="str">
        <f>IF('Initial Spreadsheet'!$F2713="successful", "successful")</f>
        <v>successful</v>
      </c>
      <c r="B2714">
        <f>IF('Initial Spreadsheet'!F2713="successful", 'Initial Spreadsheet'!$L2713, "M")</f>
        <v>73</v>
      </c>
      <c r="D2714" t="b">
        <f>IF('Initial Spreadsheet'!$F2713="failed", "failed")</f>
        <v>0</v>
      </c>
      <c r="E2714" t="str">
        <f>IF('Initial Spreadsheet'!F2713="failed", 'Initial Spreadsheet'!$L2713, "M")</f>
        <v>M</v>
      </c>
    </row>
    <row r="2715" spans="1:5" x14ac:dyDescent="0.25">
      <c r="A2715" t="str">
        <f>IF('Initial Spreadsheet'!$F2714="successful", "successful")</f>
        <v>successful</v>
      </c>
      <c r="B2715">
        <f>IF('Initial Spreadsheet'!F2714="successful", 'Initial Spreadsheet'!$L2714, "M")</f>
        <v>143</v>
      </c>
      <c r="D2715" t="b">
        <f>IF('Initial Spreadsheet'!$F2714="failed", "failed")</f>
        <v>0</v>
      </c>
      <c r="E2715" t="str">
        <f>IF('Initial Spreadsheet'!F2714="failed", 'Initial Spreadsheet'!$L2714, "M")</f>
        <v>M</v>
      </c>
    </row>
    <row r="2716" spans="1:5" x14ac:dyDescent="0.25">
      <c r="A2716" t="str">
        <f>IF('Initial Spreadsheet'!$F2715="successful", "successful")</f>
        <v>successful</v>
      </c>
      <c r="B2716">
        <f>IF('Initial Spreadsheet'!F2715="successful", 'Initial Spreadsheet'!$L2715, "M")</f>
        <v>1420</v>
      </c>
      <c r="D2716" t="b">
        <f>IF('Initial Spreadsheet'!$F2715="failed", "failed")</f>
        <v>0</v>
      </c>
      <c r="E2716" t="str">
        <f>IF('Initial Spreadsheet'!F2715="failed", 'Initial Spreadsheet'!$L2715, "M")</f>
        <v>M</v>
      </c>
    </row>
    <row r="2717" spans="1:5" x14ac:dyDescent="0.25">
      <c r="A2717" t="str">
        <f>IF('Initial Spreadsheet'!$F2716="successful", "successful")</f>
        <v>successful</v>
      </c>
      <c r="B2717">
        <f>IF('Initial Spreadsheet'!F2716="successful", 'Initial Spreadsheet'!$L2716, "M")</f>
        <v>305</v>
      </c>
      <c r="D2717" t="b">
        <f>IF('Initial Spreadsheet'!$F2716="failed", "failed")</f>
        <v>0</v>
      </c>
      <c r="E2717" t="str">
        <f>IF('Initial Spreadsheet'!F2716="failed", 'Initial Spreadsheet'!$L2716, "M")</f>
        <v>M</v>
      </c>
    </row>
    <row r="2718" spans="1:5" x14ac:dyDescent="0.25">
      <c r="A2718" t="str">
        <f>IF('Initial Spreadsheet'!$F2717="successful", "successful")</f>
        <v>successful</v>
      </c>
      <c r="B2718">
        <f>IF('Initial Spreadsheet'!F2717="successful", 'Initial Spreadsheet'!$L2717, "M")</f>
        <v>551</v>
      </c>
      <c r="D2718" t="b">
        <f>IF('Initial Spreadsheet'!$F2717="failed", "failed")</f>
        <v>0</v>
      </c>
      <c r="E2718" t="str">
        <f>IF('Initial Spreadsheet'!F2717="failed", 'Initial Spreadsheet'!$L2717, "M")</f>
        <v>M</v>
      </c>
    </row>
    <row r="2719" spans="1:5" x14ac:dyDescent="0.25">
      <c r="A2719" t="str">
        <f>IF('Initial Spreadsheet'!$F2718="successful", "successful")</f>
        <v>successful</v>
      </c>
      <c r="B2719">
        <f>IF('Initial Spreadsheet'!F2718="successful", 'Initial Spreadsheet'!$L2718, "M")</f>
        <v>187</v>
      </c>
      <c r="D2719" t="b">
        <f>IF('Initial Spreadsheet'!$F2718="failed", "failed")</f>
        <v>0</v>
      </c>
      <c r="E2719" t="str">
        <f>IF('Initial Spreadsheet'!F2718="failed", 'Initial Spreadsheet'!$L2718, "M")</f>
        <v>M</v>
      </c>
    </row>
    <row r="2720" spans="1:5" x14ac:dyDescent="0.25">
      <c r="A2720" t="str">
        <f>IF('Initial Spreadsheet'!$F2719="successful", "successful")</f>
        <v>successful</v>
      </c>
      <c r="B2720">
        <f>IF('Initial Spreadsheet'!F2719="successful", 'Initial Spreadsheet'!$L2719, "M")</f>
        <v>325</v>
      </c>
      <c r="D2720" t="b">
        <f>IF('Initial Spreadsheet'!$F2719="failed", "failed")</f>
        <v>0</v>
      </c>
      <c r="E2720" t="str">
        <f>IF('Initial Spreadsheet'!F2719="failed", 'Initial Spreadsheet'!$L2719, "M")</f>
        <v>M</v>
      </c>
    </row>
    <row r="2721" spans="1:5" x14ac:dyDescent="0.25">
      <c r="A2721" t="str">
        <f>IF('Initial Spreadsheet'!$F2720="successful", "successful")</f>
        <v>successful</v>
      </c>
      <c r="B2721">
        <f>IF('Initial Spreadsheet'!F2720="successful", 'Initial Spreadsheet'!$L2720, "M")</f>
        <v>148</v>
      </c>
      <c r="D2721" t="b">
        <f>IF('Initial Spreadsheet'!$F2720="failed", "failed")</f>
        <v>0</v>
      </c>
      <c r="E2721" t="str">
        <f>IF('Initial Spreadsheet'!F2720="failed", 'Initial Spreadsheet'!$L2720, "M")</f>
        <v>M</v>
      </c>
    </row>
    <row r="2722" spans="1:5" x14ac:dyDescent="0.25">
      <c r="A2722" t="str">
        <f>IF('Initial Spreadsheet'!$F2721="successful", "successful")</f>
        <v>successful</v>
      </c>
      <c r="B2722">
        <f>IF('Initial Spreadsheet'!F2721="successful", 'Initial Spreadsheet'!$L2721, "M")</f>
        <v>69</v>
      </c>
      <c r="D2722" t="b">
        <f>IF('Initial Spreadsheet'!$F2721="failed", "failed")</f>
        <v>0</v>
      </c>
      <c r="E2722" t="str">
        <f>IF('Initial Spreadsheet'!F2721="failed", 'Initial Spreadsheet'!$L2721, "M")</f>
        <v>M</v>
      </c>
    </row>
    <row r="2723" spans="1:5" x14ac:dyDescent="0.25">
      <c r="A2723" t="str">
        <f>IF('Initial Spreadsheet'!$F2722="successful", "successful")</f>
        <v>successful</v>
      </c>
      <c r="B2723">
        <f>IF('Initial Spreadsheet'!F2722="successful", 'Initial Spreadsheet'!$L2722, "M")</f>
        <v>173</v>
      </c>
      <c r="D2723" t="b">
        <f>IF('Initial Spreadsheet'!$F2722="failed", "failed")</f>
        <v>0</v>
      </c>
      <c r="E2723" t="str">
        <f>IF('Initial Spreadsheet'!F2722="failed", 'Initial Spreadsheet'!$L2722, "M")</f>
        <v>M</v>
      </c>
    </row>
    <row r="2724" spans="1:5" x14ac:dyDescent="0.25">
      <c r="A2724" t="str">
        <f>IF('Initial Spreadsheet'!$F2723="successful", "successful")</f>
        <v>successful</v>
      </c>
      <c r="B2724">
        <f>IF('Initial Spreadsheet'!F2723="successful", 'Initial Spreadsheet'!$L2723, "M")</f>
        <v>269</v>
      </c>
      <c r="D2724" t="b">
        <f>IF('Initial Spreadsheet'!$F2723="failed", "failed")</f>
        <v>0</v>
      </c>
      <c r="E2724" t="str">
        <f>IF('Initial Spreadsheet'!F2723="failed", 'Initial Spreadsheet'!$L2723, "M")</f>
        <v>M</v>
      </c>
    </row>
    <row r="2725" spans="1:5" x14ac:dyDescent="0.25">
      <c r="A2725" t="str">
        <f>IF('Initial Spreadsheet'!$F2724="successful", "successful")</f>
        <v>successful</v>
      </c>
      <c r="B2725">
        <f>IF('Initial Spreadsheet'!F2724="successful", 'Initial Spreadsheet'!$L2724, "M")</f>
        <v>185</v>
      </c>
      <c r="D2725" t="b">
        <f>IF('Initial Spreadsheet'!$F2724="failed", "failed")</f>
        <v>0</v>
      </c>
      <c r="E2725" t="str">
        <f>IF('Initial Spreadsheet'!F2724="failed", 'Initial Spreadsheet'!$L2724, "M")</f>
        <v>M</v>
      </c>
    </row>
    <row r="2726" spans="1:5" x14ac:dyDescent="0.25">
      <c r="A2726" t="str">
        <f>IF('Initial Spreadsheet'!$F2725="successful", "successful")</f>
        <v>successful</v>
      </c>
      <c r="B2726">
        <f>IF('Initial Spreadsheet'!F2725="successful", 'Initial Spreadsheet'!$L2725, "M")</f>
        <v>176</v>
      </c>
      <c r="D2726" t="b">
        <f>IF('Initial Spreadsheet'!$F2725="failed", "failed")</f>
        <v>0</v>
      </c>
      <c r="E2726" t="str">
        <f>IF('Initial Spreadsheet'!F2725="failed", 'Initial Spreadsheet'!$L2725, "M")</f>
        <v>M</v>
      </c>
    </row>
    <row r="2727" spans="1:5" x14ac:dyDescent="0.25">
      <c r="A2727" t="str">
        <f>IF('Initial Spreadsheet'!$F2726="successful", "successful")</f>
        <v>successful</v>
      </c>
      <c r="B2727">
        <f>IF('Initial Spreadsheet'!F2726="successful", 'Initial Spreadsheet'!$L2726, "M")</f>
        <v>1019</v>
      </c>
      <c r="D2727" t="b">
        <f>IF('Initial Spreadsheet'!$F2726="failed", "failed")</f>
        <v>0</v>
      </c>
      <c r="E2727" t="str">
        <f>IF('Initial Spreadsheet'!F2726="failed", 'Initial Spreadsheet'!$L2726, "M")</f>
        <v>M</v>
      </c>
    </row>
    <row r="2728" spans="1:5" x14ac:dyDescent="0.25">
      <c r="A2728" t="str">
        <f>IF('Initial Spreadsheet'!$F2727="successful", "successful")</f>
        <v>successful</v>
      </c>
      <c r="B2728">
        <f>IF('Initial Spreadsheet'!F2727="successful", 'Initial Spreadsheet'!$L2727, "M")</f>
        <v>113</v>
      </c>
      <c r="D2728" t="b">
        <f>IF('Initial Spreadsheet'!$F2727="failed", "failed")</f>
        <v>0</v>
      </c>
      <c r="E2728" t="str">
        <f>IF('Initial Spreadsheet'!F2727="failed", 'Initial Spreadsheet'!$L2727, "M")</f>
        <v>M</v>
      </c>
    </row>
    <row r="2729" spans="1:5" x14ac:dyDescent="0.25">
      <c r="A2729" t="str">
        <f>IF('Initial Spreadsheet'!$F2728="successful", "successful")</f>
        <v>successful</v>
      </c>
      <c r="B2729">
        <f>IF('Initial Spreadsheet'!F2728="successful", 'Initial Spreadsheet'!$L2728, "M")</f>
        <v>404</v>
      </c>
      <c r="D2729" t="b">
        <f>IF('Initial Spreadsheet'!$F2728="failed", "failed")</f>
        <v>0</v>
      </c>
      <c r="E2729" t="str">
        <f>IF('Initial Spreadsheet'!F2728="failed", 'Initial Spreadsheet'!$L2728, "M")</f>
        <v>M</v>
      </c>
    </row>
    <row r="2730" spans="1:5" x14ac:dyDescent="0.25">
      <c r="A2730" t="str">
        <f>IF('Initial Spreadsheet'!$F2729="successful", "successful")</f>
        <v>successful</v>
      </c>
      <c r="B2730">
        <f>IF('Initial Spreadsheet'!F2729="successful", 'Initial Spreadsheet'!$L2729, "M")</f>
        <v>707</v>
      </c>
      <c r="D2730" t="b">
        <f>IF('Initial Spreadsheet'!$F2729="failed", "failed")</f>
        <v>0</v>
      </c>
      <c r="E2730" t="str">
        <f>IF('Initial Spreadsheet'!F2729="failed", 'Initial Spreadsheet'!$L2729, "M")</f>
        <v>M</v>
      </c>
    </row>
    <row r="2731" spans="1:5" x14ac:dyDescent="0.25">
      <c r="A2731" t="str">
        <f>IF('Initial Spreadsheet'!$F2730="successful", "successful")</f>
        <v>successful</v>
      </c>
      <c r="B2731">
        <f>IF('Initial Spreadsheet'!F2730="successful", 'Initial Spreadsheet'!$L2730, "M")</f>
        <v>392</v>
      </c>
      <c r="D2731" t="b">
        <f>IF('Initial Spreadsheet'!$F2730="failed", "failed")</f>
        <v>0</v>
      </c>
      <c r="E2731" t="str">
        <f>IF('Initial Spreadsheet'!F2730="failed", 'Initial Spreadsheet'!$L2730, "M")</f>
        <v>M</v>
      </c>
    </row>
    <row r="2732" spans="1:5" x14ac:dyDescent="0.25">
      <c r="A2732" t="str">
        <f>IF('Initial Spreadsheet'!$F2731="successful", "successful")</f>
        <v>successful</v>
      </c>
      <c r="B2732">
        <f>IF('Initial Spreadsheet'!F2731="successful", 'Initial Spreadsheet'!$L2731, "M")</f>
        <v>23</v>
      </c>
      <c r="D2732" t="b">
        <f>IF('Initial Spreadsheet'!$F2731="failed", "failed")</f>
        <v>0</v>
      </c>
      <c r="E2732" t="str">
        <f>IF('Initial Spreadsheet'!F2731="failed", 'Initial Spreadsheet'!$L2731, "M")</f>
        <v>M</v>
      </c>
    </row>
    <row r="2733" spans="1:5" x14ac:dyDescent="0.25">
      <c r="A2733" t="str">
        <f>IF('Initial Spreadsheet'!$F2732="successful", "successful")</f>
        <v>successful</v>
      </c>
      <c r="B2733">
        <f>IF('Initial Spreadsheet'!F2732="successful", 'Initial Spreadsheet'!$L2732, "M")</f>
        <v>682</v>
      </c>
      <c r="D2733" t="b">
        <f>IF('Initial Spreadsheet'!$F2732="failed", "failed")</f>
        <v>0</v>
      </c>
      <c r="E2733" t="str">
        <f>IF('Initial Spreadsheet'!F2732="failed", 'Initial Spreadsheet'!$L2732, "M")</f>
        <v>M</v>
      </c>
    </row>
    <row r="2734" spans="1:5" x14ac:dyDescent="0.25">
      <c r="A2734" t="str">
        <f>IF('Initial Spreadsheet'!$F2733="successful", "successful")</f>
        <v>successful</v>
      </c>
      <c r="B2734">
        <f>IF('Initial Spreadsheet'!F2733="successful", 'Initial Spreadsheet'!$L2733, "M")</f>
        <v>37</v>
      </c>
      <c r="D2734" t="b">
        <f>IF('Initial Spreadsheet'!$F2733="failed", "failed")</f>
        <v>0</v>
      </c>
      <c r="E2734" t="str">
        <f>IF('Initial Spreadsheet'!F2733="failed", 'Initial Spreadsheet'!$L2733, "M")</f>
        <v>M</v>
      </c>
    </row>
    <row r="2735" spans="1:5" x14ac:dyDescent="0.25">
      <c r="A2735" t="str">
        <f>IF('Initial Spreadsheet'!$F2734="successful", "successful")</f>
        <v>successful</v>
      </c>
      <c r="B2735">
        <f>IF('Initial Spreadsheet'!F2734="successful", 'Initial Spreadsheet'!$L2734, "M")</f>
        <v>146</v>
      </c>
      <c r="D2735" t="b">
        <f>IF('Initial Spreadsheet'!$F2734="failed", "failed")</f>
        <v>0</v>
      </c>
      <c r="E2735" t="str">
        <f>IF('Initial Spreadsheet'!F2734="failed", 'Initial Spreadsheet'!$L2734, "M")</f>
        <v>M</v>
      </c>
    </row>
    <row r="2736" spans="1:5" x14ac:dyDescent="0.25">
      <c r="A2736" t="str">
        <f>IF('Initial Spreadsheet'!$F2735="successful", "successful")</f>
        <v>successful</v>
      </c>
      <c r="B2736">
        <f>IF('Initial Spreadsheet'!F2735="successful", 'Initial Spreadsheet'!$L2735, "M")</f>
        <v>119</v>
      </c>
      <c r="D2736" t="b">
        <f>IF('Initial Spreadsheet'!$F2735="failed", "failed")</f>
        <v>0</v>
      </c>
      <c r="E2736" t="str">
        <f>IF('Initial Spreadsheet'!F2735="failed", 'Initial Spreadsheet'!$L2735, "M")</f>
        <v>M</v>
      </c>
    </row>
    <row r="2737" spans="1:5" x14ac:dyDescent="0.25">
      <c r="A2737" t="str">
        <f>IF('Initial Spreadsheet'!$F2736="successful", "successful")</f>
        <v>successful</v>
      </c>
      <c r="B2737">
        <f>IF('Initial Spreadsheet'!F2736="successful", 'Initial Spreadsheet'!$L2736, "M")</f>
        <v>163</v>
      </c>
      <c r="D2737" t="b">
        <f>IF('Initial Spreadsheet'!$F2736="failed", "failed")</f>
        <v>0</v>
      </c>
      <c r="E2737" t="str">
        <f>IF('Initial Spreadsheet'!F2736="failed", 'Initial Spreadsheet'!$L2736, "M")</f>
        <v>M</v>
      </c>
    </row>
    <row r="2738" spans="1:5" x14ac:dyDescent="0.25">
      <c r="A2738" t="str">
        <f>IF('Initial Spreadsheet'!$F2737="successful", "successful")</f>
        <v>successful</v>
      </c>
      <c r="B2738">
        <f>IF('Initial Spreadsheet'!F2737="successful", 'Initial Spreadsheet'!$L2737, "M")</f>
        <v>339</v>
      </c>
      <c r="D2738" t="b">
        <f>IF('Initial Spreadsheet'!$F2737="failed", "failed")</f>
        <v>0</v>
      </c>
      <c r="E2738" t="str">
        <f>IF('Initial Spreadsheet'!F2737="failed", 'Initial Spreadsheet'!$L2737, "M")</f>
        <v>M</v>
      </c>
    </row>
    <row r="2739" spans="1:5" x14ac:dyDescent="0.25">
      <c r="A2739" t="str">
        <f>IF('Initial Spreadsheet'!$F2738="successful", "successful")</f>
        <v>successful</v>
      </c>
      <c r="B2739">
        <f>IF('Initial Spreadsheet'!F2738="successful", 'Initial Spreadsheet'!$L2738, "M")</f>
        <v>58</v>
      </c>
      <c r="D2739" t="b">
        <f>IF('Initial Spreadsheet'!$F2738="failed", "failed")</f>
        <v>0</v>
      </c>
      <c r="E2739" t="str">
        <f>IF('Initial Spreadsheet'!F2738="failed", 'Initial Spreadsheet'!$L2738, "M")</f>
        <v>M</v>
      </c>
    </row>
    <row r="2740" spans="1:5" x14ac:dyDescent="0.25">
      <c r="A2740" t="str">
        <f>IF('Initial Spreadsheet'!$F2739="successful", "successful")</f>
        <v>successful</v>
      </c>
      <c r="B2740">
        <f>IF('Initial Spreadsheet'!F2739="successful", 'Initial Spreadsheet'!$L2739, "M")</f>
        <v>456</v>
      </c>
      <c r="D2740" t="b">
        <f>IF('Initial Spreadsheet'!$F2739="failed", "failed")</f>
        <v>0</v>
      </c>
      <c r="E2740" t="str">
        <f>IF('Initial Spreadsheet'!F2739="failed", 'Initial Spreadsheet'!$L2739, "M")</f>
        <v>M</v>
      </c>
    </row>
    <row r="2741" spans="1:5" x14ac:dyDescent="0.25">
      <c r="A2741" t="str">
        <f>IF('Initial Spreadsheet'!$F2740="successful", "successful")</f>
        <v>successful</v>
      </c>
      <c r="B2741">
        <f>IF('Initial Spreadsheet'!F2740="successful", 'Initial Spreadsheet'!$L2740, "M")</f>
        <v>15</v>
      </c>
      <c r="D2741" t="b">
        <f>IF('Initial Spreadsheet'!$F2740="failed", "failed")</f>
        <v>0</v>
      </c>
      <c r="E2741" t="str">
        <f>IF('Initial Spreadsheet'!F2740="failed", 'Initial Spreadsheet'!$L2740, "M")</f>
        <v>M</v>
      </c>
    </row>
    <row r="2742" spans="1:5" x14ac:dyDescent="0.25">
      <c r="A2742" t="str">
        <f>IF('Initial Spreadsheet'!$F2741="successful", "successful")</f>
        <v>successful</v>
      </c>
      <c r="B2742">
        <f>IF('Initial Spreadsheet'!F2741="successful", 'Initial Spreadsheet'!$L2741, "M")</f>
        <v>191</v>
      </c>
      <c r="D2742" t="b">
        <f>IF('Initial Spreadsheet'!$F2741="failed", "failed")</f>
        <v>0</v>
      </c>
      <c r="E2742" t="str">
        <f>IF('Initial Spreadsheet'!F2741="failed", 'Initial Spreadsheet'!$L2741, "M")</f>
        <v>M</v>
      </c>
    </row>
    <row r="2743" spans="1:5" x14ac:dyDescent="0.25">
      <c r="A2743" t="str">
        <f>IF('Initial Spreadsheet'!$F2742="successful", "successful")</f>
        <v>successful</v>
      </c>
      <c r="B2743">
        <f>IF('Initial Spreadsheet'!F2742="successful", 'Initial Spreadsheet'!$L2742, "M")</f>
        <v>17</v>
      </c>
      <c r="D2743" t="b">
        <f>IF('Initial Spreadsheet'!$F2742="failed", "failed")</f>
        <v>0</v>
      </c>
      <c r="E2743" t="str">
        <f>IF('Initial Spreadsheet'!F2742="failed", 'Initial Spreadsheet'!$L2742, "M")</f>
        <v>M</v>
      </c>
    </row>
    <row r="2744" spans="1:5" x14ac:dyDescent="0.25">
      <c r="A2744" t="b">
        <f>IF('Initial Spreadsheet'!$F2743="successful", "successful")</f>
        <v>0</v>
      </c>
      <c r="B2744" t="str">
        <f>IF('Initial Spreadsheet'!F2743="successful", 'Initial Spreadsheet'!$L2743, "M")</f>
        <v>M</v>
      </c>
      <c r="D2744" t="str">
        <f>IF('Initial Spreadsheet'!$F2743="failed", "failed")</f>
        <v>failed</v>
      </c>
      <c r="E2744">
        <f>IF('Initial Spreadsheet'!F2743="failed", 'Initial Spreadsheet'!$L2743, "M")</f>
        <v>4</v>
      </c>
    </row>
    <row r="2745" spans="1:5" x14ac:dyDescent="0.25">
      <c r="A2745" t="b">
        <f>IF('Initial Spreadsheet'!$F2744="successful", "successful")</f>
        <v>0</v>
      </c>
      <c r="B2745" t="str">
        <f>IF('Initial Spreadsheet'!F2744="successful", 'Initial Spreadsheet'!$L2744, "M")</f>
        <v>M</v>
      </c>
      <c r="D2745" t="str">
        <f>IF('Initial Spreadsheet'!$F2744="failed", "failed")</f>
        <v>failed</v>
      </c>
      <c r="E2745">
        <f>IF('Initial Spreadsheet'!F2744="failed", 'Initial Spreadsheet'!$L2744, "M")</f>
        <v>18</v>
      </c>
    </row>
    <row r="2746" spans="1:5" x14ac:dyDescent="0.25">
      <c r="A2746" t="b">
        <f>IF('Initial Spreadsheet'!$F2745="successful", "successful")</f>
        <v>0</v>
      </c>
      <c r="B2746" t="str">
        <f>IF('Initial Spreadsheet'!F2745="successful", 'Initial Spreadsheet'!$L2745, "M")</f>
        <v>M</v>
      </c>
      <c r="D2746" t="str">
        <f>IF('Initial Spreadsheet'!$F2745="failed", "failed")</f>
        <v>failed</v>
      </c>
      <c r="E2746">
        <f>IF('Initial Spreadsheet'!F2745="failed", 'Initial Spreadsheet'!$L2745, "M")</f>
        <v>0</v>
      </c>
    </row>
    <row r="2747" spans="1:5" x14ac:dyDescent="0.25">
      <c r="A2747" t="b">
        <f>IF('Initial Spreadsheet'!$F2746="successful", "successful")</f>
        <v>0</v>
      </c>
      <c r="B2747" t="str">
        <f>IF('Initial Spreadsheet'!F2746="successful", 'Initial Spreadsheet'!$L2746, "M")</f>
        <v>M</v>
      </c>
      <c r="D2747" t="str">
        <f>IF('Initial Spreadsheet'!$F2746="failed", "failed")</f>
        <v>failed</v>
      </c>
      <c r="E2747">
        <f>IF('Initial Spreadsheet'!F2746="failed", 'Initial Spreadsheet'!$L2746, "M")</f>
        <v>22</v>
      </c>
    </row>
    <row r="2748" spans="1:5" x14ac:dyDescent="0.25">
      <c r="A2748" t="b">
        <f>IF('Initial Spreadsheet'!$F2747="successful", "successful")</f>
        <v>0</v>
      </c>
      <c r="B2748" t="str">
        <f>IF('Initial Spreadsheet'!F2747="successful", 'Initial Spreadsheet'!$L2747, "M")</f>
        <v>M</v>
      </c>
      <c r="D2748" t="str">
        <f>IF('Initial Spreadsheet'!$F2747="failed", "failed")</f>
        <v>failed</v>
      </c>
      <c r="E2748">
        <f>IF('Initial Spreadsheet'!F2747="failed", 'Initial Spreadsheet'!$L2747, "M")</f>
        <v>49</v>
      </c>
    </row>
    <row r="2749" spans="1:5" x14ac:dyDescent="0.25">
      <c r="A2749" t="b">
        <f>IF('Initial Spreadsheet'!$F2748="successful", "successful")</f>
        <v>0</v>
      </c>
      <c r="B2749" t="str">
        <f>IF('Initial Spreadsheet'!F2748="successful", 'Initial Spreadsheet'!$L2748, "M")</f>
        <v>M</v>
      </c>
      <c r="D2749" t="str">
        <f>IF('Initial Spreadsheet'!$F2748="failed", "failed")</f>
        <v>failed</v>
      </c>
      <c r="E2749">
        <f>IF('Initial Spreadsheet'!F2748="failed", 'Initial Spreadsheet'!$L2748, "M")</f>
        <v>19</v>
      </c>
    </row>
    <row r="2750" spans="1:5" x14ac:dyDescent="0.25">
      <c r="A2750" t="b">
        <f>IF('Initial Spreadsheet'!$F2749="successful", "successful")</f>
        <v>0</v>
      </c>
      <c r="B2750" t="str">
        <f>IF('Initial Spreadsheet'!F2749="successful", 'Initial Spreadsheet'!$L2749, "M")</f>
        <v>M</v>
      </c>
      <c r="D2750" t="str">
        <f>IF('Initial Spreadsheet'!$F2749="failed", "failed")</f>
        <v>failed</v>
      </c>
      <c r="E2750">
        <f>IF('Initial Spreadsheet'!F2749="failed", 'Initial Spreadsheet'!$L2749, "M")</f>
        <v>4</v>
      </c>
    </row>
    <row r="2751" spans="1:5" x14ac:dyDescent="0.25">
      <c r="A2751" t="b">
        <f>IF('Initial Spreadsheet'!$F2750="successful", "successful")</f>
        <v>0</v>
      </c>
      <c r="B2751" t="str">
        <f>IF('Initial Spreadsheet'!F2750="successful", 'Initial Spreadsheet'!$L2750, "M")</f>
        <v>M</v>
      </c>
      <c r="D2751" t="str">
        <f>IF('Initial Spreadsheet'!$F2750="failed", "failed")</f>
        <v>failed</v>
      </c>
      <c r="E2751">
        <f>IF('Initial Spreadsheet'!F2750="failed", 'Initial Spreadsheet'!$L2750, "M")</f>
        <v>4</v>
      </c>
    </row>
    <row r="2752" spans="1:5" x14ac:dyDescent="0.25">
      <c r="A2752" t="b">
        <f>IF('Initial Spreadsheet'!$F2751="successful", "successful")</f>
        <v>0</v>
      </c>
      <c r="B2752" t="str">
        <f>IF('Initial Spreadsheet'!F2751="successful", 'Initial Spreadsheet'!$L2751, "M")</f>
        <v>M</v>
      </c>
      <c r="D2752" t="str">
        <f>IF('Initial Spreadsheet'!$F2751="failed", "failed")</f>
        <v>failed</v>
      </c>
      <c r="E2752">
        <f>IF('Initial Spreadsheet'!F2751="failed", 'Initial Spreadsheet'!$L2751, "M")</f>
        <v>2</v>
      </c>
    </row>
    <row r="2753" spans="1:5" x14ac:dyDescent="0.25">
      <c r="A2753" t="b">
        <f>IF('Initial Spreadsheet'!$F2752="successful", "successful")</f>
        <v>0</v>
      </c>
      <c r="B2753" t="str">
        <f>IF('Initial Spreadsheet'!F2752="successful", 'Initial Spreadsheet'!$L2752, "M")</f>
        <v>M</v>
      </c>
      <c r="D2753" t="str">
        <f>IF('Initial Spreadsheet'!$F2752="failed", "failed")</f>
        <v>failed</v>
      </c>
      <c r="E2753">
        <f>IF('Initial Spreadsheet'!F2752="failed", 'Initial Spreadsheet'!$L2752, "M")</f>
        <v>0</v>
      </c>
    </row>
    <row r="2754" spans="1:5" x14ac:dyDescent="0.25">
      <c r="A2754" t="b">
        <f>IF('Initial Spreadsheet'!$F2753="successful", "successful")</f>
        <v>0</v>
      </c>
      <c r="B2754" t="str">
        <f>IF('Initial Spreadsheet'!F2753="successful", 'Initial Spreadsheet'!$L2753, "M")</f>
        <v>M</v>
      </c>
      <c r="D2754" t="str">
        <f>IF('Initial Spreadsheet'!$F2753="failed", "failed")</f>
        <v>failed</v>
      </c>
      <c r="E2754">
        <f>IF('Initial Spreadsheet'!F2753="failed", 'Initial Spreadsheet'!$L2753, "M")</f>
        <v>0</v>
      </c>
    </row>
    <row r="2755" spans="1:5" x14ac:dyDescent="0.25">
      <c r="A2755" t="b">
        <f>IF('Initial Spreadsheet'!$F2754="successful", "successful")</f>
        <v>0</v>
      </c>
      <c r="B2755" t="str">
        <f>IF('Initial Spreadsheet'!F2754="successful", 'Initial Spreadsheet'!$L2754, "M")</f>
        <v>M</v>
      </c>
      <c r="D2755" t="str">
        <f>IF('Initial Spreadsheet'!$F2754="failed", "failed")</f>
        <v>failed</v>
      </c>
      <c r="E2755">
        <f>IF('Initial Spreadsheet'!F2754="failed", 'Initial Spreadsheet'!$L2754, "M")</f>
        <v>14</v>
      </c>
    </row>
    <row r="2756" spans="1:5" x14ac:dyDescent="0.25">
      <c r="A2756" t="b">
        <f>IF('Initial Spreadsheet'!$F2755="successful", "successful")</f>
        <v>0</v>
      </c>
      <c r="B2756" t="str">
        <f>IF('Initial Spreadsheet'!F2755="successful", 'Initial Spreadsheet'!$L2755, "M")</f>
        <v>M</v>
      </c>
      <c r="D2756" t="str">
        <f>IF('Initial Spreadsheet'!$F2755="failed", "failed")</f>
        <v>failed</v>
      </c>
      <c r="E2756">
        <f>IF('Initial Spreadsheet'!F2755="failed", 'Initial Spreadsheet'!$L2755, "M")</f>
        <v>8</v>
      </c>
    </row>
    <row r="2757" spans="1:5" x14ac:dyDescent="0.25">
      <c r="A2757" t="b">
        <f>IF('Initial Spreadsheet'!$F2756="successful", "successful")</f>
        <v>0</v>
      </c>
      <c r="B2757" t="str">
        <f>IF('Initial Spreadsheet'!F2756="successful", 'Initial Spreadsheet'!$L2756, "M")</f>
        <v>M</v>
      </c>
      <c r="D2757" t="str">
        <f>IF('Initial Spreadsheet'!$F2756="failed", "failed")</f>
        <v>failed</v>
      </c>
      <c r="E2757">
        <f>IF('Initial Spreadsheet'!F2756="failed", 'Initial Spreadsheet'!$L2756, "M")</f>
        <v>0</v>
      </c>
    </row>
    <row r="2758" spans="1:5" x14ac:dyDescent="0.25">
      <c r="A2758" t="b">
        <f>IF('Initial Spreadsheet'!$F2757="successful", "successful")</f>
        <v>0</v>
      </c>
      <c r="B2758" t="str">
        <f>IF('Initial Spreadsheet'!F2757="successful", 'Initial Spreadsheet'!$L2757, "M")</f>
        <v>M</v>
      </c>
      <c r="D2758" t="str">
        <f>IF('Initial Spreadsheet'!$F2757="failed", "failed")</f>
        <v>failed</v>
      </c>
      <c r="E2758">
        <f>IF('Initial Spreadsheet'!F2757="failed", 'Initial Spreadsheet'!$L2757, "M")</f>
        <v>15</v>
      </c>
    </row>
    <row r="2759" spans="1:5" x14ac:dyDescent="0.25">
      <c r="A2759" t="b">
        <f>IF('Initial Spreadsheet'!$F2758="successful", "successful")</f>
        <v>0</v>
      </c>
      <c r="B2759" t="str">
        <f>IF('Initial Spreadsheet'!F2758="successful", 'Initial Spreadsheet'!$L2758, "M")</f>
        <v>M</v>
      </c>
      <c r="D2759" t="str">
        <f>IF('Initial Spreadsheet'!$F2758="failed", "failed")</f>
        <v>failed</v>
      </c>
      <c r="E2759">
        <f>IF('Initial Spreadsheet'!F2758="failed", 'Initial Spreadsheet'!$L2758, "M")</f>
        <v>33</v>
      </c>
    </row>
    <row r="2760" spans="1:5" x14ac:dyDescent="0.25">
      <c r="A2760" t="b">
        <f>IF('Initial Spreadsheet'!$F2759="successful", "successful")</f>
        <v>0</v>
      </c>
      <c r="B2760" t="str">
        <f>IF('Initial Spreadsheet'!F2759="successful", 'Initial Spreadsheet'!$L2759, "M")</f>
        <v>M</v>
      </c>
      <c r="D2760" t="str">
        <f>IF('Initial Spreadsheet'!$F2759="failed", "failed")</f>
        <v>failed</v>
      </c>
      <c r="E2760">
        <f>IF('Initial Spreadsheet'!F2759="failed", 'Initial Spreadsheet'!$L2759, "M")</f>
        <v>2</v>
      </c>
    </row>
    <row r="2761" spans="1:5" x14ac:dyDescent="0.25">
      <c r="A2761" t="b">
        <f>IF('Initial Spreadsheet'!$F2760="successful", "successful")</f>
        <v>0</v>
      </c>
      <c r="B2761" t="str">
        <f>IF('Initial Spreadsheet'!F2760="successful", 'Initial Spreadsheet'!$L2760, "M")</f>
        <v>M</v>
      </c>
      <c r="D2761" t="str">
        <f>IF('Initial Spreadsheet'!$F2760="failed", "failed")</f>
        <v>failed</v>
      </c>
      <c r="E2761">
        <f>IF('Initial Spreadsheet'!F2760="failed", 'Initial Spreadsheet'!$L2760, "M")</f>
        <v>6</v>
      </c>
    </row>
    <row r="2762" spans="1:5" x14ac:dyDescent="0.25">
      <c r="A2762" t="b">
        <f>IF('Initial Spreadsheet'!$F2761="successful", "successful")</f>
        <v>0</v>
      </c>
      <c r="B2762" t="str">
        <f>IF('Initial Spreadsheet'!F2761="successful", 'Initial Spreadsheet'!$L2761, "M")</f>
        <v>M</v>
      </c>
      <c r="D2762" t="str">
        <f>IF('Initial Spreadsheet'!$F2761="failed", "failed")</f>
        <v>failed</v>
      </c>
      <c r="E2762">
        <f>IF('Initial Spreadsheet'!F2761="failed", 'Initial Spreadsheet'!$L2761, "M")</f>
        <v>2</v>
      </c>
    </row>
    <row r="2763" spans="1:5" x14ac:dyDescent="0.25">
      <c r="A2763" t="b">
        <f>IF('Initial Spreadsheet'!$F2762="successful", "successful")</f>
        <v>0</v>
      </c>
      <c r="B2763" t="str">
        <f>IF('Initial Spreadsheet'!F2762="successful", 'Initial Spreadsheet'!$L2762, "M")</f>
        <v>M</v>
      </c>
      <c r="D2763" t="str">
        <f>IF('Initial Spreadsheet'!$F2762="failed", "failed")</f>
        <v>failed</v>
      </c>
      <c r="E2763">
        <f>IF('Initial Spreadsheet'!F2762="failed", 'Initial Spreadsheet'!$L2762, "M")</f>
        <v>0</v>
      </c>
    </row>
    <row r="2764" spans="1:5" x14ac:dyDescent="0.25">
      <c r="A2764" t="b">
        <f>IF('Initial Spreadsheet'!$F2763="successful", "successful")</f>
        <v>0</v>
      </c>
      <c r="B2764" t="str">
        <f>IF('Initial Spreadsheet'!F2763="successful", 'Initial Spreadsheet'!$L2763, "M")</f>
        <v>M</v>
      </c>
      <c r="D2764" t="str">
        <f>IF('Initial Spreadsheet'!$F2763="failed", "failed")</f>
        <v>failed</v>
      </c>
      <c r="E2764">
        <f>IF('Initial Spreadsheet'!F2763="failed", 'Initial Spreadsheet'!$L2763, "M")</f>
        <v>4</v>
      </c>
    </row>
    <row r="2765" spans="1:5" x14ac:dyDescent="0.25">
      <c r="A2765" t="b">
        <f>IF('Initial Spreadsheet'!$F2764="successful", "successful")</f>
        <v>0</v>
      </c>
      <c r="B2765" t="str">
        <f>IF('Initial Spreadsheet'!F2764="successful", 'Initial Spreadsheet'!$L2764, "M")</f>
        <v>M</v>
      </c>
      <c r="D2765" t="str">
        <f>IF('Initial Spreadsheet'!$F2764="failed", "failed")</f>
        <v>failed</v>
      </c>
      <c r="E2765">
        <f>IF('Initial Spreadsheet'!F2764="failed", 'Initial Spreadsheet'!$L2764, "M")</f>
        <v>1</v>
      </c>
    </row>
    <row r="2766" spans="1:5" x14ac:dyDescent="0.25">
      <c r="A2766" t="b">
        <f>IF('Initial Spreadsheet'!$F2765="successful", "successful")</f>
        <v>0</v>
      </c>
      <c r="B2766" t="str">
        <f>IF('Initial Spreadsheet'!F2765="successful", 'Initial Spreadsheet'!$L2765, "M")</f>
        <v>M</v>
      </c>
      <c r="D2766" t="str">
        <f>IF('Initial Spreadsheet'!$F2765="failed", "failed")</f>
        <v>failed</v>
      </c>
      <c r="E2766">
        <f>IF('Initial Spreadsheet'!F2765="failed", 'Initial Spreadsheet'!$L2765, "M")</f>
        <v>3</v>
      </c>
    </row>
    <row r="2767" spans="1:5" x14ac:dyDescent="0.25">
      <c r="A2767" t="b">
        <f>IF('Initial Spreadsheet'!$F2766="successful", "successful")</f>
        <v>0</v>
      </c>
      <c r="B2767" t="str">
        <f>IF('Initial Spreadsheet'!F2766="successful", 'Initial Spreadsheet'!$L2766, "M")</f>
        <v>M</v>
      </c>
      <c r="D2767" t="str">
        <f>IF('Initial Spreadsheet'!$F2766="failed", "failed")</f>
        <v>failed</v>
      </c>
      <c r="E2767">
        <f>IF('Initial Spreadsheet'!F2766="failed", 'Initial Spreadsheet'!$L2766, "M")</f>
        <v>4</v>
      </c>
    </row>
    <row r="2768" spans="1:5" x14ac:dyDescent="0.25">
      <c r="A2768" t="b">
        <f>IF('Initial Spreadsheet'!$F2767="successful", "successful")</f>
        <v>0</v>
      </c>
      <c r="B2768" t="str">
        <f>IF('Initial Spreadsheet'!F2767="successful", 'Initial Spreadsheet'!$L2767, "M")</f>
        <v>M</v>
      </c>
      <c r="D2768" t="str">
        <f>IF('Initial Spreadsheet'!$F2767="failed", "failed")</f>
        <v>failed</v>
      </c>
      <c r="E2768">
        <f>IF('Initial Spreadsheet'!F2767="failed", 'Initial Spreadsheet'!$L2767, "M")</f>
        <v>0</v>
      </c>
    </row>
    <row r="2769" spans="1:5" x14ac:dyDescent="0.25">
      <c r="A2769" t="b">
        <f>IF('Initial Spreadsheet'!$F2768="successful", "successful")</f>
        <v>0</v>
      </c>
      <c r="B2769" t="str">
        <f>IF('Initial Spreadsheet'!F2768="successful", 'Initial Spreadsheet'!$L2768, "M")</f>
        <v>M</v>
      </c>
      <c r="D2769" t="str">
        <f>IF('Initial Spreadsheet'!$F2768="failed", "failed")</f>
        <v>failed</v>
      </c>
      <c r="E2769">
        <f>IF('Initial Spreadsheet'!F2768="failed", 'Initial Spreadsheet'!$L2768, "M")</f>
        <v>4</v>
      </c>
    </row>
    <row r="2770" spans="1:5" x14ac:dyDescent="0.25">
      <c r="A2770" t="b">
        <f>IF('Initial Spreadsheet'!$F2769="successful", "successful")</f>
        <v>0</v>
      </c>
      <c r="B2770" t="str">
        <f>IF('Initial Spreadsheet'!F2769="successful", 'Initial Spreadsheet'!$L2769, "M")</f>
        <v>M</v>
      </c>
      <c r="D2770" t="str">
        <f>IF('Initial Spreadsheet'!$F2769="failed", "failed")</f>
        <v>failed</v>
      </c>
      <c r="E2770">
        <f>IF('Initial Spreadsheet'!F2769="failed", 'Initial Spreadsheet'!$L2769, "M")</f>
        <v>3</v>
      </c>
    </row>
    <row r="2771" spans="1:5" x14ac:dyDescent="0.25">
      <c r="A2771" t="b">
        <f>IF('Initial Spreadsheet'!$F2770="successful", "successful")</f>
        <v>0</v>
      </c>
      <c r="B2771" t="str">
        <f>IF('Initial Spreadsheet'!F2770="successful", 'Initial Spreadsheet'!$L2770, "M")</f>
        <v>M</v>
      </c>
      <c r="D2771" t="str">
        <f>IF('Initial Spreadsheet'!$F2770="failed", "failed")</f>
        <v>failed</v>
      </c>
      <c r="E2771">
        <f>IF('Initial Spreadsheet'!F2770="failed", 'Initial Spreadsheet'!$L2770, "M")</f>
        <v>34</v>
      </c>
    </row>
    <row r="2772" spans="1:5" x14ac:dyDescent="0.25">
      <c r="A2772" t="b">
        <f>IF('Initial Spreadsheet'!$F2771="successful", "successful")</f>
        <v>0</v>
      </c>
      <c r="B2772" t="str">
        <f>IF('Initial Spreadsheet'!F2771="successful", 'Initial Spreadsheet'!$L2771, "M")</f>
        <v>M</v>
      </c>
      <c r="D2772" t="str">
        <f>IF('Initial Spreadsheet'!$F2771="failed", "failed")</f>
        <v>failed</v>
      </c>
      <c r="E2772">
        <f>IF('Initial Spreadsheet'!F2771="failed", 'Initial Spreadsheet'!$L2771, "M")</f>
        <v>2</v>
      </c>
    </row>
    <row r="2773" spans="1:5" x14ac:dyDescent="0.25">
      <c r="A2773" t="b">
        <f>IF('Initial Spreadsheet'!$F2772="successful", "successful")</f>
        <v>0</v>
      </c>
      <c r="B2773" t="str">
        <f>IF('Initial Spreadsheet'!F2772="successful", 'Initial Spreadsheet'!$L2772, "M")</f>
        <v>M</v>
      </c>
      <c r="D2773" t="str">
        <f>IF('Initial Spreadsheet'!$F2772="failed", "failed")</f>
        <v>failed</v>
      </c>
      <c r="E2773">
        <f>IF('Initial Spreadsheet'!F2772="failed", 'Initial Spreadsheet'!$L2772, "M")</f>
        <v>33</v>
      </c>
    </row>
    <row r="2774" spans="1:5" x14ac:dyDescent="0.25">
      <c r="A2774" t="b">
        <f>IF('Initial Spreadsheet'!$F2773="successful", "successful")</f>
        <v>0</v>
      </c>
      <c r="B2774" t="str">
        <f>IF('Initial Spreadsheet'!F2773="successful", 'Initial Spreadsheet'!$L2773, "M")</f>
        <v>M</v>
      </c>
      <c r="D2774" t="str">
        <f>IF('Initial Spreadsheet'!$F2773="failed", "failed")</f>
        <v>failed</v>
      </c>
      <c r="E2774">
        <f>IF('Initial Spreadsheet'!F2773="failed", 'Initial Spreadsheet'!$L2773, "M")</f>
        <v>0</v>
      </c>
    </row>
    <row r="2775" spans="1:5" x14ac:dyDescent="0.25">
      <c r="A2775" t="b">
        <f>IF('Initial Spreadsheet'!$F2774="successful", "successful")</f>
        <v>0</v>
      </c>
      <c r="B2775" t="str">
        <f>IF('Initial Spreadsheet'!F2774="successful", 'Initial Spreadsheet'!$L2774, "M")</f>
        <v>M</v>
      </c>
      <c r="D2775" t="str">
        <f>IF('Initial Spreadsheet'!$F2774="failed", "failed")</f>
        <v>failed</v>
      </c>
      <c r="E2775">
        <f>IF('Initial Spreadsheet'!F2774="failed", 'Initial Spreadsheet'!$L2774, "M")</f>
        <v>0</v>
      </c>
    </row>
    <row r="2776" spans="1:5" x14ac:dyDescent="0.25">
      <c r="A2776" t="b">
        <f>IF('Initial Spreadsheet'!$F2775="successful", "successful")</f>
        <v>0</v>
      </c>
      <c r="B2776" t="str">
        <f>IF('Initial Spreadsheet'!F2775="successful", 'Initial Spreadsheet'!$L2775, "M")</f>
        <v>M</v>
      </c>
      <c r="D2776" t="str">
        <f>IF('Initial Spreadsheet'!$F2775="failed", "failed")</f>
        <v>failed</v>
      </c>
      <c r="E2776">
        <f>IF('Initial Spreadsheet'!F2775="failed", 'Initial Spreadsheet'!$L2775, "M")</f>
        <v>1</v>
      </c>
    </row>
    <row r="2777" spans="1:5" x14ac:dyDescent="0.25">
      <c r="A2777" t="b">
        <f>IF('Initial Spreadsheet'!$F2776="successful", "successful")</f>
        <v>0</v>
      </c>
      <c r="B2777" t="str">
        <f>IF('Initial Spreadsheet'!F2776="successful", 'Initial Spreadsheet'!$L2776, "M")</f>
        <v>M</v>
      </c>
      <c r="D2777" t="str">
        <f>IF('Initial Spreadsheet'!$F2776="failed", "failed")</f>
        <v>failed</v>
      </c>
      <c r="E2777">
        <f>IF('Initial Spreadsheet'!F2776="failed", 'Initial Spreadsheet'!$L2776, "M")</f>
        <v>13</v>
      </c>
    </row>
    <row r="2778" spans="1:5" x14ac:dyDescent="0.25">
      <c r="A2778" t="b">
        <f>IF('Initial Spreadsheet'!$F2777="successful", "successful")</f>
        <v>0</v>
      </c>
      <c r="B2778" t="str">
        <f>IF('Initial Spreadsheet'!F2777="successful", 'Initial Spreadsheet'!$L2777, "M")</f>
        <v>M</v>
      </c>
      <c r="D2778" t="str">
        <f>IF('Initial Spreadsheet'!$F2777="failed", "failed")</f>
        <v>failed</v>
      </c>
      <c r="E2778">
        <f>IF('Initial Spreadsheet'!F2777="failed", 'Initial Spreadsheet'!$L2777, "M")</f>
        <v>2</v>
      </c>
    </row>
    <row r="2779" spans="1:5" x14ac:dyDescent="0.25">
      <c r="A2779" t="b">
        <f>IF('Initial Spreadsheet'!$F2778="successful", "successful")</f>
        <v>0</v>
      </c>
      <c r="B2779" t="str">
        <f>IF('Initial Spreadsheet'!F2778="successful", 'Initial Spreadsheet'!$L2778, "M")</f>
        <v>M</v>
      </c>
      <c r="D2779" t="str">
        <f>IF('Initial Spreadsheet'!$F2778="failed", "failed")</f>
        <v>failed</v>
      </c>
      <c r="E2779">
        <f>IF('Initial Spreadsheet'!F2778="failed", 'Initial Spreadsheet'!$L2778, "M")</f>
        <v>36</v>
      </c>
    </row>
    <row r="2780" spans="1:5" x14ac:dyDescent="0.25">
      <c r="A2780" t="b">
        <f>IF('Initial Spreadsheet'!$F2779="successful", "successful")</f>
        <v>0</v>
      </c>
      <c r="B2780" t="str">
        <f>IF('Initial Spreadsheet'!F2779="successful", 'Initial Spreadsheet'!$L2779, "M")</f>
        <v>M</v>
      </c>
      <c r="D2780" t="str">
        <f>IF('Initial Spreadsheet'!$F2779="failed", "failed")</f>
        <v>failed</v>
      </c>
      <c r="E2780">
        <f>IF('Initial Spreadsheet'!F2779="failed", 'Initial Spreadsheet'!$L2779, "M")</f>
        <v>1</v>
      </c>
    </row>
    <row r="2781" spans="1:5" x14ac:dyDescent="0.25">
      <c r="A2781" t="b">
        <f>IF('Initial Spreadsheet'!$F2780="successful", "successful")</f>
        <v>0</v>
      </c>
      <c r="B2781" t="str">
        <f>IF('Initial Spreadsheet'!F2780="successful", 'Initial Spreadsheet'!$L2780, "M")</f>
        <v>M</v>
      </c>
      <c r="D2781" t="str">
        <f>IF('Initial Spreadsheet'!$F2780="failed", "failed")</f>
        <v>failed</v>
      </c>
      <c r="E2781">
        <f>IF('Initial Spreadsheet'!F2780="failed", 'Initial Spreadsheet'!$L2780, "M")</f>
        <v>15</v>
      </c>
    </row>
    <row r="2782" spans="1:5" x14ac:dyDescent="0.25">
      <c r="A2782" t="b">
        <f>IF('Initial Spreadsheet'!$F2781="successful", "successful")</f>
        <v>0</v>
      </c>
      <c r="B2782" t="str">
        <f>IF('Initial Spreadsheet'!F2781="successful", 'Initial Spreadsheet'!$L2781, "M")</f>
        <v>M</v>
      </c>
      <c r="D2782" t="str">
        <f>IF('Initial Spreadsheet'!$F2781="failed", "failed")</f>
        <v>failed</v>
      </c>
      <c r="E2782">
        <f>IF('Initial Spreadsheet'!F2781="failed", 'Initial Spreadsheet'!$L2781, "M")</f>
        <v>1</v>
      </c>
    </row>
    <row r="2783" spans="1:5" x14ac:dyDescent="0.25">
      <c r="A2783" t="b">
        <f>IF('Initial Spreadsheet'!$F2782="successful", "successful")</f>
        <v>0</v>
      </c>
      <c r="B2783" t="str">
        <f>IF('Initial Spreadsheet'!F2782="successful", 'Initial Spreadsheet'!$L2782, "M")</f>
        <v>M</v>
      </c>
      <c r="D2783" t="str">
        <f>IF('Initial Spreadsheet'!$F2782="failed", "failed")</f>
        <v>failed</v>
      </c>
      <c r="E2783">
        <f>IF('Initial Spreadsheet'!F2782="failed", 'Initial Spreadsheet'!$L2782, "M")</f>
        <v>0</v>
      </c>
    </row>
    <row r="2784" spans="1:5" x14ac:dyDescent="0.25">
      <c r="A2784" t="str">
        <f>IF('Initial Spreadsheet'!$F2783="successful", "successful")</f>
        <v>successful</v>
      </c>
      <c r="B2784">
        <f>IF('Initial Spreadsheet'!F2783="successful", 'Initial Spreadsheet'!$L2783, "M")</f>
        <v>28</v>
      </c>
      <c r="D2784" t="b">
        <f>IF('Initial Spreadsheet'!$F2783="failed", "failed")</f>
        <v>0</v>
      </c>
      <c r="E2784" t="str">
        <f>IF('Initial Spreadsheet'!F2783="failed", 'Initial Spreadsheet'!$L2783, "M")</f>
        <v>M</v>
      </c>
    </row>
    <row r="2785" spans="1:5" x14ac:dyDescent="0.25">
      <c r="A2785" t="str">
        <f>IF('Initial Spreadsheet'!$F2784="successful", "successful")</f>
        <v>successful</v>
      </c>
      <c r="B2785">
        <f>IF('Initial Spreadsheet'!F2784="successful", 'Initial Spreadsheet'!$L2784, "M")</f>
        <v>18</v>
      </c>
      <c r="D2785" t="b">
        <f>IF('Initial Spreadsheet'!$F2784="failed", "failed")</f>
        <v>0</v>
      </c>
      <c r="E2785" t="str">
        <f>IF('Initial Spreadsheet'!F2784="failed", 'Initial Spreadsheet'!$L2784, "M")</f>
        <v>M</v>
      </c>
    </row>
    <row r="2786" spans="1:5" x14ac:dyDescent="0.25">
      <c r="A2786" t="str">
        <f>IF('Initial Spreadsheet'!$F2785="successful", "successful")</f>
        <v>successful</v>
      </c>
      <c r="B2786">
        <f>IF('Initial Spreadsheet'!F2785="successful", 'Initial Spreadsheet'!$L2785, "M")</f>
        <v>61</v>
      </c>
      <c r="D2786" t="b">
        <f>IF('Initial Spreadsheet'!$F2785="failed", "failed")</f>
        <v>0</v>
      </c>
      <c r="E2786" t="str">
        <f>IF('Initial Spreadsheet'!F2785="failed", 'Initial Spreadsheet'!$L2785, "M")</f>
        <v>M</v>
      </c>
    </row>
    <row r="2787" spans="1:5" x14ac:dyDescent="0.25">
      <c r="A2787" t="str">
        <f>IF('Initial Spreadsheet'!$F2786="successful", "successful")</f>
        <v>successful</v>
      </c>
      <c r="B2787">
        <f>IF('Initial Spreadsheet'!F2786="successful", 'Initial Spreadsheet'!$L2786, "M")</f>
        <v>108</v>
      </c>
      <c r="D2787" t="b">
        <f>IF('Initial Spreadsheet'!$F2786="failed", "failed")</f>
        <v>0</v>
      </c>
      <c r="E2787" t="str">
        <f>IF('Initial Spreadsheet'!F2786="failed", 'Initial Spreadsheet'!$L2786, "M")</f>
        <v>M</v>
      </c>
    </row>
    <row r="2788" spans="1:5" x14ac:dyDescent="0.25">
      <c r="A2788" t="str">
        <f>IF('Initial Spreadsheet'!$F2787="successful", "successful")</f>
        <v>successful</v>
      </c>
      <c r="B2788">
        <f>IF('Initial Spreadsheet'!F2787="successful", 'Initial Spreadsheet'!$L2787, "M")</f>
        <v>142</v>
      </c>
      <c r="D2788" t="b">
        <f>IF('Initial Spreadsheet'!$F2787="failed", "failed")</f>
        <v>0</v>
      </c>
      <c r="E2788" t="str">
        <f>IF('Initial Spreadsheet'!F2787="failed", 'Initial Spreadsheet'!$L2787, "M")</f>
        <v>M</v>
      </c>
    </row>
    <row r="2789" spans="1:5" x14ac:dyDescent="0.25">
      <c r="A2789" t="str">
        <f>IF('Initial Spreadsheet'!$F2788="successful", "successful")</f>
        <v>successful</v>
      </c>
      <c r="B2789">
        <f>IF('Initial Spreadsheet'!F2788="successful", 'Initial Spreadsheet'!$L2788, "M")</f>
        <v>74</v>
      </c>
      <c r="D2789" t="b">
        <f>IF('Initial Spreadsheet'!$F2788="failed", "failed")</f>
        <v>0</v>
      </c>
      <c r="E2789" t="str">
        <f>IF('Initial Spreadsheet'!F2788="failed", 'Initial Spreadsheet'!$L2788, "M")</f>
        <v>M</v>
      </c>
    </row>
    <row r="2790" spans="1:5" x14ac:dyDescent="0.25">
      <c r="A2790" t="str">
        <f>IF('Initial Spreadsheet'!$F2789="successful", "successful")</f>
        <v>successful</v>
      </c>
      <c r="B2790">
        <f>IF('Initial Spreadsheet'!F2789="successful", 'Initial Spreadsheet'!$L2789, "M")</f>
        <v>38</v>
      </c>
      <c r="D2790" t="b">
        <f>IF('Initial Spreadsheet'!$F2789="failed", "failed")</f>
        <v>0</v>
      </c>
      <c r="E2790" t="str">
        <f>IF('Initial Spreadsheet'!F2789="failed", 'Initial Spreadsheet'!$L2789, "M")</f>
        <v>M</v>
      </c>
    </row>
    <row r="2791" spans="1:5" x14ac:dyDescent="0.25">
      <c r="A2791" t="str">
        <f>IF('Initial Spreadsheet'!$F2790="successful", "successful")</f>
        <v>successful</v>
      </c>
      <c r="B2791">
        <f>IF('Initial Spreadsheet'!F2790="successful", 'Initial Spreadsheet'!$L2790, "M")</f>
        <v>20</v>
      </c>
      <c r="D2791" t="b">
        <f>IF('Initial Spreadsheet'!$F2790="failed", "failed")</f>
        <v>0</v>
      </c>
      <c r="E2791" t="str">
        <f>IF('Initial Spreadsheet'!F2790="failed", 'Initial Spreadsheet'!$L2790, "M")</f>
        <v>M</v>
      </c>
    </row>
    <row r="2792" spans="1:5" x14ac:dyDescent="0.25">
      <c r="A2792" t="str">
        <f>IF('Initial Spreadsheet'!$F2791="successful", "successful")</f>
        <v>successful</v>
      </c>
      <c r="B2792">
        <f>IF('Initial Spreadsheet'!F2791="successful", 'Initial Spreadsheet'!$L2791, "M")</f>
        <v>24</v>
      </c>
      <c r="D2792" t="b">
        <f>IF('Initial Spreadsheet'!$F2791="failed", "failed")</f>
        <v>0</v>
      </c>
      <c r="E2792" t="str">
        <f>IF('Initial Spreadsheet'!F2791="failed", 'Initial Spreadsheet'!$L2791, "M")</f>
        <v>M</v>
      </c>
    </row>
    <row r="2793" spans="1:5" x14ac:dyDescent="0.25">
      <c r="A2793" t="str">
        <f>IF('Initial Spreadsheet'!$F2792="successful", "successful")</f>
        <v>successful</v>
      </c>
      <c r="B2793">
        <f>IF('Initial Spreadsheet'!F2792="successful", 'Initial Spreadsheet'!$L2792, "M")</f>
        <v>66</v>
      </c>
      <c r="D2793" t="b">
        <f>IF('Initial Spreadsheet'!$F2792="failed", "failed")</f>
        <v>0</v>
      </c>
      <c r="E2793" t="str">
        <f>IF('Initial Spreadsheet'!F2792="failed", 'Initial Spreadsheet'!$L2792, "M")</f>
        <v>M</v>
      </c>
    </row>
    <row r="2794" spans="1:5" x14ac:dyDescent="0.25">
      <c r="A2794" t="str">
        <f>IF('Initial Spreadsheet'!$F2793="successful", "successful")</f>
        <v>successful</v>
      </c>
      <c r="B2794">
        <f>IF('Initial Spreadsheet'!F2793="successful", 'Initial Spreadsheet'!$L2793, "M")</f>
        <v>28</v>
      </c>
      <c r="D2794" t="b">
        <f>IF('Initial Spreadsheet'!$F2793="failed", "failed")</f>
        <v>0</v>
      </c>
      <c r="E2794" t="str">
        <f>IF('Initial Spreadsheet'!F2793="failed", 'Initial Spreadsheet'!$L2793, "M")</f>
        <v>M</v>
      </c>
    </row>
    <row r="2795" spans="1:5" x14ac:dyDescent="0.25">
      <c r="A2795" t="str">
        <f>IF('Initial Spreadsheet'!$F2794="successful", "successful")</f>
        <v>successful</v>
      </c>
      <c r="B2795">
        <f>IF('Initial Spreadsheet'!F2794="successful", 'Initial Spreadsheet'!$L2794, "M")</f>
        <v>24</v>
      </c>
      <c r="D2795" t="b">
        <f>IF('Initial Spreadsheet'!$F2794="failed", "failed")</f>
        <v>0</v>
      </c>
      <c r="E2795" t="str">
        <f>IF('Initial Spreadsheet'!F2794="failed", 'Initial Spreadsheet'!$L2794, "M")</f>
        <v>M</v>
      </c>
    </row>
    <row r="2796" spans="1:5" x14ac:dyDescent="0.25">
      <c r="A2796" t="str">
        <f>IF('Initial Spreadsheet'!$F2795="successful", "successful")</f>
        <v>successful</v>
      </c>
      <c r="B2796">
        <f>IF('Initial Spreadsheet'!F2795="successful", 'Initial Spreadsheet'!$L2795, "M")</f>
        <v>73</v>
      </c>
      <c r="D2796" t="b">
        <f>IF('Initial Spreadsheet'!$F2795="failed", "failed")</f>
        <v>0</v>
      </c>
      <c r="E2796" t="str">
        <f>IF('Initial Spreadsheet'!F2795="failed", 'Initial Spreadsheet'!$L2795, "M")</f>
        <v>M</v>
      </c>
    </row>
    <row r="2797" spans="1:5" x14ac:dyDescent="0.25">
      <c r="A2797" t="str">
        <f>IF('Initial Spreadsheet'!$F2796="successful", "successful")</f>
        <v>successful</v>
      </c>
      <c r="B2797">
        <f>IF('Initial Spreadsheet'!F2796="successful", 'Initial Spreadsheet'!$L2796, "M")</f>
        <v>3</v>
      </c>
      <c r="D2797" t="b">
        <f>IF('Initial Spreadsheet'!$F2796="failed", "failed")</f>
        <v>0</v>
      </c>
      <c r="E2797" t="str">
        <f>IF('Initial Spreadsheet'!F2796="failed", 'Initial Spreadsheet'!$L2796, "M")</f>
        <v>M</v>
      </c>
    </row>
    <row r="2798" spans="1:5" x14ac:dyDescent="0.25">
      <c r="A2798" t="str">
        <f>IF('Initial Spreadsheet'!$F2797="successful", "successful")</f>
        <v>successful</v>
      </c>
      <c r="B2798">
        <f>IF('Initial Spreadsheet'!F2797="successful", 'Initial Spreadsheet'!$L2797, "M")</f>
        <v>20</v>
      </c>
      <c r="D2798" t="b">
        <f>IF('Initial Spreadsheet'!$F2797="failed", "failed")</f>
        <v>0</v>
      </c>
      <c r="E2798" t="str">
        <f>IF('Initial Spreadsheet'!F2797="failed", 'Initial Spreadsheet'!$L2797, "M")</f>
        <v>M</v>
      </c>
    </row>
    <row r="2799" spans="1:5" x14ac:dyDescent="0.25">
      <c r="A2799" t="str">
        <f>IF('Initial Spreadsheet'!$F2798="successful", "successful")</f>
        <v>successful</v>
      </c>
      <c r="B2799">
        <f>IF('Initial Spreadsheet'!F2798="successful", 'Initial Spreadsheet'!$L2798, "M")</f>
        <v>21</v>
      </c>
      <c r="D2799" t="b">
        <f>IF('Initial Spreadsheet'!$F2798="failed", "failed")</f>
        <v>0</v>
      </c>
      <c r="E2799" t="str">
        <f>IF('Initial Spreadsheet'!F2798="failed", 'Initial Spreadsheet'!$L2798, "M")</f>
        <v>M</v>
      </c>
    </row>
    <row r="2800" spans="1:5" x14ac:dyDescent="0.25">
      <c r="A2800" t="str">
        <f>IF('Initial Spreadsheet'!$F2799="successful", "successful")</f>
        <v>successful</v>
      </c>
      <c r="B2800">
        <f>IF('Initial Spreadsheet'!F2799="successful", 'Initial Spreadsheet'!$L2799, "M")</f>
        <v>94</v>
      </c>
      <c r="D2800" t="b">
        <f>IF('Initial Spreadsheet'!$F2799="failed", "failed")</f>
        <v>0</v>
      </c>
      <c r="E2800" t="str">
        <f>IF('Initial Spreadsheet'!F2799="failed", 'Initial Spreadsheet'!$L2799, "M")</f>
        <v>M</v>
      </c>
    </row>
    <row r="2801" spans="1:5" x14ac:dyDescent="0.25">
      <c r="A2801" t="str">
        <f>IF('Initial Spreadsheet'!$F2800="successful", "successful")</f>
        <v>successful</v>
      </c>
      <c r="B2801">
        <f>IF('Initial Spreadsheet'!F2800="successful", 'Initial Spreadsheet'!$L2800, "M")</f>
        <v>139</v>
      </c>
      <c r="D2801" t="b">
        <f>IF('Initial Spreadsheet'!$F2800="failed", "failed")</f>
        <v>0</v>
      </c>
      <c r="E2801" t="str">
        <f>IF('Initial Spreadsheet'!F2800="failed", 'Initial Spreadsheet'!$L2800, "M")</f>
        <v>M</v>
      </c>
    </row>
    <row r="2802" spans="1:5" x14ac:dyDescent="0.25">
      <c r="A2802" t="str">
        <f>IF('Initial Spreadsheet'!$F2801="successful", "successful")</f>
        <v>successful</v>
      </c>
      <c r="B2802">
        <f>IF('Initial Spreadsheet'!F2801="successful", 'Initial Spreadsheet'!$L2801, "M")</f>
        <v>130</v>
      </c>
      <c r="D2802" t="b">
        <f>IF('Initial Spreadsheet'!$F2801="failed", "failed")</f>
        <v>0</v>
      </c>
      <c r="E2802" t="str">
        <f>IF('Initial Spreadsheet'!F2801="failed", 'Initial Spreadsheet'!$L2801, "M")</f>
        <v>M</v>
      </c>
    </row>
    <row r="2803" spans="1:5" x14ac:dyDescent="0.25">
      <c r="A2803" t="str">
        <f>IF('Initial Spreadsheet'!$F2802="successful", "successful")</f>
        <v>successful</v>
      </c>
      <c r="B2803">
        <f>IF('Initial Spreadsheet'!F2802="successful", 'Initial Spreadsheet'!$L2802, "M")</f>
        <v>31</v>
      </c>
      <c r="D2803" t="b">
        <f>IF('Initial Spreadsheet'!$F2802="failed", "failed")</f>
        <v>0</v>
      </c>
      <c r="E2803" t="str">
        <f>IF('Initial Spreadsheet'!F2802="failed", 'Initial Spreadsheet'!$L2802, "M")</f>
        <v>M</v>
      </c>
    </row>
    <row r="2804" spans="1:5" x14ac:dyDescent="0.25">
      <c r="A2804" t="str">
        <f>IF('Initial Spreadsheet'!$F2803="successful", "successful")</f>
        <v>successful</v>
      </c>
      <c r="B2804">
        <f>IF('Initial Spreadsheet'!F2803="successful", 'Initial Spreadsheet'!$L2803, "M")</f>
        <v>13</v>
      </c>
      <c r="D2804" t="b">
        <f>IF('Initial Spreadsheet'!$F2803="failed", "failed")</f>
        <v>0</v>
      </c>
      <c r="E2804" t="str">
        <f>IF('Initial Spreadsheet'!F2803="failed", 'Initial Spreadsheet'!$L2803, "M")</f>
        <v>M</v>
      </c>
    </row>
    <row r="2805" spans="1:5" x14ac:dyDescent="0.25">
      <c r="A2805" t="str">
        <f>IF('Initial Spreadsheet'!$F2804="successful", "successful")</f>
        <v>successful</v>
      </c>
      <c r="B2805">
        <f>IF('Initial Spreadsheet'!F2804="successful", 'Initial Spreadsheet'!$L2804, "M")</f>
        <v>90</v>
      </c>
      <c r="D2805" t="b">
        <f>IF('Initial Spreadsheet'!$F2804="failed", "failed")</f>
        <v>0</v>
      </c>
      <c r="E2805" t="str">
        <f>IF('Initial Spreadsheet'!F2804="failed", 'Initial Spreadsheet'!$L2804, "M")</f>
        <v>M</v>
      </c>
    </row>
    <row r="2806" spans="1:5" x14ac:dyDescent="0.25">
      <c r="A2806" t="str">
        <f>IF('Initial Spreadsheet'!$F2805="successful", "successful")</f>
        <v>successful</v>
      </c>
      <c r="B2806">
        <f>IF('Initial Spreadsheet'!F2805="successful", 'Initial Spreadsheet'!$L2805, "M")</f>
        <v>141</v>
      </c>
      <c r="D2806" t="b">
        <f>IF('Initial Spreadsheet'!$F2805="failed", "failed")</f>
        <v>0</v>
      </c>
      <c r="E2806" t="str">
        <f>IF('Initial Spreadsheet'!F2805="failed", 'Initial Spreadsheet'!$L2805, "M")</f>
        <v>M</v>
      </c>
    </row>
    <row r="2807" spans="1:5" x14ac:dyDescent="0.25">
      <c r="A2807" t="str">
        <f>IF('Initial Spreadsheet'!$F2806="successful", "successful")</f>
        <v>successful</v>
      </c>
      <c r="B2807">
        <f>IF('Initial Spreadsheet'!F2806="successful", 'Initial Spreadsheet'!$L2806, "M")</f>
        <v>23</v>
      </c>
      <c r="D2807" t="b">
        <f>IF('Initial Spreadsheet'!$F2806="failed", "failed")</f>
        <v>0</v>
      </c>
      <c r="E2807" t="str">
        <f>IF('Initial Spreadsheet'!F2806="failed", 'Initial Spreadsheet'!$L2806, "M")</f>
        <v>M</v>
      </c>
    </row>
    <row r="2808" spans="1:5" x14ac:dyDescent="0.25">
      <c r="A2808" t="str">
        <f>IF('Initial Spreadsheet'!$F2807="successful", "successful")</f>
        <v>successful</v>
      </c>
      <c r="B2808">
        <f>IF('Initial Spreadsheet'!F2807="successful", 'Initial Spreadsheet'!$L2807, "M")</f>
        <v>18</v>
      </c>
      <c r="D2808" t="b">
        <f>IF('Initial Spreadsheet'!$F2807="failed", "failed")</f>
        <v>0</v>
      </c>
      <c r="E2808" t="str">
        <f>IF('Initial Spreadsheet'!F2807="failed", 'Initial Spreadsheet'!$L2807, "M")</f>
        <v>M</v>
      </c>
    </row>
    <row r="2809" spans="1:5" x14ac:dyDescent="0.25">
      <c r="A2809" t="str">
        <f>IF('Initial Spreadsheet'!$F2808="successful", "successful")</f>
        <v>successful</v>
      </c>
      <c r="B2809">
        <f>IF('Initial Spreadsheet'!F2808="successful", 'Initial Spreadsheet'!$L2808, "M")</f>
        <v>76</v>
      </c>
      <c r="D2809" t="b">
        <f>IF('Initial Spreadsheet'!$F2808="failed", "failed")</f>
        <v>0</v>
      </c>
      <c r="E2809" t="str">
        <f>IF('Initial Spreadsheet'!F2808="failed", 'Initial Spreadsheet'!$L2808, "M")</f>
        <v>M</v>
      </c>
    </row>
    <row r="2810" spans="1:5" x14ac:dyDescent="0.25">
      <c r="A2810" t="str">
        <f>IF('Initial Spreadsheet'!$F2809="successful", "successful")</f>
        <v>successful</v>
      </c>
      <c r="B2810">
        <f>IF('Initial Spreadsheet'!F2809="successful", 'Initial Spreadsheet'!$L2809, "M")</f>
        <v>93</v>
      </c>
      <c r="D2810" t="b">
        <f>IF('Initial Spreadsheet'!$F2809="failed", "failed")</f>
        <v>0</v>
      </c>
      <c r="E2810" t="str">
        <f>IF('Initial Spreadsheet'!F2809="failed", 'Initial Spreadsheet'!$L2809, "M")</f>
        <v>M</v>
      </c>
    </row>
    <row r="2811" spans="1:5" x14ac:dyDescent="0.25">
      <c r="A2811" t="str">
        <f>IF('Initial Spreadsheet'!$F2810="successful", "successful")</f>
        <v>successful</v>
      </c>
      <c r="B2811">
        <f>IF('Initial Spreadsheet'!F2810="successful", 'Initial Spreadsheet'!$L2810, "M")</f>
        <v>69</v>
      </c>
      <c r="D2811" t="b">
        <f>IF('Initial Spreadsheet'!$F2810="failed", "failed")</f>
        <v>0</v>
      </c>
      <c r="E2811" t="str">
        <f>IF('Initial Spreadsheet'!F2810="failed", 'Initial Spreadsheet'!$L2810, "M")</f>
        <v>M</v>
      </c>
    </row>
    <row r="2812" spans="1:5" x14ac:dyDescent="0.25">
      <c r="A2812" t="str">
        <f>IF('Initial Spreadsheet'!$F2811="successful", "successful")</f>
        <v>successful</v>
      </c>
      <c r="B2812">
        <f>IF('Initial Spreadsheet'!F2811="successful", 'Initial Spreadsheet'!$L2811, "M")</f>
        <v>21</v>
      </c>
      <c r="D2812" t="b">
        <f>IF('Initial Spreadsheet'!$F2811="failed", "failed")</f>
        <v>0</v>
      </c>
      <c r="E2812" t="str">
        <f>IF('Initial Spreadsheet'!F2811="failed", 'Initial Spreadsheet'!$L2811, "M")</f>
        <v>M</v>
      </c>
    </row>
    <row r="2813" spans="1:5" x14ac:dyDescent="0.25">
      <c r="A2813" t="str">
        <f>IF('Initial Spreadsheet'!$F2812="successful", "successful")</f>
        <v>successful</v>
      </c>
      <c r="B2813">
        <f>IF('Initial Spreadsheet'!F2812="successful", 'Initial Spreadsheet'!$L2812, "M")</f>
        <v>57</v>
      </c>
      <c r="D2813" t="b">
        <f>IF('Initial Spreadsheet'!$F2812="failed", "failed")</f>
        <v>0</v>
      </c>
      <c r="E2813" t="str">
        <f>IF('Initial Spreadsheet'!F2812="failed", 'Initial Spreadsheet'!$L2812, "M")</f>
        <v>M</v>
      </c>
    </row>
    <row r="2814" spans="1:5" x14ac:dyDescent="0.25">
      <c r="A2814" t="str">
        <f>IF('Initial Spreadsheet'!$F2813="successful", "successful")</f>
        <v>successful</v>
      </c>
      <c r="B2814">
        <f>IF('Initial Spreadsheet'!F2813="successful", 'Initial Spreadsheet'!$L2813, "M")</f>
        <v>108</v>
      </c>
      <c r="D2814" t="b">
        <f>IF('Initial Spreadsheet'!$F2813="failed", "failed")</f>
        <v>0</v>
      </c>
      <c r="E2814" t="str">
        <f>IF('Initial Spreadsheet'!F2813="failed", 'Initial Spreadsheet'!$L2813, "M")</f>
        <v>M</v>
      </c>
    </row>
    <row r="2815" spans="1:5" x14ac:dyDescent="0.25">
      <c r="A2815" t="str">
        <f>IF('Initial Spreadsheet'!$F2814="successful", "successful")</f>
        <v>successful</v>
      </c>
      <c r="B2815">
        <f>IF('Initial Spreadsheet'!F2814="successful", 'Initial Spreadsheet'!$L2814, "M")</f>
        <v>83</v>
      </c>
      <c r="D2815" t="b">
        <f>IF('Initial Spreadsheet'!$F2814="failed", "failed")</f>
        <v>0</v>
      </c>
      <c r="E2815" t="str">
        <f>IF('Initial Spreadsheet'!F2814="failed", 'Initial Spreadsheet'!$L2814, "M")</f>
        <v>M</v>
      </c>
    </row>
    <row r="2816" spans="1:5" x14ac:dyDescent="0.25">
      <c r="A2816" t="str">
        <f>IF('Initial Spreadsheet'!$F2815="successful", "successful")</f>
        <v>successful</v>
      </c>
      <c r="B2816">
        <f>IF('Initial Spreadsheet'!F2815="successful", 'Initial Spreadsheet'!$L2815, "M")</f>
        <v>96</v>
      </c>
      <c r="D2816" t="b">
        <f>IF('Initial Spreadsheet'!$F2815="failed", "failed")</f>
        <v>0</v>
      </c>
      <c r="E2816" t="str">
        <f>IF('Initial Spreadsheet'!F2815="failed", 'Initial Spreadsheet'!$L2815, "M")</f>
        <v>M</v>
      </c>
    </row>
    <row r="2817" spans="1:5" x14ac:dyDescent="0.25">
      <c r="A2817" t="str">
        <f>IF('Initial Spreadsheet'!$F2816="successful", "successful")</f>
        <v>successful</v>
      </c>
      <c r="B2817">
        <f>IF('Initial Spreadsheet'!F2816="successful", 'Initial Spreadsheet'!$L2816, "M")</f>
        <v>64</v>
      </c>
      <c r="D2817" t="b">
        <f>IF('Initial Spreadsheet'!$F2816="failed", "failed")</f>
        <v>0</v>
      </c>
      <c r="E2817" t="str">
        <f>IF('Initial Spreadsheet'!F2816="failed", 'Initial Spreadsheet'!$L2816, "M")</f>
        <v>M</v>
      </c>
    </row>
    <row r="2818" spans="1:5" x14ac:dyDescent="0.25">
      <c r="A2818" t="str">
        <f>IF('Initial Spreadsheet'!$F2817="successful", "successful")</f>
        <v>successful</v>
      </c>
      <c r="B2818">
        <f>IF('Initial Spreadsheet'!F2817="successful", 'Initial Spreadsheet'!$L2817, "M")</f>
        <v>14</v>
      </c>
      <c r="D2818" t="b">
        <f>IF('Initial Spreadsheet'!$F2817="failed", "failed")</f>
        <v>0</v>
      </c>
      <c r="E2818" t="str">
        <f>IF('Initial Spreadsheet'!F2817="failed", 'Initial Spreadsheet'!$L2817, "M")</f>
        <v>M</v>
      </c>
    </row>
    <row r="2819" spans="1:5" x14ac:dyDescent="0.25">
      <c r="A2819" t="str">
        <f>IF('Initial Spreadsheet'!$F2818="successful", "successful")</f>
        <v>successful</v>
      </c>
      <c r="B2819">
        <f>IF('Initial Spreadsheet'!F2818="successful", 'Initial Spreadsheet'!$L2818, "M")</f>
        <v>169</v>
      </c>
      <c r="D2819" t="b">
        <f>IF('Initial Spreadsheet'!$F2818="failed", "failed")</f>
        <v>0</v>
      </c>
      <c r="E2819" t="str">
        <f>IF('Initial Spreadsheet'!F2818="failed", 'Initial Spreadsheet'!$L2818, "M")</f>
        <v>M</v>
      </c>
    </row>
    <row r="2820" spans="1:5" x14ac:dyDescent="0.25">
      <c r="A2820" t="str">
        <f>IF('Initial Spreadsheet'!$F2819="successful", "successful")</f>
        <v>successful</v>
      </c>
      <c r="B2820">
        <f>IF('Initial Spreadsheet'!F2819="successful", 'Initial Spreadsheet'!$L2819, "M")</f>
        <v>33</v>
      </c>
      <c r="D2820" t="b">
        <f>IF('Initial Spreadsheet'!$F2819="failed", "failed")</f>
        <v>0</v>
      </c>
      <c r="E2820" t="str">
        <f>IF('Initial Spreadsheet'!F2819="failed", 'Initial Spreadsheet'!$L2819, "M")</f>
        <v>M</v>
      </c>
    </row>
    <row r="2821" spans="1:5" x14ac:dyDescent="0.25">
      <c r="A2821" t="str">
        <f>IF('Initial Spreadsheet'!$F2820="successful", "successful")</f>
        <v>successful</v>
      </c>
      <c r="B2821">
        <f>IF('Initial Spreadsheet'!F2820="successful", 'Initial Spreadsheet'!$L2820, "M")</f>
        <v>102</v>
      </c>
      <c r="D2821" t="b">
        <f>IF('Initial Spreadsheet'!$F2820="failed", "failed")</f>
        <v>0</v>
      </c>
      <c r="E2821" t="str">
        <f>IF('Initial Spreadsheet'!F2820="failed", 'Initial Spreadsheet'!$L2820, "M")</f>
        <v>M</v>
      </c>
    </row>
    <row r="2822" spans="1:5" x14ac:dyDescent="0.25">
      <c r="A2822" t="str">
        <f>IF('Initial Spreadsheet'!$F2821="successful", "successful")</f>
        <v>successful</v>
      </c>
      <c r="B2822">
        <f>IF('Initial Spreadsheet'!F2821="successful", 'Initial Spreadsheet'!$L2821, "M")</f>
        <v>104</v>
      </c>
      <c r="D2822" t="b">
        <f>IF('Initial Spreadsheet'!$F2821="failed", "failed")</f>
        <v>0</v>
      </c>
      <c r="E2822" t="str">
        <f>IF('Initial Spreadsheet'!F2821="failed", 'Initial Spreadsheet'!$L2821, "M")</f>
        <v>M</v>
      </c>
    </row>
    <row r="2823" spans="1:5" x14ac:dyDescent="0.25">
      <c r="A2823" t="str">
        <f>IF('Initial Spreadsheet'!$F2822="successful", "successful")</f>
        <v>successful</v>
      </c>
      <c r="B2823">
        <f>IF('Initial Spreadsheet'!F2822="successful", 'Initial Spreadsheet'!$L2822, "M")</f>
        <v>20</v>
      </c>
      <c r="D2823" t="b">
        <f>IF('Initial Spreadsheet'!$F2822="failed", "failed")</f>
        <v>0</v>
      </c>
      <c r="E2823" t="str">
        <f>IF('Initial Spreadsheet'!F2822="failed", 'Initial Spreadsheet'!$L2822, "M")</f>
        <v>M</v>
      </c>
    </row>
    <row r="2824" spans="1:5" x14ac:dyDescent="0.25">
      <c r="A2824" t="str">
        <f>IF('Initial Spreadsheet'!$F2823="successful", "successful")</f>
        <v>successful</v>
      </c>
      <c r="B2824">
        <f>IF('Initial Spreadsheet'!F2823="successful", 'Initial Spreadsheet'!$L2823, "M")</f>
        <v>35</v>
      </c>
      <c r="D2824" t="b">
        <f>IF('Initial Spreadsheet'!$F2823="failed", "failed")</f>
        <v>0</v>
      </c>
      <c r="E2824" t="str">
        <f>IF('Initial Spreadsheet'!F2823="failed", 'Initial Spreadsheet'!$L2823, "M")</f>
        <v>M</v>
      </c>
    </row>
    <row r="2825" spans="1:5" x14ac:dyDescent="0.25">
      <c r="A2825" t="str">
        <f>IF('Initial Spreadsheet'!$F2824="successful", "successful")</f>
        <v>successful</v>
      </c>
      <c r="B2825">
        <f>IF('Initial Spreadsheet'!F2824="successful", 'Initial Spreadsheet'!$L2824, "M")</f>
        <v>94</v>
      </c>
      <c r="D2825" t="b">
        <f>IF('Initial Spreadsheet'!$F2824="failed", "failed")</f>
        <v>0</v>
      </c>
      <c r="E2825" t="str">
        <f>IF('Initial Spreadsheet'!F2824="failed", 'Initial Spreadsheet'!$L2824, "M")</f>
        <v>M</v>
      </c>
    </row>
    <row r="2826" spans="1:5" x14ac:dyDescent="0.25">
      <c r="A2826" t="str">
        <f>IF('Initial Spreadsheet'!$F2825="successful", "successful")</f>
        <v>successful</v>
      </c>
      <c r="B2826">
        <f>IF('Initial Spreadsheet'!F2825="successful", 'Initial Spreadsheet'!$L2825, "M")</f>
        <v>14</v>
      </c>
      <c r="D2826" t="b">
        <f>IF('Initial Spreadsheet'!$F2825="failed", "failed")</f>
        <v>0</v>
      </c>
      <c r="E2826" t="str">
        <f>IF('Initial Spreadsheet'!F2825="failed", 'Initial Spreadsheet'!$L2825, "M")</f>
        <v>M</v>
      </c>
    </row>
    <row r="2827" spans="1:5" x14ac:dyDescent="0.25">
      <c r="A2827" t="str">
        <f>IF('Initial Spreadsheet'!$F2826="successful", "successful")</f>
        <v>successful</v>
      </c>
      <c r="B2827">
        <f>IF('Initial Spreadsheet'!F2826="successful", 'Initial Spreadsheet'!$L2826, "M")</f>
        <v>15</v>
      </c>
      <c r="D2827" t="b">
        <f>IF('Initial Spreadsheet'!$F2826="failed", "failed")</f>
        <v>0</v>
      </c>
      <c r="E2827" t="str">
        <f>IF('Initial Spreadsheet'!F2826="failed", 'Initial Spreadsheet'!$L2826, "M")</f>
        <v>M</v>
      </c>
    </row>
    <row r="2828" spans="1:5" x14ac:dyDescent="0.25">
      <c r="A2828" t="str">
        <f>IF('Initial Spreadsheet'!$F2827="successful", "successful")</f>
        <v>successful</v>
      </c>
      <c r="B2828">
        <f>IF('Initial Spreadsheet'!F2827="successful", 'Initial Spreadsheet'!$L2827, "M")</f>
        <v>51</v>
      </c>
      <c r="D2828" t="b">
        <f>IF('Initial Spreadsheet'!$F2827="failed", "failed")</f>
        <v>0</v>
      </c>
      <c r="E2828" t="str">
        <f>IF('Initial Spreadsheet'!F2827="failed", 'Initial Spreadsheet'!$L2827, "M")</f>
        <v>M</v>
      </c>
    </row>
    <row r="2829" spans="1:5" x14ac:dyDescent="0.25">
      <c r="A2829" t="str">
        <f>IF('Initial Spreadsheet'!$F2828="successful", "successful")</f>
        <v>successful</v>
      </c>
      <c r="B2829">
        <f>IF('Initial Spreadsheet'!F2828="successful", 'Initial Spreadsheet'!$L2828, "M")</f>
        <v>19</v>
      </c>
      <c r="D2829" t="b">
        <f>IF('Initial Spreadsheet'!$F2828="failed", "failed")</f>
        <v>0</v>
      </c>
      <c r="E2829" t="str">
        <f>IF('Initial Spreadsheet'!F2828="failed", 'Initial Spreadsheet'!$L2828, "M")</f>
        <v>M</v>
      </c>
    </row>
    <row r="2830" spans="1:5" x14ac:dyDescent="0.25">
      <c r="A2830" t="str">
        <f>IF('Initial Spreadsheet'!$F2829="successful", "successful")</f>
        <v>successful</v>
      </c>
      <c r="B2830">
        <f>IF('Initial Spreadsheet'!F2829="successful", 'Initial Spreadsheet'!$L2829, "M")</f>
        <v>23</v>
      </c>
      <c r="D2830" t="b">
        <f>IF('Initial Spreadsheet'!$F2829="failed", "failed")</f>
        <v>0</v>
      </c>
      <c r="E2830" t="str">
        <f>IF('Initial Spreadsheet'!F2829="failed", 'Initial Spreadsheet'!$L2829, "M")</f>
        <v>M</v>
      </c>
    </row>
    <row r="2831" spans="1:5" x14ac:dyDescent="0.25">
      <c r="A2831" t="str">
        <f>IF('Initial Spreadsheet'!$F2830="successful", "successful")</f>
        <v>successful</v>
      </c>
      <c r="B2831">
        <f>IF('Initial Spreadsheet'!F2830="successful", 'Initial Spreadsheet'!$L2830, "M")</f>
        <v>97</v>
      </c>
      <c r="D2831" t="b">
        <f>IF('Initial Spreadsheet'!$F2830="failed", "failed")</f>
        <v>0</v>
      </c>
      <c r="E2831" t="str">
        <f>IF('Initial Spreadsheet'!F2830="failed", 'Initial Spreadsheet'!$L2830, "M")</f>
        <v>M</v>
      </c>
    </row>
    <row r="2832" spans="1:5" x14ac:dyDescent="0.25">
      <c r="A2832" t="str">
        <f>IF('Initial Spreadsheet'!$F2831="successful", "successful")</f>
        <v>successful</v>
      </c>
      <c r="B2832">
        <f>IF('Initial Spreadsheet'!F2831="successful", 'Initial Spreadsheet'!$L2831, "M")</f>
        <v>76</v>
      </c>
      <c r="D2832" t="b">
        <f>IF('Initial Spreadsheet'!$F2831="failed", "failed")</f>
        <v>0</v>
      </c>
      <c r="E2832" t="str">
        <f>IF('Initial Spreadsheet'!F2831="failed", 'Initial Spreadsheet'!$L2831, "M")</f>
        <v>M</v>
      </c>
    </row>
    <row r="2833" spans="1:5" x14ac:dyDescent="0.25">
      <c r="A2833" t="str">
        <f>IF('Initial Spreadsheet'!$F2832="successful", "successful")</f>
        <v>successful</v>
      </c>
      <c r="B2833">
        <f>IF('Initial Spreadsheet'!F2832="successful", 'Initial Spreadsheet'!$L2832, "M")</f>
        <v>11</v>
      </c>
      <c r="D2833" t="b">
        <f>IF('Initial Spreadsheet'!$F2832="failed", "failed")</f>
        <v>0</v>
      </c>
      <c r="E2833" t="str">
        <f>IF('Initial Spreadsheet'!F2832="failed", 'Initial Spreadsheet'!$L2832, "M")</f>
        <v>M</v>
      </c>
    </row>
    <row r="2834" spans="1:5" x14ac:dyDescent="0.25">
      <c r="A2834" t="str">
        <f>IF('Initial Spreadsheet'!$F2833="successful", "successful")</f>
        <v>successful</v>
      </c>
      <c r="B2834">
        <f>IF('Initial Spreadsheet'!F2833="successful", 'Initial Spreadsheet'!$L2833, "M")</f>
        <v>52</v>
      </c>
      <c r="D2834" t="b">
        <f>IF('Initial Spreadsheet'!$F2833="failed", "failed")</f>
        <v>0</v>
      </c>
      <c r="E2834" t="str">
        <f>IF('Initial Spreadsheet'!F2833="failed", 'Initial Spreadsheet'!$L2833, "M")</f>
        <v>M</v>
      </c>
    </row>
    <row r="2835" spans="1:5" x14ac:dyDescent="0.25">
      <c r="A2835" t="str">
        <f>IF('Initial Spreadsheet'!$F2834="successful", "successful")</f>
        <v>successful</v>
      </c>
      <c r="B2835">
        <f>IF('Initial Spreadsheet'!F2834="successful", 'Initial Spreadsheet'!$L2834, "M")</f>
        <v>95</v>
      </c>
      <c r="D2835" t="b">
        <f>IF('Initial Spreadsheet'!$F2834="failed", "failed")</f>
        <v>0</v>
      </c>
      <c r="E2835" t="str">
        <f>IF('Initial Spreadsheet'!F2834="failed", 'Initial Spreadsheet'!$L2834, "M")</f>
        <v>M</v>
      </c>
    </row>
    <row r="2836" spans="1:5" x14ac:dyDescent="0.25">
      <c r="A2836" t="str">
        <f>IF('Initial Spreadsheet'!$F2835="successful", "successful")</f>
        <v>successful</v>
      </c>
      <c r="B2836">
        <f>IF('Initial Spreadsheet'!F2835="successful", 'Initial Spreadsheet'!$L2835, "M")</f>
        <v>35</v>
      </c>
      <c r="D2836" t="b">
        <f>IF('Initial Spreadsheet'!$F2835="failed", "failed")</f>
        <v>0</v>
      </c>
      <c r="E2836" t="str">
        <f>IF('Initial Spreadsheet'!F2835="failed", 'Initial Spreadsheet'!$L2835, "M")</f>
        <v>M</v>
      </c>
    </row>
    <row r="2837" spans="1:5" x14ac:dyDescent="0.25">
      <c r="A2837" t="str">
        <f>IF('Initial Spreadsheet'!$F2836="successful", "successful")</f>
        <v>successful</v>
      </c>
      <c r="B2837">
        <f>IF('Initial Spreadsheet'!F2836="successful", 'Initial Spreadsheet'!$L2836, "M")</f>
        <v>21</v>
      </c>
      <c r="D2837" t="b">
        <f>IF('Initial Spreadsheet'!$F2836="failed", "failed")</f>
        <v>0</v>
      </c>
      <c r="E2837" t="str">
        <f>IF('Initial Spreadsheet'!F2836="failed", 'Initial Spreadsheet'!$L2836, "M")</f>
        <v>M</v>
      </c>
    </row>
    <row r="2838" spans="1:5" x14ac:dyDescent="0.25">
      <c r="A2838" t="str">
        <f>IF('Initial Spreadsheet'!$F2837="successful", "successful")</f>
        <v>successful</v>
      </c>
      <c r="B2838">
        <f>IF('Initial Spreadsheet'!F2837="successful", 'Initial Spreadsheet'!$L2837, "M")</f>
        <v>93</v>
      </c>
      <c r="D2838" t="b">
        <f>IF('Initial Spreadsheet'!$F2837="failed", "failed")</f>
        <v>0</v>
      </c>
      <c r="E2838" t="str">
        <f>IF('Initial Spreadsheet'!F2837="failed", 'Initial Spreadsheet'!$L2837, "M")</f>
        <v>M</v>
      </c>
    </row>
    <row r="2839" spans="1:5" x14ac:dyDescent="0.25">
      <c r="A2839" t="str">
        <f>IF('Initial Spreadsheet'!$F2838="successful", "successful")</f>
        <v>successful</v>
      </c>
      <c r="B2839">
        <f>IF('Initial Spreadsheet'!F2838="successful", 'Initial Spreadsheet'!$L2838, "M")</f>
        <v>11</v>
      </c>
      <c r="D2839" t="b">
        <f>IF('Initial Spreadsheet'!$F2838="failed", "failed")</f>
        <v>0</v>
      </c>
      <c r="E2839" t="str">
        <f>IF('Initial Spreadsheet'!F2838="failed", 'Initial Spreadsheet'!$L2838, "M")</f>
        <v>M</v>
      </c>
    </row>
    <row r="2840" spans="1:5" x14ac:dyDescent="0.25">
      <c r="A2840" t="str">
        <f>IF('Initial Spreadsheet'!$F2839="successful", "successful")</f>
        <v>successful</v>
      </c>
      <c r="B2840">
        <f>IF('Initial Spreadsheet'!F2839="successful", 'Initial Spreadsheet'!$L2839, "M")</f>
        <v>21</v>
      </c>
      <c r="D2840" t="b">
        <f>IF('Initial Spreadsheet'!$F2839="failed", "failed")</f>
        <v>0</v>
      </c>
      <c r="E2840" t="str">
        <f>IF('Initial Spreadsheet'!F2839="failed", 'Initial Spreadsheet'!$L2839, "M")</f>
        <v>M</v>
      </c>
    </row>
    <row r="2841" spans="1:5" x14ac:dyDescent="0.25">
      <c r="A2841" t="str">
        <f>IF('Initial Spreadsheet'!$F2840="successful", "successful")</f>
        <v>successful</v>
      </c>
      <c r="B2841">
        <f>IF('Initial Spreadsheet'!F2840="successful", 'Initial Spreadsheet'!$L2840, "M")</f>
        <v>54</v>
      </c>
      <c r="D2841" t="b">
        <f>IF('Initial Spreadsheet'!$F2840="failed", "failed")</f>
        <v>0</v>
      </c>
      <c r="E2841" t="str">
        <f>IF('Initial Spreadsheet'!F2840="failed", 'Initial Spreadsheet'!$L2840, "M")</f>
        <v>M</v>
      </c>
    </row>
    <row r="2842" spans="1:5" x14ac:dyDescent="0.25">
      <c r="A2842" t="str">
        <f>IF('Initial Spreadsheet'!$F2841="successful", "successful")</f>
        <v>successful</v>
      </c>
      <c r="B2842">
        <f>IF('Initial Spreadsheet'!F2841="successful", 'Initial Spreadsheet'!$L2841, "M")</f>
        <v>31</v>
      </c>
      <c r="D2842" t="b">
        <f>IF('Initial Spreadsheet'!$F2841="failed", "failed")</f>
        <v>0</v>
      </c>
      <c r="E2842" t="str">
        <f>IF('Initial Spreadsheet'!F2841="failed", 'Initial Spreadsheet'!$L2841, "M")</f>
        <v>M</v>
      </c>
    </row>
    <row r="2843" spans="1:5" x14ac:dyDescent="0.25">
      <c r="A2843" t="str">
        <f>IF('Initial Spreadsheet'!$F2842="successful", "successful")</f>
        <v>successful</v>
      </c>
      <c r="B2843">
        <f>IF('Initial Spreadsheet'!F2842="successful", 'Initial Spreadsheet'!$L2842, "M")</f>
        <v>132</v>
      </c>
      <c r="D2843" t="b">
        <f>IF('Initial Spreadsheet'!$F2842="failed", "failed")</f>
        <v>0</v>
      </c>
      <c r="E2843" t="str">
        <f>IF('Initial Spreadsheet'!F2842="failed", 'Initial Spreadsheet'!$L2842, "M")</f>
        <v>M</v>
      </c>
    </row>
    <row r="2844" spans="1:5" x14ac:dyDescent="0.25">
      <c r="A2844" t="b">
        <f>IF('Initial Spreadsheet'!$F2843="successful", "successful")</f>
        <v>0</v>
      </c>
      <c r="B2844" t="str">
        <f>IF('Initial Spreadsheet'!F2843="successful", 'Initial Spreadsheet'!$L2843, "M")</f>
        <v>M</v>
      </c>
      <c r="D2844" t="str">
        <f>IF('Initial Spreadsheet'!$F2843="failed", "failed")</f>
        <v>failed</v>
      </c>
      <c r="E2844">
        <f>IF('Initial Spreadsheet'!F2843="failed", 'Initial Spreadsheet'!$L2843, "M")</f>
        <v>1</v>
      </c>
    </row>
    <row r="2845" spans="1:5" x14ac:dyDescent="0.25">
      <c r="A2845" t="b">
        <f>IF('Initial Spreadsheet'!$F2844="successful", "successful")</f>
        <v>0</v>
      </c>
      <c r="B2845" t="str">
        <f>IF('Initial Spreadsheet'!F2844="successful", 'Initial Spreadsheet'!$L2844, "M")</f>
        <v>M</v>
      </c>
      <c r="D2845" t="str">
        <f>IF('Initial Spreadsheet'!$F2844="failed", "failed")</f>
        <v>failed</v>
      </c>
      <c r="E2845">
        <f>IF('Initial Spreadsheet'!F2844="failed", 'Initial Spreadsheet'!$L2844, "M")</f>
        <v>0</v>
      </c>
    </row>
    <row r="2846" spans="1:5" x14ac:dyDescent="0.25">
      <c r="A2846" t="b">
        <f>IF('Initial Spreadsheet'!$F2845="successful", "successful")</f>
        <v>0</v>
      </c>
      <c r="B2846" t="str">
        <f>IF('Initial Spreadsheet'!F2845="successful", 'Initial Spreadsheet'!$L2845, "M")</f>
        <v>M</v>
      </c>
      <c r="D2846" t="str">
        <f>IF('Initial Spreadsheet'!$F2845="failed", "failed")</f>
        <v>failed</v>
      </c>
      <c r="E2846">
        <f>IF('Initial Spreadsheet'!F2845="failed", 'Initial Spreadsheet'!$L2845, "M")</f>
        <v>0</v>
      </c>
    </row>
    <row r="2847" spans="1:5" x14ac:dyDescent="0.25">
      <c r="A2847" t="b">
        <f>IF('Initial Spreadsheet'!$F2846="successful", "successful")</f>
        <v>0</v>
      </c>
      <c r="B2847" t="str">
        <f>IF('Initial Spreadsheet'!F2846="successful", 'Initial Spreadsheet'!$L2846, "M")</f>
        <v>M</v>
      </c>
      <c r="D2847" t="str">
        <f>IF('Initial Spreadsheet'!$F2846="failed", "failed")</f>
        <v>failed</v>
      </c>
      <c r="E2847">
        <f>IF('Initial Spreadsheet'!F2846="failed", 'Initial Spreadsheet'!$L2846, "M")</f>
        <v>1</v>
      </c>
    </row>
    <row r="2848" spans="1:5" x14ac:dyDescent="0.25">
      <c r="A2848" t="b">
        <f>IF('Initial Spreadsheet'!$F2847="successful", "successful")</f>
        <v>0</v>
      </c>
      <c r="B2848" t="str">
        <f>IF('Initial Spreadsheet'!F2847="successful", 'Initial Spreadsheet'!$L2847, "M")</f>
        <v>M</v>
      </c>
      <c r="D2848" t="str">
        <f>IF('Initial Spreadsheet'!$F2847="failed", "failed")</f>
        <v>failed</v>
      </c>
      <c r="E2848">
        <f>IF('Initial Spreadsheet'!F2847="failed", 'Initial Spreadsheet'!$L2847, "M")</f>
        <v>39</v>
      </c>
    </row>
    <row r="2849" spans="1:5" x14ac:dyDescent="0.25">
      <c r="A2849" t="b">
        <f>IF('Initial Spreadsheet'!$F2848="successful", "successful")</f>
        <v>0</v>
      </c>
      <c r="B2849" t="str">
        <f>IF('Initial Spreadsheet'!F2848="successful", 'Initial Spreadsheet'!$L2848, "M")</f>
        <v>M</v>
      </c>
      <c r="D2849" t="str">
        <f>IF('Initial Spreadsheet'!$F2848="failed", "failed")</f>
        <v>failed</v>
      </c>
      <c r="E2849">
        <f>IF('Initial Spreadsheet'!F2848="failed", 'Initial Spreadsheet'!$L2848, "M")</f>
        <v>0</v>
      </c>
    </row>
    <row r="2850" spans="1:5" x14ac:dyDescent="0.25">
      <c r="A2850" t="b">
        <f>IF('Initial Spreadsheet'!$F2849="successful", "successful")</f>
        <v>0</v>
      </c>
      <c r="B2850" t="str">
        <f>IF('Initial Spreadsheet'!F2849="successful", 'Initial Spreadsheet'!$L2849, "M")</f>
        <v>M</v>
      </c>
      <c r="D2850" t="str">
        <f>IF('Initial Spreadsheet'!$F2849="failed", "failed")</f>
        <v>failed</v>
      </c>
      <c r="E2850">
        <f>IF('Initial Spreadsheet'!F2849="failed", 'Initial Spreadsheet'!$L2849, "M")</f>
        <v>0</v>
      </c>
    </row>
    <row r="2851" spans="1:5" x14ac:dyDescent="0.25">
      <c r="A2851" t="b">
        <f>IF('Initial Spreadsheet'!$F2850="successful", "successful")</f>
        <v>0</v>
      </c>
      <c r="B2851" t="str">
        <f>IF('Initial Spreadsheet'!F2850="successful", 'Initial Spreadsheet'!$L2850, "M")</f>
        <v>M</v>
      </c>
      <c r="D2851" t="str">
        <f>IF('Initial Spreadsheet'!$F2850="failed", "failed")</f>
        <v>failed</v>
      </c>
      <c r="E2851">
        <f>IF('Initial Spreadsheet'!F2850="failed", 'Initial Spreadsheet'!$L2850, "M")</f>
        <v>3</v>
      </c>
    </row>
    <row r="2852" spans="1:5" x14ac:dyDescent="0.25">
      <c r="A2852" t="b">
        <f>IF('Initial Spreadsheet'!$F2851="successful", "successful")</f>
        <v>0</v>
      </c>
      <c r="B2852" t="str">
        <f>IF('Initial Spreadsheet'!F2851="successful", 'Initial Spreadsheet'!$L2851, "M")</f>
        <v>M</v>
      </c>
      <c r="D2852" t="str">
        <f>IF('Initial Spreadsheet'!$F2851="failed", "failed")</f>
        <v>failed</v>
      </c>
      <c r="E2852">
        <f>IF('Initial Spreadsheet'!F2851="failed", 'Initial Spreadsheet'!$L2851, "M")</f>
        <v>1</v>
      </c>
    </row>
    <row r="2853" spans="1:5" x14ac:dyDescent="0.25">
      <c r="A2853" t="b">
        <f>IF('Initial Spreadsheet'!$F2852="successful", "successful")</f>
        <v>0</v>
      </c>
      <c r="B2853" t="str">
        <f>IF('Initial Spreadsheet'!F2852="successful", 'Initial Spreadsheet'!$L2852, "M")</f>
        <v>M</v>
      </c>
      <c r="D2853" t="str">
        <f>IF('Initial Spreadsheet'!$F2852="failed", "failed")</f>
        <v>failed</v>
      </c>
      <c r="E2853">
        <f>IF('Initial Spreadsheet'!F2852="failed", 'Initial Spreadsheet'!$L2852, "M")</f>
        <v>13</v>
      </c>
    </row>
    <row r="2854" spans="1:5" x14ac:dyDescent="0.25">
      <c r="A2854" t="b">
        <f>IF('Initial Spreadsheet'!$F2853="successful", "successful")</f>
        <v>0</v>
      </c>
      <c r="B2854" t="str">
        <f>IF('Initial Spreadsheet'!F2853="successful", 'Initial Spreadsheet'!$L2853, "M")</f>
        <v>M</v>
      </c>
      <c r="D2854" t="str">
        <f>IF('Initial Spreadsheet'!$F2853="failed", "failed")</f>
        <v>failed</v>
      </c>
      <c r="E2854">
        <f>IF('Initial Spreadsheet'!F2853="failed", 'Initial Spreadsheet'!$L2853, "M")</f>
        <v>0</v>
      </c>
    </row>
    <row r="2855" spans="1:5" x14ac:dyDescent="0.25">
      <c r="A2855" t="b">
        <f>IF('Initial Spreadsheet'!$F2854="successful", "successful")</f>
        <v>0</v>
      </c>
      <c r="B2855" t="str">
        <f>IF('Initial Spreadsheet'!F2854="successful", 'Initial Spreadsheet'!$L2854, "M")</f>
        <v>M</v>
      </c>
      <c r="D2855" t="str">
        <f>IF('Initial Spreadsheet'!$F2854="failed", "failed")</f>
        <v>failed</v>
      </c>
      <c r="E2855">
        <f>IF('Initial Spreadsheet'!F2854="failed", 'Initial Spreadsheet'!$L2854, "M")</f>
        <v>6</v>
      </c>
    </row>
    <row r="2856" spans="1:5" x14ac:dyDescent="0.25">
      <c r="A2856" t="b">
        <f>IF('Initial Spreadsheet'!$F2855="successful", "successful")</f>
        <v>0</v>
      </c>
      <c r="B2856" t="str">
        <f>IF('Initial Spreadsheet'!F2855="successful", 'Initial Spreadsheet'!$L2855, "M")</f>
        <v>M</v>
      </c>
      <c r="D2856" t="str">
        <f>IF('Initial Spreadsheet'!$F2855="failed", "failed")</f>
        <v>failed</v>
      </c>
      <c r="E2856">
        <f>IF('Initial Spreadsheet'!F2855="failed", 'Initial Spreadsheet'!$L2855, "M")</f>
        <v>0</v>
      </c>
    </row>
    <row r="2857" spans="1:5" x14ac:dyDescent="0.25">
      <c r="A2857" t="b">
        <f>IF('Initial Spreadsheet'!$F2856="successful", "successful")</f>
        <v>0</v>
      </c>
      <c r="B2857" t="str">
        <f>IF('Initial Spreadsheet'!F2856="successful", 'Initial Spreadsheet'!$L2856, "M")</f>
        <v>M</v>
      </c>
      <c r="D2857" t="str">
        <f>IF('Initial Spreadsheet'!$F2856="failed", "failed")</f>
        <v>failed</v>
      </c>
      <c r="E2857">
        <f>IF('Initial Spreadsheet'!F2856="failed", 'Initial Spreadsheet'!$L2856, "M")</f>
        <v>14</v>
      </c>
    </row>
    <row r="2858" spans="1:5" x14ac:dyDescent="0.25">
      <c r="A2858" t="b">
        <f>IF('Initial Spreadsheet'!$F2857="successful", "successful")</f>
        <v>0</v>
      </c>
      <c r="B2858" t="str">
        <f>IF('Initial Spreadsheet'!F2857="successful", 'Initial Spreadsheet'!$L2857, "M")</f>
        <v>M</v>
      </c>
      <c r="D2858" t="str">
        <f>IF('Initial Spreadsheet'!$F2857="failed", "failed")</f>
        <v>failed</v>
      </c>
      <c r="E2858">
        <f>IF('Initial Spreadsheet'!F2857="failed", 'Initial Spreadsheet'!$L2857, "M")</f>
        <v>5</v>
      </c>
    </row>
    <row r="2859" spans="1:5" x14ac:dyDescent="0.25">
      <c r="A2859" t="b">
        <f>IF('Initial Spreadsheet'!$F2858="successful", "successful")</f>
        <v>0</v>
      </c>
      <c r="B2859" t="str">
        <f>IF('Initial Spreadsheet'!F2858="successful", 'Initial Spreadsheet'!$L2858, "M")</f>
        <v>M</v>
      </c>
      <c r="D2859" t="str">
        <f>IF('Initial Spreadsheet'!$F2858="failed", "failed")</f>
        <v>failed</v>
      </c>
      <c r="E2859">
        <f>IF('Initial Spreadsheet'!F2858="failed", 'Initial Spreadsheet'!$L2858, "M")</f>
        <v>6</v>
      </c>
    </row>
    <row r="2860" spans="1:5" x14ac:dyDescent="0.25">
      <c r="A2860" t="b">
        <f>IF('Initial Spreadsheet'!$F2859="successful", "successful")</f>
        <v>0</v>
      </c>
      <c r="B2860" t="str">
        <f>IF('Initial Spreadsheet'!F2859="successful", 'Initial Spreadsheet'!$L2859, "M")</f>
        <v>M</v>
      </c>
      <c r="D2860" t="str">
        <f>IF('Initial Spreadsheet'!$F2859="failed", "failed")</f>
        <v>failed</v>
      </c>
      <c r="E2860">
        <f>IF('Initial Spreadsheet'!F2859="failed", 'Initial Spreadsheet'!$L2859, "M")</f>
        <v>15</v>
      </c>
    </row>
    <row r="2861" spans="1:5" x14ac:dyDescent="0.25">
      <c r="A2861" t="b">
        <f>IF('Initial Spreadsheet'!$F2860="successful", "successful")</f>
        <v>0</v>
      </c>
      <c r="B2861" t="str">
        <f>IF('Initial Spreadsheet'!F2860="successful", 'Initial Spreadsheet'!$L2860, "M")</f>
        <v>M</v>
      </c>
      <c r="D2861" t="str">
        <f>IF('Initial Spreadsheet'!$F2860="failed", "failed")</f>
        <v>failed</v>
      </c>
      <c r="E2861">
        <f>IF('Initial Spreadsheet'!F2860="failed", 'Initial Spreadsheet'!$L2860, "M")</f>
        <v>0</v>
      </c>
    </row>
    <row r="2862" spans="1:5" x14ac:dyDescent="0.25">
      <c r="A2862" t="b">
        <f>IF('Initial Spreadsheet'!$F2861="successful", "successful")</f>
        <v>0</v>
      </c>
      <c r="B2862" t="str">
        <f>IF('Initial Spreadsheet'!F2861="successful", 'Initial Spreadsheet'!$L2861, "M")</f>
        <v>M</v>
      </c>
      <c r="D2862" t="str">
        <f>IF('Initial Spreadsheet'!$F2861="failed", "failed")</f>
        <v>failed</v>
      </c>
      <c r="E2862">
        <f>IF('Initial Spreadsheet'!F2861="failed", 'Initial Spreadsheet'!$L2861, "M")</f>
        <v>1</v>
      </c>
    </row>
    <row r="2863" spans="1:5" x14ac:dyDescent="0.25">
      <c r="A2863" t="b">
        <f>IF('Initial Spreadsheet'!$F2862="successful", "successful")</f>
        <v>0</v>
      </c>
      <c r="B2863" t="str">
        <f>IF('Initial Spreadsheet'!F2862="successful", 'Initial Spreadsheet'!$L2862, "M")</f>
        <v>M</v>
      </c>
      <c r="D2863" t="str">
        <f>IF('Initial Spreadsheet'!$F2862="failed", "failed")</f>
        <v>failed</v>
      </c>
      <c r="E2863">
        <f>IF('Initial Spreadsheet'!F2862="failed", 'Initial Spreadsheet'!$L2862, "M")</f>
        <v>9</v>
      </c>
    </row>
    <row r="2864" spans="1:5" x14ac:dyDescent="0.25">
      <c r="A2864" t="b">
        <f>IF('Initial Spreadsheet'!$F2863="successful", "successful")</f>
        <v>0</v>
      </c>
      <c r="B2864" t="str">
        <f>IF('Initial Spreadsheet'!F2863="successful", 'Initial Spreadsheet'!$L2863, "M")</f>
        <v>M</v>
      </c>
      <c r="D2864" t="str">
        <f>IF('Initial Spreadsheet'!$F2863="failed", "failed")</f>
        <v>failed</v>
      </c>
      <c r="E2864">
        <f>IF('Initial Spreadsheet'!F2863="failed", 'Initial Spreadsheet'!$L2863, "M")</f>
        <v>3</v>
      </c>
    </row>
    <row r="2865" spans="1:5" x14ac:dyDescent="0.25">
      <c r="A2865" t="b">
        <f>IF('Initial Spreadsheet'!$F2864="successful", "successful")</f>
        <v>0</v>
      </c>
      <c r="B2865" t="str">
        <f>IF('Initial Spreadsheet'!F2864="successful", 'Initial Spreadsheet'!$L2864, "M")</f>
        <v>M</v>
      </c>
      <c r="D2865" t="str">
        <f>IF('Initial Spreadsheet'!$F2864="failed", "failed")</f>
        <v>failed</v>
      </c>
      <c r="E2865">
        <f>IF('Initial Spreadsheet'!F2864="failed", 'Initial Spreadsheet'!$L2864, "M")</f>
        <v>3</v>
      </c>
    </row>
    <row r="2866" spans="1:5" x14ac:dyDescent="0.25">
      <c r="A2866" t="b">
        <f>IF('Initial Spreadsheet'!$F2865="successful", "successful")</f>
        <v>0</v>
      </c>
      <c r="B2866" t="str">
        <f>IF('Initial Spreadsheet'!F2865="successful", 'Initial Spreadsheet'!$L2865, "M")</f>
        <v>M</v>
      </c>
      <c r="D2866" t="str">
        <f>IF('Initial Spreadsheet'!$F2865="failed", "failed")</f>
        <v>failed</v>
      </c>
      <c r="E2866">
        <f>IF('Initial Spreadsheet'!F2865="failed", 'Initial Spreadsheet'!$L2865, "M")</f>
        <v>1</v>
      </c>
    </row>
    <row r="2867" spans="1:5" x14ac:dyDescent="0.25">
      <c r="A2867" t="b">
        <f>IF('Initial Spreadsheet'!$F2866="successful", "successful")</f>
        <v>0</v>
      </c>
      <c r="B2867" t="str">
        <f>IF('Initial Spreadsheet'!F2866="successful", 'Initial Spreadsheet'!$L2866, "M")</f>
        <v>M</v>
      </c>
      <c r="D2867" t="str">
        <f>IF('Initial Spreadsheet'!$F2866="failed", "failed")</f>
        <v>failed</v>
      </c>
      <c r="E2867">
        <f>IF('Initial Spreadsheet'!F2866="failed", 'Initial Spreadsheet'!$L2866, "M")</f>
        <v>3</v>
      </c>
    </row>
    <row r="2868" spans="1:5" x14ac:dyDescent="0.25">
      <c r="A2868" t="b">
        <f>IF('Initial Spreadsheet'!$F2867="successful", "successful")</f>
        <v>0</v>
      </c>
      <c r="B2868" t="str">
        <f>IF('Initial Spreadsheet'!F2867="successful", 'Initial Spreadsheet'!$L2867, "M")</f>
        <v>M</v>
      </c>
      <c r="D2868" t="str">
        <f>IF('Initial Spreadsheet'!$F2867="failed", "failed")</f>
        <v>failed</v>
      </c>
      <c r="E2868">
        <f>IF('Initial Spreadsheet'!F2867="failed", 'Initial Spreadsheet'!$L2867, "M")</f>
        <v>0</v>
      </c>
    </row>
    <row r="2869" spans="1:5" x14ac:dyDescent="0.25">
      <c r="A2869" t="b">
        <f>IF('Initial Spreadsheet'!$F2868="successful", "successful")</f>
        <v>0</v>
      </c>
      <c r="B2869" t="str">
        <f>IF('Initial Spreadsheet'!F2868="successful", 'Initial Spreadsheet'!$L2868, "M")</f>
        <v>M</v>
      </c>
      <c r="D2869" t="str">
        <f>IF('Initial Spreadsheet'!$F2868="failed", "failed")</f>
        <v>failed</v>
      </c>
      <c r="E2869">
        <f>IF('Initial Spreadsheet'!F2868="failed", 'Initial Spreadsheet'!$L2868, "M")</f>
        <v>2</v>
      </c>
    </row>
    <row r="2870" spans="1:5" x14ac:dyDescent="0.25">
      <c r="A2870" t="b">
        <f>IF('Initial Spreadsheet'!$F2869="successful", "successful")</f>
        <v>0</v>
      </c>
      <c r="B2870" t="str">
        <f>IF('Initial Spreadsheet'!F2869="successful", 'Initial Spreadsheet'!$L2869, "M")</f>
        <v>M</v>
      </c>
      <c r="D2870" t="str">
        <f>IF('Initial Spreadsheet'!$F2869="failed", "failed")</f>
        <v>failed</v>
      </c>
      <c r="E2870">
        <f>IF('Initial Spreadsheet'!F2869="failed", 'Initial Spreadsheet'!$L2869, "M")</f>
        <v>10</v>
      </c>
    </row>
    <row r="2871" spans="1:5" x14ac:dyDescent="0.25">
      <c r="A2871" t="b">
        <f>IF('Initial Spreadsheet'!$F2870="successful", "successful")</f>
        <v>0</v>
      </c>
      <c r="B2871" t="str">
        <f>IF('Initial Spreadsheet'!F2870="successful", 'Initial Spreadsheet'!$L2870, "M")</f>
        <v>M</v>
      </c>
      <c r="D2871" t="str">
        <f>IF('Initial Spreadsheet'!$F2870="failed", "failed")</f>
        <v>failed</v>
      </c>
      <c r="E2871">
        <f>IF('Initial Spreadsheet'!F2870="failed", 'Initial Spreadsheet'!$L2870, "M")</f>
        <v>60</v>
      </c>
    </row>
    <row r="2872" spans="1:5" x14ac:dyDescent="0.25">
      <c r="A2872" t="b">
        <f>IF('Initial Spreadsheet'!$F2871="successful", "successful")</f>
        <v>0</v>
      </c>
      <c r="B2872" t="str">
        <f>IF('Initial Spreadsheet'!F2871="successful", 'Initial Spreadsheet'!$L2871, "M")</f>
        <v>M</v>
      </c>
      <c r="D2872" t="str">
        <f>IF('Initial Spreadsheet'!$F2871="failed", "failed")</f>
        <v>failed</v>
      </c>
      <c r="E2872">
        <f>IF('Initial Spreadsheet'!F2871="failed", 'Initial Spreadsheet'!$L2871, "M")</f>
        <v>5</v>
      </c>
    </row>
    <row r="2873" spans="1:5" x14ac:dyDescent="0.25">
      <c r="A2873" t="b">
        <f>IF('Initial Spreadsheet'!$F2872="successful", "successful")</f>
        <v>0</v>
      </c>
      <c r="B2873" t="str">
        <f>IF('Initial Spreadsheet'!F2872="successful", 'Initial Spreadsheet'!$L2872, "M")</f>
        <v>M</v>
      </c>
      <c r="D2873" t="str">
        <f>IF('Initial Spreadsheet'!$F2872="failed", "failed")</f>
        <v>failed</v>
      </c>
      <c r="E2873">
        <f>IF('Initial Spreadsheet'!F2872="failed", 'Initial Spreadsheet'!$L2872, "M")</f>
        <v>9</v>
      </c>
    </row>
    <row r="2874" spans="1:5" x14ac:dyDescent="0.25">
      <c r="A2874" t="b">
        <f>IF('Initial Spreadsheet'!$F2873="successful", "successful")</f>
        <v>0</v>
      </c>
      <c r="B2874" t="str">
        <f>IF('Initial Spreadsheet'!F2873="successful", 'Initial Spreadsheet'!$L2873, "M")</f>
        <v>M</v>
      </c>
      <c r="D2874" t="str">
        <f>IF('Initial Spreadsheet'!$F2873="failed", "failed")</f>
        <v>failed</v>
      </c>
      <c r="E2874">
        <f>IF('Initial Spreadsheet'!F2873="failed", 'Initial Spreadsheet'!$L2873, "M")</f>
        <v>13</v>
      </c>
    </row>
    <row r="2875" spans="1:5" x14ac:dyDescent="0.25">
      <c r="A2875" t="b">
        <f>IF('Initial Spreadsheet'!$F2874="successful", "successful")</f>
        <v>0</v>
      </c>
      <c r="B2875" t="str">
        <f>IF('Initial Spreadsheet'!F2874="successful", 'Initial Spreadsheet'!$L2874, "M")</f>
        <v>M</v>
      </c>
      <c r="D2875" t="str">
        <f>IF('Initial Spreadsheet'!$F2874="failed", "failed")</f>
        <v>failed</v>
      </c>
      <c r="E2875">
        <f>IF('Initial Spreadsheet'!F2874="failed", 'Initial Spreadsheet'!$L2874, "M")</f>
        <v>0</v>
      </c>
    </row>
    <row r="2876" spans="1:5" x14ac:dyDescent="0.25">
      <c r="A2876" t="b">
        <f>IF('Initial Spreadsheet'!$F2875="successful", "successful")</f>
        <v>0</v>
      </c>
      <c r="B2876" t="str">
        <f>IF('Initial Spreadsheet'!F2875="successful", 'Initial Spreadsheet'!$L2875, "M")</f>
        <v>M</v>
      </c>
      <c r="D2876" t="str">
        <f>IF('Initial Spreadsheet'!$F2875="failed", "failed")</f>
        <v>failed</v>
      </c>
      <c r="E2876">
        <f>IF('Initial Spreadsheet'!F2875="failed", 'Initial Spreadsheet'!$L2875, "M")</f>
        <v>8</v>
      </c>
    </row>
    <row r="2877" spans="1:5" x14ac:dyDescent="0.25">
      <c r="A2877" t="b">
        <f>IF('Initial Spreadsheet'!$F2876="successful", "successful")</f>
        <v>0</v>
      </c>
      <c r="B2877" t="str">
        <f>IF('Initial Spreadsheet'!F2876="successful", 'Initial Spreadsheet'!$L2876, "M")</f>
        <v>M</v>
      </c>
      <c r="D2877" t="str">
        <f>IF('Initial Spreadsheet'!$F2876="failed", "failed")</f>
        <v>failed</v>
      </c>
      <c r="E2877">
        <f>IF('Initial Spreadsheet'!F2876="failed", 'Initial Spreadsheet'!$L2876, "M")</f>
        <v>3</v>
      </c>
    </row>
    <row r="2878" spans="1:5" x14ac:dyDescent="0.25">
      <c r="A2878" t="b">
        <f>IF('Initial Spreadsheet'!$F2877="successful", "successful")</f>
        <v>0</v>
      </c>
      <c r="B2878" t="str">
        <f>IF('Initial Spreadsheet'!F2877="successful", 'Initial Spreadsheet'!$L2877, "M")</f>
        <v>M</v>
      </c>
      <c r="D2878" t="str">
        <f>IF('Initial Spreadsheet'!$F2877="failed", "failed")</f>
        <v>failed</v>
      </c>
      <c r="E2878">
        <f>IF('Initial Spreadsheet'!F2877="failed", 'Initial Spreadsheet'!$L2877, "M")</f>
        <v>3</v>
      </c>
    </row>
    <row r="2879" spans="1:5" x14ac:dyDescent="0.25">
      <c r="A2879" t="b">
        <f>IF('Initial Spreadsheet'!$F2878="successful", "successful")</f>
        <v>0</v>
      </c>
      <c r="B2879" t="str">
        <f>IF('Initial Spreadsheet'!F2878="successful", 'Initial Spreadsheet'!$L2878, "M")</f>
        <v>M</v>
      </c>
      <c r="D2879" t="str">
        <f>IF('Initial Spreadsheet'!$F2878="failed", "failed")</f>
        <v>failed</v>
      </c>
      <c r="E2879">
        <f>IF('Initial Spreadsheet'!F2878="failed", 'Initial Spreadsheet'!$L2878, "M")</f>
        <v>0</v>
      </c>
    </row>
    <row r="2880" spans="1:5" x14ac:dyDescent="0.25">
      <c r="A2880" t="b">
        <f>IF('Initial Spreadsheet'!$F2879="successful", "successful")</f>
        <v>0</v>
      </c>
      <c r="B2880" t="str">
        <f>IF('Initial Spreadsheet'!F2879="successful", 'Initial Spreadsheet'!$L2879, "M")</f>
        <v>M</v>
      </c>
      <c r="D2880" t="str">
        <f>IF('Initial Spreadsheet'!$F2879="failed", "failed")</f>
        <v>failed</v>
      </c>
      <c r="E2880">
        <f>IF('Initial Spreadsheet'!F2879="failed", 'Initial Spreadsheet'!$L2879, "M")</f>
        <v>6</v>
      </c>
    </row>
    <row r="2881" spans="1:5" x14ac:dyDescent="0.25">
      <c r="A2881" t="b">
        <f>IF('Initial Spreadsheet'!$F2880="successful", "successful")</f>
        <v>0</v>
      </c>
      <c r="B2881" t="str">
        <f>IF('Initial Spreadsheet'!F2880="successful", 'Initial Spreadsheet'!$L2880, "M")</f>
        <v>M</v>
      </c>
      <c r="D2881" t="str">
        <f>IF('Initial Spreadsheet'!$F2880="failed", "failed")</f>
        <v>failed</v>
      </c>
      <c r="E2881">
        <f>IF('Initial Spreadsheet'!F2880="failed", 'Initial Spreadsheet'!$L2880, "M")</f>
        <v>4</v>
      </c>
    </row>
    <row r="2882" spans="1:5" x14ac:dyDescent="0.25">
      <c r="A2882" t="b">
        <f>IF('Initial Spreadsheet'!$F2881="successful", "successful")</f>
        <v>0</v>
      </c>
      <c r="B2882" t="str">
        <f>IF('Initial Spreadsheet'!F2881="successful", 'Initial Spreadsheet'!$L2881, "M")</f>
        <v>M</v>
      </c>
      <c r="D2882" t="str">
        <f>IF('Initial Spreadsheet'!$F2881="failed", "failed")</f>
        <v>failed</v>
      </c>
      <c r="E2882">
        <f>IF('Initial Spreadsheet'!F2881="failed", 'Initial Spreadsheet'!$L2881, "M")</f>
        <v>1</v>
      </c>
    </row>
    <row r="2883" spans="1:5" x14ac:dyDescent="0.25">
      <c r="A2883" t="b">
        <f>IF('Initial Spreadsheet'!$F2882="successful", "successful")</f>
        <v>0</v>
      </c>
      <c r="B2883" t="str">
        <f>IF('Initial Spreadsheet'!F2882="successful", 'Initial Spreadsheet'!$L2882, "M")</f>
        <v>M</v>
      </c>
      <c r="D2883" t="str">
        <f>IF('Initial Spreadsheet'!$F2882="failed", "failed")</f>
        <v>failed</v>
      </c>
      <c r="E2883">
        <f>IF('Initial Spreadsheet'!F2882="failed", 'Initial Spreadsheet'!$L2882, "M")</f>
        <v>29</v>
      </c>
    </row>
    <row r="2884" spans="1:5" x14ac:dyDescent="0.25">
      <c r="A2884" t="b">
        <f>IF('Initial Spreadsheet'!$F2883="successful", "successful")</f>
        <v>0</v>
      </c>
      <c r="B2884" t="str">
        <f>IF('Initial Spreadsheet'!F2883="successful", 'Initial Spreadsheet'!$L2883, "M")</f>
        <v>M</v>
      </c>
      <c r="D2884" t="str">
        <f>IF('Initial Spreadsheet'!$F2883="failed", "failed")</f>
        <v>failed</v>
      </c>
      <c r="E2884">
        <f>IF('Initial Spreadsheet'!F2883="failed", 'Initial Spreadsheet'!$L2883, "M")</f>
        <v>0</v>
      </c>
    </row>
    <row r="2885" spans="1:5" x14ac:dyDescent="0.25">
      <c r="A2885" t="b">
        <f>IF('Initial Spreadsheet'!$F2884="successful", "successful")</f>
        <v>0</v>
      </c>
      <c r="B2885" t="str">
        <f>IF('Initial Spreadsheet'!F2884="successful", 'Initial Spreadsheet'!$L2884, "M")</f>
        <v>M</v>
      </c>
      <c r="D2885" t="str">
        <f>IF('Initial Spreadsheet'!$F2884="failed", "failed")</f>
        <v>failed</v>
      </c>
      <c r="E2885">
        <f>IF('Initial Spreadsheet'!F2884="failed", 'Initial Spreadsheet'!$L2884, "M")</f>
        <v>4</v>
      </c>
    </row>
    <row r="2886" spans="1:5" x14ac:dyDescent="0.25">
      <c r="A2886" t="b">
        <f>IF('Initial Spreadsheet'!$F2885="successful", "successful")</f>
        <v>0</v>
      </c>
      <c r="B2886" t="str">
        <f>IF('Initial Spreadsheet'!F2885="successful", 'Initial Spreadsheet'!$L2885, "M")</f>
        <v>M</v>
      </c>
      <c r="D2886" t="str">
        <f>IF('Initial Spreadsheet'!$F2885="failed", "failed")</f>
        <v>failed</v>
      </c>
      <c r="E2886">
        <f>IF('Initial Spreadsheet'!F2885="failed", 'Initial Spreadsheet'!$L2885, "M")</f>
        <v>5</v>
      </c>
    </row>
    <row r="2887" spans="1:5" x14ac:dyDescent="0.25">
      <c r="A2887" t="b">
        <f>IF('Initial Spreadsheet'!$F2886="successful", "successful")</f>
        <v>0</v>
      </c>
      <c r="B2887" t="str">
        <f>IF('Initial Spreadsheet'!F2886="successful", 'Initial Spreadsheet'!$L2886, "M")</f>
        <v>M</v>
      </c>
      <c r="D2887" t="str">
        <f>IF('Initial Spreadsheet'!$F2886="failed", "failed")</f>
        <v>failed</v>
      </c>
      <c r="E2887">
        <f>IF('Initial Spreadsheet'!F2886="failed", 'Initial Spreadsheet'!$L2886, "M")</f>
        <v>4</v>
      </c>
    </row>
    <row r="2888" spans="1:5" x14ac:dyDescent="0.25">
      <c r="A2888" t="b">
        <f>IF('Initial Spreadsheet'!$F2887="successful", "successful")</f>
        <v>0</v>
      </c>
      <c r="B2888" t="str">
        <f>IF('Initial Spreadsheet'!F2887="successful", 'Initial Spreadsheet'!$L2887, "M")</f>
        <v>M</v>
      </c>
      <c r="D2888" t="str">
        <f>IF('Initial Spreadsheet'!$F2887="failed", "failed")</f>
        <v>failed</v>
      </c>
      <c r="E2888">
        <f>IF('Initial Spreadsheet'!F2887="failed", 'Initial Spreadsheet'!$L2887, "M")</f>
        <v>5</v>
      </c>
    </row>
    <row r="2889" spans="1:5" x14ac:dyDescent="0.25">
      <c r="A2889" t="b">
        <f>IF('Initial Spreadsheet'!$F2888="successful", "successful")</f>
        <v>0</v>
      </c>
      <c r="B2889" t="str">
        <f>IF('Initial Spreadsheet'!F2888="successful", 'Initial Spreadsheet'!$L2888, "M")</f>
        <v>M</v>
      </c>
      <c r="D2889" t="str">
        <f>IF('Initial Spreadsheet'!$F2888="failed", "failed")</f>
        <v>failed</v>
      </c>
      <c r="E2889">
        <f>IF('Initial Spreadsheet'!F2888="failed", 'Initial Spreadsheet'!$L2888, "M")</f>
        <v>1</v>
      </c>
    </row>
    <row r="2890" spans="1:5" x14ac:dyDescent="0.25">
      <c r="A2890" t="b">
        <f>IF('Initial Spreadsheet'!$F2889="successful", "successful")</f>
        <v>0</v>
      </c>
      <c r="B2890" t="str">
        <f>IF('Initial Spreadsheet'!F2889="successful", 'Initial Spreadsheet'!$L2889, "M")</f>
        <v>M</v>
      </c>
      <c r="D2890" t="str">
        <f>IF('Initial Spreadsheet'!$F2889="failed", "failed")</f>
        <v>failed</v>
      </c>
      <c r="E2890">
        <f>IF('Initial Spreadsheet'!F2889="failed", 'Initial Spreadsheet'!$L2889, "M")</f>
        <v>1</v>
      </c>
    </row>
    <row r="2891" spans="1:5" x14ac:dyDescent="0.25">
      <c r="A2891" t="b">
        <f>IF('Initial Spreadsheet'!$F2890="successful", "successful")</f>
        <v>0</v>
      </c>
      <c r="B2891" t="str">
        <f>IF('Initial Spreadsheet'!F2890="successful", 'Initial Spreadsheet'!$L2890, "M")</f>
        <v>M</v>
      </c>
      <c r="D2891" t="str">
        <f>IF('Initial Spreadsheet'!$F2890="failed", "failed")</f>
        <v>failed</v>
      </c>
      <c r="E2891">
        <f>IF('Initial Spreadsheet'!F2890="failed", 'Initial Spreadsheet'!$L2890, "M")</f>
        <v>0</v>
      </c>
    </row>
    <row r="2892" spans="1:5" x14ac:dyDescent="0.25">
      <c r="A2892" t="b">
        <f>IF('Initial Spreadsheet'!$F2891="successful", "successful")</f>
        <v>0</v>
      </c>
      <c r="B2892" t="str">
        <f>IF('Initial Spreadsheet'!F2891="successful", 'Initial Spreadsheet'!$L2891, "M")</f>
        <v>M</v>
      </c>
      <c r="D2892" t="str">
        <f>IF('Initial Spreadsheet'!$F2891="failed", "failed")</f>
        <v>failed</v>
      </c>
      <c r="E2892">
        <f>IF('Initial Spreadsheet'!F2891="failed", 'Initial Spreadsheet'!$L2891, "M")</f>
        <v>14</v>
      </c>
    </row>
    <row r="2893" spans="1:5" x14ac:dyDescent="0.25">
      <c r="A2893" t="b">
        <f>IF('Initial Spreadsheet'!$F2892="successful", "successful")</f>
        <v>0</v>
      </c>
      <c r="B2893" t="str">
        <f>IF('Initial Spreadsheet'!F2892="successful", 'Initial Spreadsheet'!$L2892, "M")</f>
        <v>M</v>
      </c>
      <c r="D2893" t="str">
        <f>IF('Initial Spreadsheet'!$F2892="failed", "failed")</f>
        <v>failed</v>
      </c>
      <c r="E2893">
        <f>IF('Initial Spreadsheet'!F2892="failed", 'Initial Spreadsheet'!$L2892, "M")</f>
        <v>3</v>
      </c>
    </row>
    <row r="2894" spans="1:5" x14ac:dyDescent="0.25">
      <c r="A2894" t="b">
        <f>IF('Initial Spreadsheet'!$F2893="successful", "successful")</f>
        <v>0</v>
      </c>
      <c r="B2894" t="str">
        <f>IF('Initial Spreadsheet'!F2893="successful", 'Initial Spreadsheet'!$L2893, "M")</f>
        <v>M</v>
      </c>
      <c r="D2894" t="str">
        <f>IF('Initial Spreadsheet'!$F2893="failed", "failed")</f>
        <v>failed</v>
      </c>
      <c r="E2894">
        <f>IF('Initial Spreadsheet'!F2893="failed", 'Initial Spreadsheet'!$L2893, "M")</f>
        <v>10</v>
      </c>
    </row>
    <row r="2895" spans="1:5" x14ac:dyDescent="0.25">
      <c r="A2895" t="b">
        <f>IF('Initial Spreadsheet'!$F2894="successful", "successful")</f>
        <v>0</v>
      </c>
      <c r="B2895" t="str">
        <f>IF('Initial Spreadsheet'!F2894="successful", 'Initial Spreadsheet'!$L2894, "M")</f>
        <v>M</v>
      </c>
      <c r="D2895" t="str">
        <f>IF('Initial Spreadsheet'!$F2894="failed", "failed")</f>
        <v>failed</v>
      </c>
      <c r="E2895">
        <f>IF('Initial Spreadsheet'!F2894="failed", 'Initial Spreadsheet'!$L2894, "M")</f>
        <v>17</v>
      </c>
    </row>
    <row r="2896" spans="1:5" x14ac:dyDescent="0.25">
      <c r="A2896" t="b">
        <f>IF('Initial Spreadsheet'!$F2895="successful", "successful")</f>
        <v>0</v>
      </c>
      <c r="B2896" t="str">
        <f>IF('Initial Spreadsheet'!F2895="successful", 'Initial Spreadsheet'!$L2895, "M")</f>
        <v>M</v>
      </c>
      <c r="D2896" t="str">
        <f>IF('Initial Spreadsheet'!$F2895="failed", "failed")</f>
        <v>failed</v>
      </c>
      <c r="E2896">
        <f>IF('Initial Spreadsheet'!F2895="failed", 'Initial Spreadsheet'!$L2895, "M")</f>
        <v>2</v>
      </c>
    </row>
    <row r="2897" spans="1:5" x14ac:dyDescent="0.25">
      <c r="A2897" t="b">
        <f>IF('Initial Spreadsheet'!$F2896="successful", "successful")</f>
        <v>0</v>
      </c>
      <c r="B2897" t="str">
        <f>IF('Initial Spreadsheet'!F2896="successful", 'Initial Spreadsheet'!$L2896, "M")</f>
        <v>M</v>
      </c>
      <c r="D2897" t="str">
        <f>IF('Initial Spreadsheet'!$F2896="failed", "failed")</f>
        <v>failed</v>
      </c>
      <c r="E2897">
        <f>IF('Initial Spreadsheet'!F2896="failed", 'Initial Spreadsheet'!$L2896, "M")</f>
        <v>0</v>
      </c>
    </row>
    <row r="2898" spans="1:5" x14ac:dyDescent="0.25">
      <c r="A2898" t="b">
        <f>IF('Initial Spreadsheet'!$F2897="successful", "successful")</f>
        <v>0</v>
      </c>
      <c r="B2898" t="str">
        <f>IF('Initial Spreadsheet'!F2897="successful", 'Initial Spreadsheet'!$L2897, "M")</f>
        <v>M</v>
      </c>
      <c r="D2898" t="str">
        <f>IF('Initial Spreadsheet'!$F2897="failed", "failed")</f>
        <v>failed</v>
      </c>
      <c r="E2898">
        <f>IF('Initial Spreadsheet'!F2897="failed", 'Initial Spreadsheet'!$L2897, "M")</f>
        <v>4</v>
      </c>
    </row>
    <row r="2899" spans="1:5" x14ac:dyDescent="0.25">
      <c r="A2899" t="b">
        <f>IF('Initial Spreadsheet'!$F2898="successful", "successful")</f>
        <v>0</v>
      </c>
      <c r="B2899" t="str">
        <f>IF('Initial Spreadsheet'!F2898="successful", 'Initial Spreadsheet'!$L2898, "M")</f>
        <v>M</v>
      </c>
      <c r="D2899" t="str">
        <f>IF('Initial Spreadsheet'!$F2898="failed", "failed")</f>
        <v>failed</v>
      </c>
      <c r="E2899">
        <f>IF('Initial Spreadsheet'!F2898="failed", 'Initial Spreadsheet'!$L2898, "M")</f>
        <v>12</v>
      </c>
    </row>
    <row r="2900" spans="1:5" x14ac:dyDescent="0.25">
      <c r="A2900" t="b">
        <f>IF('Initial Spreadsheet'!$F2899="successful", "successful")</f>
        <v>0</v>
      </c>
      <c r="B2900" t="str">
        <f>IF('Initial Spreadsheet'!F2899="successful", 'Initial Spreadsheet'!$L2899, "M")</f>
        <v>M</v>
      </c>
      <c r="D2900" t="str">
        <f>IF('Initial Spreadsheet'!$F2899="failed", "failed")</f>
        <v>failed</v>
      </c>
      <c r="E2900">
        <f>IF('Initial Spreadsheet'!F2899="failed", 'Initial Spreadsheet'!$L2899, "M")</f>
        <v>3</v>
      </c>
    </row>
    <row r="2901" spans="1:5" x14ac:dyDescent="0.25">
      <c r="A2901" t="b">
        <f>IF('Initial Spreadsheet'!$F2900="successful", "successful")</f>
        <v>0</v>
      </c>
      <c r="B2901" t="str">
        <f>IF('Initial Spreadsheet'!F2900="successful", 'Initial Spreadsheet'!$L2900, "M")</f>
        <v>M</v>
      </c>
      <c r="D2901" t="str">
        <f>IF('Initial Spreadsheet'!$F2900="failed", "failed")</f>
        <v>failed</v>
      </c>
      <c r="E2901">
        <f>IF('Initial Spreadsheet'!F2900="failed", 'Initial Spreadsheet'!$L2900, "M")</f>
        <v>12</v>
      </c>
    </row>
    <row r="2902" spans="1:5" x14ac:dyDescent="0.25">
      <c r="A2902" t="b">
        <f>IF('Initial Spreadsheet'!$F2901="successful", "successful")</f>
        <v>0</v>
      </c>
      <c r="B2902" t="str">
        <f>IF('Initial Spreadsheet'!F2901="successful", 'Initial Spreadsheet'!$L2901, "M")</f>
        <v>M</v>
      </c>
      <c r="D2902" t="str">
        <f>IF('Initial Spreadsheet'!$F2901="failed", "failed")</f>
        <v>failed</v>
      </c>
      <c r="E2902">
        <f>IF('Initial Spreadsheet'!F2901="failed", 'Initial Spreadsheet'!$L2901, "M")</f>
        <v>0</v>
      </c>
    </row>
    <row r="2903" spans="1:5" x14ac:dyDescent="0.25">
      <c r="A2903" t="b">
        <f>IF('Initial Spreadsheet'!$F2902="successful", "successful")</f>
        <v>0</v>
      </c>
      <c r="B2903" t="str">
        <f>IF('Initial Spreadsheet'!F2902="successful", 'Initial Spreadsheet'!$L2902, "M")</f>
        <v>M</v>
      </c>
      <c r="D2903" t="str">
        <f>IF('Initial Spreadsheet'!$F2902="failed", "failed")</f>
        <v>failed</v>
      </c>
      <c r="E2903">
        <f>IF('Initial Spreadsheet'!F2902="failed", 'Initial Spreadsheet'!$L2902, "M")</f>
        <v>7</v>
      </c>
    </row>
    <row r="2904" spans="1:5" x14ac:dyDescent="0.25">
      <c r="A2904" t="b">
        <f>IF('Initial Spreadsheet'!$F2903="successful", "successful")</f>
        <v>0</v>
      </c>
      <c r="B2904" t="str">
        <f>IF('Initial Spreadsheet'!F2903="successful", 'Initial Spreadsheet'!$L2903, "M")</f>
        <v>M</v>
      </c>
      <c r="D2904" t="str">
        <f>IF('Initial Spreadsheet'!$F2903="failed", "failed")</f>
        <v>failed</v>
      </c>
      <c r="E2904">
        <f>IF('Initial Spreadsheet'!F2903="failed", 'Initial Spreadsheet'!$L2903, "M")</f>
        <v>2</v>
      </c>
    </row>
    <row r="2905" spans="1:5" x14ac:dyDescent="0.25">
      <c r="A2905" t="b">
        <f>IF('Initial Spreadsheet'!$F2904="successful", "successful")</f>
        <v>0</v>
      </c>
      <c r="B2905" t="str">
        <f>IF('Initial Spreadsheet'!F2904="successful", 'Initial Spreadsheet'!$L2904, "M")</f>
        <v>M</v>
      </c>
      <c r="D2905" t="str">
        <f>IF('Initial Spreadsheet'!$F2904="failed", "failed")</f>
        <v>failed</v>
      </c>
      <c r="E2905">
        <f>IF('Initial Spreadsheet'!F2904="failed", 'Initial Spreadsheet'!$L2904, "M")</f>
        <v>1</v>
      </c>
    </row>
    <row r="2906" spans="1:5" x14ac:dyDescent="0.25">
      <c r="A2906" t="b">
        <f>IF('Initial Spreadsheet'!$F2905="successful", "successful")</f>
        <v>0</v>
      </c>
      <c r="B2906" t="str">
        <f>IF('Initial Spreadsheet'!F2905="successful", 'Initial Spreadsheet'!$L2905, "M")</f>
        <v>M</v>
      </c>
      <c r="D2906" t="str">
        <f>IF('Initial Spreadsheet'!$F2905="failed", "failed")</f>
        <v>failed</v>
      </c>
      <c r="E2906">
        <f>IF('Initial Spreadsheet'!F2905="failed", 'Initial Spreadsheet'!$L2905, "M")</f>
        <v>4</v>
      </c>
    </row>
    <row r="2907" spans="1:5" x14ac:dyDescent="0.25">
      <c r="A2907" t="b">
        <f>IF('Initial Spreadsheet'!$F2906="successful", "successful")</f>
        <v>0</v>
      </c>
      <c r="B2907" t="str">
        <f>IF('Initial Spreadsheet'!F2906="successful", 'Initial Spreadsheet'!$L2906, "M")</f>
        <v>M</v>
      </c>
      <c r="D2907" t="str">
        <f>IF('Initial Spreadsheet'!$F2906="failed", "failed")</f>
        <v>failed</v>
      </c>
      <c r="E2907">
        <f>IF('Initial Spreadsheet'!F2906="failed", 'Initial Spreadsheet'!$L2906, "M")</f>
        <v>4</v>
      </c>
    </row>
    <row r="2908" spans="1:5" x14ac:dyDescent="0.25">
      <c r="A2908" t="b">
        <f>IF('Initial Spreadsheet'!$F2907="successful", "successful")</f>
        <v>0</v>
      </c>
      <c r="B2908" t="str">
        <f>IF('Initial Spreadsheet'!F2907="successful", 'Initial Spreadsheet'!$L2907, "M")</f>
        <v>M</v>
      </c>
      <c r="D2908" t="str">
        <f>IF('Initial Spreadsheet'!$F2907="failed", "failed")</f>
        <v>failed</v>
      </c>
      <c r="E2908">
        <f>IF('Initial Spreadsheet'!F2907="failed", 'Initial Spreadsheet'!$L2907, "M")</f>
        <v>17</v>
      </c>
    </row>
    <row r="2909" spans="1:5" x14ac:dyDescent="0.25">
      <c r="A2909" t="b">
        <f>IF('Initial Spreadsheet'!$F2908="successful", "successful")</f>
        <v>0</v>
      </c>
      <c r="B2909" t="str">
        <f>IF('Initial Spreadsheet'!F2908="successful", 'Initial Spreadsheet'!$L2908, "M")</f>
        <v>M</v>
      </c>
      <c r="D2909" t="str">
        <f>IF('Initial Spreadsheet'!$F2908="failed", "failed")</f>
        <v>failed</v>
      </c>
      <c r="E2909">
        <f>IF('Initial Spreadsheet'!F2908="failed", 'Initial Spreadsheet'!$L2908, "M")</f>
        <v>7</v>
      </c>
    </row>
    <row r="2910" spans="1:5" x14ac:dyDescent="0.25">
      <c r="A2910" t="b">
        <f>IF('Initial Spreadsheet'!$F2909="successful", "successful")</f>
        <v>0</v>
      </c>
      <c r="B2910" t="str">
        <f>IF('Initial Spreadsheet'!F2909="successful", 'Initial Spreadsheet'!$L2909, "M")</f>
        <v>M</v>
      </c>
      <c r="D2910" t="str">
        <f>IF('Initial Spreadsheet'!$F2909="failed", "failed")</f>
        <v>failed</v>
      </c>
      <c r="E2910">
        <f>IF('Initial Spreadsheet'!F2909="failed", 'Initial Spreadsheet'!$L2909, "M")</f>
        <v>2</v>
      </c>
    </row>
    <row r="2911" spans="1:5" x14ac:dyDescent="0.25">
      <c r="A2911" t="b">
        <f>IF('Initial Spreadsheet'!$F2910="successful", "successful")</f>
        <v>0</v>
      </c>
      <c r="B2911" t="str">
        <f>IF('Initial Spreadsheet'!F2910="successful", 'Initial Spreadsheet'!$L2910, "M")</f>
        <v>M</v>
      </c>
      <c r="D2911" t="str">
        <f>IF('Initial Spreadsheet'!$F2910="failed", "failed")</f>
        <v>failed</v>
      </c>
      <c r="E2911">
        <f>IF('Initial Spreadsheet'!F2910="failed", 'Initial Spreadsheet'!$L2910, "M")</f>
        <v>5</v>
      </c>
    </row>
    <row r="2912" spans="1:5" x14ac:dyDescent="0.25">
      <c r="A2912" t="b">
        <f>IF('Initial Spreadsheet'!$F2911="successful", "successful")</f>
        <v>0</v>
      </c>
      <c r="B2912" t="str">
        <f>IF('Initial Spreadsheet'!F2911="successful", 'Initial Spreadsheet'!$L2911, "M")</f>
        <v>M</v>
      </c>
      <c r="D2912" t="str">
        <f>IF('Initial Spreadsheet'!$F2911="failed", "failed")</f>
        <v>failed</v>
      </c>
      <c r="E2912">
        <f>IF('Initial Spreadsheet'!F2911="failed", 'Initial Spreadsheet'!$L2911, "M")</f>
        <v>1</v>
      </c>
    </row>
    <row r="2913" spans="1:5" x14ac:dyDescent="0.25">
      <c r="A2913" t="b">
        <f>IF('Initial Spreadsheet'!$F2912="successful", "successful")</f>
        <v>0</v>
      </c>
      <c r="B2913" t="str">
        <f>IF('Initial Spreadsheet'!F2912="successful", 'Initial Spreadsheet'!$L2912, "M")</f>
        <v>M</v>
      </c>
      <c r="D2913" t="str">
        <f>IF('Initial Spreadsheet'!$F2912="failed", "failed")</f>
        <v>failed</v>
      </c>
      <c r="E2913">
        <f>IF('Initial Spreadsheet'!F2912="failed", 'Initial Spreadsheet'!$L2912, "M")</f>
        <v>1</v>
      </c>
    </row>
    <row r="2914" spans="1:5" x14ac:dyDescent="0.25">
      <c r="A2914" t="b">
        <f>IF('Initial Spreadsheet'!$F2913="successful", "successful")</f>
        <v>0</v>
      </c>
      <c r="B2914" t="str">
        <f>IF('Initial Spreadsheet'!F2913="successful", 'Initial Spreadsheet'!$L2913, "M")</f>
        <v>M</v>
      </c>
      <c r="D2914" t="str">
        <f>IF('Initial Spreadsheet'!$F2913="failed", "failed")</f>
        <v>failed</v>
      </c>
      <c r="E2914">
        <f>IF('Initial Spreadsheet'!F2913="failed", 'Initial Spreadsheet'!$L2913, "M")</f>
        <v>14</v>
      </c>
    </row>
    <row r="2915" spans="1:5" x14ac:dyDescent="0.25">
      <c r="A2915" t="b">
        <f>IF('Initial Spreadsheet'!$F2914="successful", "successful")</f>
        <v>0</v>
      </c>
      <c r="B2915" t="str">
        <f>IF('Initial Spreadsheet'!F2914="successful", 'Initial Spreadsheet'!$L2914, "M")</f>
        <v>M</v>
      </c>
      <c r="D2915" t="str">
        <f>IF('Initial Spreadsheet'!$F2914="failed", "failed")</f>
        <v>failed</v>
      </c>
      <c r="E2915">
        <f>IF('Initial Spreadsheet'!F2914="failed", 'Initial Spreadsheet'!$L2914, "M")</f>
        <v>26</v>
      </c>
    </row>
    <row r="2916" spans="1:5" x14ac:dyDescent="0.25">
      <c r="A2916" t="b">
        <f>IF('Initial Spreadsheet'!$F2915="successful", "successful")</f>
        <v>0</v>
      </c>
      <c r="B2916" t="str">
        <f>IF('Initial Spreadsheet'!F2915="successful", 'Initial Spreadsheet'!$L2915, "M")</f>
        <v>M</v>
      </c>
      <c r="D2916" t="str">
        <f>IF('Initial Spreadsheet'!$F2915="failed", "failed")</f>
        <v>failed</v>
      </c>
      <c r="E2916">
        <f>IF('Initial Spreadsheet'!F2915="failed", 'Initial Spreadsheet'!$L2915, "M")</f>
        <v>2</v>
      </c>
    </row>
    <row r="2917" spans="1:5" x14ac:dyDescent="0.25">
      <c r="A2917" t="b">
        <f>IF('Initial Spreadsheet'!$F2916="successful", "successful")</f>
        <v>0</v>
      </c>
      <c r="B2917" t="str">
        <f>IF('Initial Spreadsheet'!F2916="successful", 'Initial Spreadsheet'!$L2916, "M")</f>
        <v>M</v>
      </c>
      <c r="D2917" t="str">
        <f>IF('Initial Spreadsheet'!$F2916="failed", "failed")</f>
        <v>failed</v>
      </c>
      <c r="E2917">
        <f>IF('Initial Spreadsheet'!F2916="failed", 'Initial Spreadsheet'!$L2916, "M")</f>
        <v>1</v>
      </c>
    </row>
    <row r="2918" spans="1:5" x14ac:dyDescent="0.25">
      <c r="A2918" t="b">
        <f>IF('Initial Spreadsheet'!$F2917="successful", "successful")</f>
        <v>0</v>
      </c>
      <c r="B2918" t="str">
        <f>IF('Initial Spreadsheet'!F2917="successful", 'Initial Spreadsheet'!$L2917, "M")</f>
        <v>M</v>
      </c>
      <c r="D2918" t="str">
        <f>IF('Initial Spreadsheet'!$F2917="failed", "failed")</f>
        <v>failed</v>
      </c>
      <c r="E2918">
        <f>IF('Initial Spreadsheet'!F2917="failed", 'Initial Spreadsheet'!$L2917, "M")</f>
        <v>3</v>
      </c>
    </row>
    <row r="2919" spans="1:5" x14ac:dyDescent="0.25">
      <c r="A2919" t="b">
        <f>IF('Initial Spreadsheet'!$F2918="successful", "successful")</f>
        <v>0</v>
      </c>
      <c r="B2919" t="str">
        <f>IF('Initial Spreadsheet'!F2918="successful", 'Initial Spreadsheet'!$L2918, "M")</f>
        <v>M</v>
      </c>
      <c r="D2919" t="str">
        <f>IF('Initial Spreadsheet'!$F2918="failed", "failed")</f>
        <v>failed</v>
      </c>
      <c r="E2919">
        <f>IF('Initial Spreadsheet'!F2918="failed", 'Initial Spreadsheet'!$L2918, "M")</f>
        <v>7</v>
      </c>
    </row>
    <row r="2920" spans="1:5" x14ac:dyDescent="0.25">
      <c r="A2920" t="b">
        <f>IF('Initial Spreadsheet'!$F2919="successful", "successful")</f>
        <v>0</v>
      </c>
      <c r="B2920" t="str">
        <f>IF('Initial Spreadsheet'!F2919="successful", 'Initial Spreadsheet'!$L2919, "M")</f>
        <v>M</v>
      </c>
      <c r="D2920" t="str">
        <f>IF('Initial Spreadsheet'!$F2919="failed", "failed")</f>
        <v>failed</v>
      </c>
      <c r="E2920">
        <f>IF('Initial Spreadsheet'!F2919="failed", 'Initial Spreadsheet'!$L2919, "M")</f>
        <v>9</v>
      </c>
    </row>
    <row r="2921" spans="1:5" x14ac:dyDescent="0.25">
      <c r="A2921" t="b">
        <f>IF('Initial Spreadsheet'!$F2920="successful", "successful")</f>
        <v>0</v>
      </c>
      <c r="B2921" t="str">
        <f>IF('Initial Spreadsheet'!F2920="successful", 'Initial Spreadsheet'!$L2920, "M")</f>
        <v>M</v>
      </c>
      <c r="D2921" t="str">
        <f>IF('Initial Spreadsheet'!$F2920="failed", "failed")</f>
        <v>failed</v>
      </c>
      <c r="E2921">
        <f>IF('Initial Spreadsheet'!F2920="failed", 'Initial Spreadsheet'!$L2920, "M")</f>
        <v>20</v>
      </c>
    </row>
    <row r="2922" spans="1:5" x14ac:dyDescent="0.25">
      <c r="A2922" t="b">
        <f>IF('Initial Spreadsheet'!$F2921="successful", "successful")</f>
        <v>0</v>
      </c>
      <c r="B2922" t="str">
        <f>IF('Initial Spreadsheet'!F2921="successful", 'Initial Spreadsheet'!$L2921, "M")</f>
        <v>M</v>
      </c>
      <c r="D2922" t="str">
        <f>IF('Initial Spreadsheet'!$F2921="failed", "failed")</f>
        <v>failed</v>
      </c>
      <c r="E2922">
        <f>IF('Initial Spreadsheet'!F2921="failed", 'Initial Spreadsheet'!$L2921, "M")</f>
        <v>6</v>
      </c>
    </row>
    <row r="2923" spans="1:5" x14ac:dyDescent="0.25">
      <c r="A2923" t="b">
        <f>IF('Initial Spreadsheet'!$F2922="successful", "successful")</f>
        <v>0</v>
      </c>
      <c r="B2923" t="str">
        <f>IF('Initial Spreadsheet'!F2922="successful", 'Initial Spreadsheet'!$L2922, "M")</f>
        <v>M</v>
      </c>
      <c r="D2923" t="str">
        <f>IF('Initial Spreadsheet'!$F2922="failed", "failed")</f>
        <v>failed</v>
      </c>
      <c r="E2923">
        <f>IF('Initial Spreadsheet'!F2922="failed", 'Initial Spreadsheet'!$L2922, "M")</f>
        <v>13</v>
      </c>
    </row>
    <row r="2924" spans="1:5" x14ac:dyDescent="0.25">
      <c r="A2924" t="str">
        <f>IF('Initial Spreadsheet'!$F2923="successful", "successful")</f>
        <v>successful</v>
      </c>
      <c r="B2924">
        <f>IF('Initial Spreadsheet'!F2923="successful", 'Initial Spreadsheet'!$L2923, "M")</f>
        <v>3</v>
      </c>
      <c r="D2924" t="b">
        <f>IF('Initial Spreadsheet'!$F2923="failed", "failed")</f>
        <v>0</v>
      </c>
      <c r="E2924" t="str">
        <f>IF('Initial Spreadsheet'!F2923="failed", 'Initial Spreadsheet'!$L2923, "M")</f>
        <v>M</v>
      </c>
    </row>
    <row r="2925" spans="1:5" x14ac:dyDescent="0.25">
      <c r="A2925" t="str">
        <f>IF('Initial Spreadsheet'!$F2924="successful", "successful")</f>
        <v>successful</v>
      </c>
      <c r="B2925">
        <f>IF('Initial Spreadsheet'!F2924="successful", 'Initial Spreadsheet'!$L2924, "M")</f>
        <v>6</v>
      </c>
      <c r="D2925" t="b">
        <f>IF('Initial Spreadsheet'!$F2924="failed", "failed")</f>
        <v>0</v>
      </c>
      <c r="E2925" t="str">
        <f>IF('Initial Spreadsheet'!F2924="failed", 'Initial Spreadsheet'!$L2924, "M")</f>
        <v>M</v>
      </c>
    </row>
    <row r="2926" spans="1:5" x14ac:dyDescent="0.25">
      <c r="A2926" t="str">
        <f>IF('Initial Spreadsheet'!$F2925="successful", "successful")</f>
        <v>successful</v>
      </c>
      <c r="B2926">
        <f>IF('Initial Spreadsheet'!F2925="successful", 'Initial Spreadsheet'!$L2925, "M")</f>
        <v>10</v>
      </c>
      <c r="D2926" t="b">
        <f>IF('Initial Spreadsheet'!$F2925="failed", "failed")</f>
        <v>0</v>
      </c>
      <c r="E2926" t="str">
        <f>IF('Initial Spreadsheet'!F2925="failed", 'Initial Spreadsheet'!$L2925, "M")</f>
        <v>M</v>
      </c>
    </row>
    <row r="2927" spans="1:5" x14ac:dyDescent="0.25">
      <c r="A2927" t="str">
        <f>IF('Initial Spreadsheet'!$F2926="successful", "successful")</f>
        <v>successful</v>
      </c>
      <c r="B2927">
        <f>IF('Initial Spreadsheet'!F2926="successful", 'Initial Spreadsheet'!$L2926, "M")</f>
        <v>147</v>
      </c>
      <c r="D2927" t="b">
        <f>IF('Initial Spreadsheet'!$F2926="failed", "failed")</f>
        <v>0</v>
      </c>
      <c r="E2927" t="str">
        <f>IF('Initial Spreadsheet'!F2926="failed", 'Initial Spreadsheet'!$L2926, "M")</f>
        <v>M</v>
      </c>
    </row>
    <row r="2928" spans="1:5" x14ac:dyDescent="0.25">
      <c r="A2928" t="str">
        <f>IF('Initial Spreadsheet'!$F2927="successful", "successful")</f>
        <v>successful</v>
      </c>
      <c r="B2928">
        <f>IF('Initial Spreadsheet'!F2927="successful", 'Initial Spreadsheet'!$L2927, "M")</f>
        <v>199</v>
      </c>
      <c r="D2928" t="b">
        <f>IF('Initial Spreadsheet'!$F2927="failed", "failed")</f>
        <v>0</v>
      </c>
      <c r="E2928" t="str">
        <f>IF('Initial Spreadsheet'!F2927="failed", 'Initial Spreadsheet'!$L2927, "M")</f>
        <v>M</v>
      </c>
    </row>
    <row r="2929" spans="1:5" x14ac:dyDescent="0.25">
      <c r="A2929" t="str">
        <f>IF('Initial Spreadsheet'!$F2928="successful", "successful")</f>
        <v>successful</v>
      </c>
      <c r="B2929">
        <f>IF('Initial Spreadsheet'!F2928="successful", 'Initial Spreadsheet'!$L2928, "M")</f>
        <v>50</v>
      </c>
      <c r="D2929" t="b">
        <f>IF('Initial Spreadsheet'!$F2928="failed", "failed")</f>
        <v>0</v>
      </c>
      <c r="E2929" t="str">
        <f>IF('Initial Spreadsheet'!F2928="failed", 'Initial Spreadsheet'!$L2928, "M")</f>
        <v>M</v>
      </c>
    </row>
    <row r="2930" spans="1:5" x14ac:dyDescent="0.25">
      <c r="A2930" t="str">
        <f>IF('Initial Spreadsheet'!$F2929="successful", "successful")</f>
        <v>successful</v>
      </c>
      <c r="B2930">
        <f>IF('Initial Spreadsheet'!F2929="successful", 'Initial Spreadsheet'!$L2929, "M")</f>
        <v>21</v>
      </c>
      <c r="D2930" t="b">
        <f>IF('Initial Spreadsheet'!$F2929="failed", "failed")</f>
        <v>0</v>
      </c>
      <c r="E2930" t="str">
        <f>IF('Initial Spreadsheet'!F2929="failed", 'Initial Spreadsheet'!$L2929, "M")</f>
        <v>M</v>
      </c>
    </row>
    <row r="2931" spans="1:5" x14ac:dyDescent="0.25">
      <c r="A2931" t="str">
        <f>IF('Initial Spreadsheet'!$F2930="successful", "successful")</f>
        <v>successful</v>
      </c>
      <c r="B2931">
        <f>IF('Initial Spreadsheet'!F2930="successful", 'Initial Spreadsheet'!$L2930, "M")</f>
        <v>24</v>
      </c>
      <c r="D2931" t="b">
        <f>IF('Initial Spreadsheet'!$F2930="failed", "failed")</f>
        <v>0</v>
      </c>
      <c r="E2931" t="str">
        <f>IF('Initial Spreadsheet'!F2930="failed", 'Initial Spreadsheet'!$L2930, "M")</f>
        <v>M</v>
      </c>
    </row>
    <row r="2932" spans="1:5" x14ac:dyDescent="0.25">
      <c r="A2932" t="str">
        <f>IF('Initial Spreadsheet'!$F2931="successful", "successful")</f>
        <v>successful</v>
      </c>
      <c r="B2932">
        <f>IF('Initial Spreadsheet'!F2931="successful", 'Initial Spreadsheet'!$L2931, "M")</f>
        <v>32</v>
      </c>
      <c r="D2932" t="b">
        <f>IF('Initial Spreadsheet'!$F2931="failed", "failed")</f>
        <v>0</v>
      </c>
      <c r="E2932" t="str">
        <f>IF('Initial Spreadsheet'!F2931="failed", 'Initial Spreadsheet'!$L2931, "M")</f>
        <v>M</v>
      </c>
    </row>
    <row r="2933" spans="1:5" x14ac:dyDescent="0.25">
      <c r="A2933" t="str">
        <f>IF('Initial Spreadsheet'!$F2932="successful", "successful")</f>
        <v>successful</v>
      </c>
      <c r="B2933">
        <f>IF('Initial Spreadsheet'!F2932="successful", 'Initial Spreadsheet'!$L2932, "M")</f>
        <v>62</v>
      </c>
      <c r="D2933" t="b">
        <f>IF('Initial Spreadsheet'!$F2932="failed", "failed")</f>
        <v>0</v>
      </c>
      <c r="E2933" t="str">
        <f>IF('Initial Spreadsheet'!F2932="failed", 'Initial Spreadsheet'!$L2932, "M")</f>
        <v>M</v>
      </c>
    </row>
    <row r="2934" spans="1:5" x14ac:dyDescent="0.25">
      <c r="A2934" t="str">
        <f>IF('Initial Spreadsheet'!$F2933="successful", "successful")</f>
        <v>successful</v>
      </c>
      <c r="B2934">
        <f>IF('Initial Spreadsheet'!F2933="successful", 'Initial Spreadsheet'!$L2933, "M")</f>
        <v>9</v>
      </c>
      <c r="D2934" t="b">
        <f>IF('Initial Spreadsheet'!$F2933="failed", "failed")</f>
        <v>0</v>
      </c>
      <c r="E2934" t="str">
        <f>IF('Initial Spreadsheet'!F2933="failed", 'Initial Spreadsheet'!$L2933, "M")</f>
        <v>M</v>
      </c>
    </row>
    <row r="2935" spans="1:5" x14ac:dyDescent="0.25">
      <c r="A2935" t="str">
        <f>IF('Initial Spreadsheet'!$F2934="successful", "successful")</f>
        <v>successful</v>
      </c>
      <c r="B2935">
        <f>IF('Initial Spreadsheet'!F2934="successful", 'Initial Spreadsheet'!$L2934, "M")</f>
        <v>38</v>
      </c>
      <c r="D2935" t="b">
        <f>IF('Initial Spreadsheet'!$F2934="failed", "failed")</f>
        <v>0</v>
      </c>
      <c r="E2935" t="str">
        <f>IF('Initial Spreadsheet'!F2934="failed", 'Initial Spreadsheet'!$L2934, "M")</f>
        <v>M</v>
      </c>
    </row>
    <row r="2936" spans="1:5" x14ac:dyDescent="0.25">
      <c r="A2936" t="str">
        <f>IF('Initial Spreadsheet'!$F2935="successful", "successful")</f>
        <v>successful</v>
      </c>
      <c r="B2936">
        <f>IF('Initial Spreadsheet'!F2935="successful", 'Initial Spreadsheet'!$L2935, "M")</f>
        <v>54</v>
      </c>
      <c r="D2936" t="b">
        <f>IF('Initial Spreadsheet'!$F2935="failed", "failed")</f>
        <v>0</v>
      </c>
      <c r="E2936" t="str">
        <f>IF('Initial Spreadsheet'!F2935="failed", 'Initial Spreadsheet'!$L2935, "M")</f>
        <v>M</v>
      </c>
    </row>
    <row r="2937" spans="1:5" x14ac:dyDescent="0.25">
      <c r="A2937" t="str">
        <f>IF('Initial Spreadsheet'!$F2936="successful", "successful")</f>
        <v>successful</v>
      </c>
      <c r="B2937">
        <f>IF('Initial Spreadsheet'!F2936="successful", 'Initial Spreadsheet'!$L2936, "M")</f>
        <v>37</v>
      </c>
      <c r="D2937" t="b">
        <f>IF('Initial Spreadsheet'!$F2936="failed", "failed")</f>
        <v>0</v>
      </c>
      <c r="E2937" t="str">
        <f>IF('Initial Spreadsheet'!F2936="failed", 'Initial Spreadsheet'!$L2936, "M")</f>
        <v>M</v>
      </c>
    </row>
    <row r="2938" spans="1:5" x14ac:dyDescent="0.25">
      <c r="A2938" t="str">
        <f>IF('Initial Spreadsheet'!$F2937="successful", "successful")</f>
        <v>successful</v>
      </c>
      <c r="B2938">
        <f>IF('Initial Spreadsheet'!F2937="successful", 'Initial Spreadsheet'!$L2937, "M")</f>
        <v>39</v>
      </c>
      <c r="D2938" t="b">
        <f>IF('Initial Spreadsheet'!$F2937="failed", "failed")</f>
        <v>0</v>
      </c>
      <c r="E2938" t="str">
        <f>IF('Initial Spreadsheet'!F2937="failed", 'Initial Spreadsheet'!$L2937, "M")</f>
        <v>M</v>
      </c>
    </row>
    <row r="2939" spans="1:5" x14ac:dyDescent="0.25">
      <c r="A2939" t="str">
        <f>IF('Initial Spreadsheet'!$F2938="successful", "successful")</f>
        <v>successful</v>
      </c>
      <c r="B2939">
        <f>IF('Initial Spreadsheet'!F2938="successful", 'Initial Spreadsheet'!$L2938, "M")</f>
        <v>34</v>
      </c>
      <c r="D2939" t="b">
        <f>IF('Initial Spreadsheet'!$F2938="failed", "failed")</f>
        <v>0</v>
      </c>
      <c r="E2939" t="str">
        <f>IF('Initial Spreadsheet'!F2938="failed", 'Initial Spreadsheet'!$L2938, "M")</f>
        <v>M</v>
      </c>
    </row>
    <row r="2940" spans="1:5" x14ac:dyDescent="0.25">
      <c r="A2940" t="str">
        <f>IF('Initial Spreadsheet'!$F2939="successful", "successful")</f>
        <v>successful</v>
      </c>
      <c r="B2940">
        <f>IF('Initial Spreadsheet'!F2939="successful", 'Initial Spreadsheet'!$L2939, "M")</f>
        <v>55</v>
      </c>
      <c r="D2940" t="b">
        <f>IF('Initial Spreadsheet'!$F2939="failed", "failed")</f>
        <v>0</v>
      </c>
      <c r="E2940" t="str">
        <f>IF('Initial Spreadsheet'!F2939="failed", 'Initial Spreadsheet'!$L2939, "M")</f>
        <v>M</v>
      </c>
    </row>
    <row r="2941" spans="1:5" x14ac:dyDescent="0.25">
      <c r="A2941" t="str">
        <f>IF('Initial Spreadsheet'!$F2940="successful", "successful")</f>
        <v>successful</v>
      </c>
      <c r="B2941">
        <f>IF('Initial Spreadsheet'!F2940="successful", 'Initial Spreadsheet'!$L2940, "M")</f>
        <v>32</v>
      </c>
      <c r="D2941" t="b">
        <f>IF('Initial Spreadsheet'!$F2940="failed", "failed")</f>
        <v>0</v>
      </c>
      <c r="E2941" t="str">
        <f>IF('Initial Spreadsheet'!F2940="failed", 'Initial Spreadsheet'!$L2940, "M")</f>
        <v>M</v>
      </c>
    </row>
    <row r="2942" spans="1:5" x14ac:dyDescent="0.25">
      <c r="A2942" t="str">
        <f>IF('Initial Spreadsheet'!$F2941="successful", "successful")</f>
        <v>successful</v>
      </c>
      <c r="B2942">
        <f>IF('Initial Spreadsheet'!F2941="successful", 'Initial Spreadsheet'!$L2941, "M")</f>
        <v>25</v>
      </c>
      <c r="D2942" t="b">
        <f>IF('Initial Spreadsheet'!$F2941="failed", "failed")</f>
        <v>0</v>
      </c>
      <c r="E2942" t="str">
        <f>IF('Initial Spreadsheet'!F2941="failed", 'Initial Spreadsheet'!$L2941, "M")</f>
        <v>M</v>
      </c>
    </row>
    <row r="2943" spans="1:5" x14ac:dyDescent="0.25">
      <c r="A2943" t="str">
        <f>IF('Initial Spreadsheet'!$F2942="successful", "successful")</f>
        <v>successful</v>
      </c>
      <c r="B2943">
        <f>IF('Initial Spreadsheet'!F2942="successful", 'Initial Spreadsheet'!$L2942, "M")</f>
        <v>33</v>
      </c>
      <c r="D2943" t="b">
        <f>IF('Initial Spreadsheet'!$F2942="failed", "failed")</f>
        <v>0</v>
      </c>
      <c r="E2943" t="str">
        <f>IF('Initial Spreadsheet'!F2942="failed", 'Initial Spreadsheet'!$L2942, "M")</f>
        <v>M</v>
      </c>
    </row>
    <row r="2944" spans="1:5" x14ac:dyDescent="0.25">
      <c r="A2944" t="b">
        <f>IF('Initial Spreadsheet'!$F2943="successful", "successful")</f>
        <v>0</v>
      </c>
      <c r="B2944" t="str">
        <f>IF('Initial Spreadsheet'!F2943="successful", 'Initial Spreadsheet'!$L2943, "M")</f>
        <v>M</v>
      </c>
      <c r="D2944" t="str">
        <f>IF('Initial Spreadsheet'!$F2943="failed", "failed")</f>
        <v>failed</v>
      </c>
      <c r="E2944">
        <f>IF('Initial Spreadsheet'!F2943="failed", 'Initial Spreadsheet'!$L2943, "M")</f>
        <v>1</v>
      </c>
    </row>
    <row r="2945" spans="1:5" x14ac:dyDescent="0.25">
      <c r="A2945" t="b">
        <f>IF('Initial Spreadsheet'!$F2944="successful", "successful")</f>
        <v>0</v>
      </c>
      <c r="B2945" t="str">
        <f>IF('Initial Spreadsheet'!F2944="successful", 'Initial Spreadsheet'!$L2944, "M")</f>
        <v>M</v>
      </c>
      <c r="D2945" t="str">
        <f>IF('Initial Spreadsheet'!$F2944="failed", "failed")</f>
        <v>failed</v>
      </c>
      <c r="E2945">
        <f>IF('Initial Spreadsheet'!F2944="failed", 'Initial Spreadsheet'!$L2944, "M")</f>
        <v>202</v>
      </c>
    </row>
    <row r="2946" spans="1:5" x14ac:dyDescent="0.25">
      <c r="A2946" t="b">
        <f>IF('Initial Spreadsheet'!$F2945="successful", "successful")</f>
        <v>0</v>
      </c>
      <c r="B2946" t="str">
        <f>IF('Initial Spreadsheet'!F2945="successful", 'Initial Spreadsheet'!$L2945, "M")</f>
        <v>M</v>
      </c>
      <c r="D2946" t="str">
        <f>IF('Initial Spreadsheet'!$F2945="failed", "failed")</f>
        <v>failed</v>
      </c>
      <c r="E2946">
        <f>IF('Initial Spreadsheet'!F2945="failed", 'Initial Spreadsheet'!$L2945, "M")</f>
        <v>0</v>
      </c>
    </row>
    <row r="2947" spans="1:5" x14ac:dyDescent="0.25">
      <c r="A2947" t="b">
        <f>IF('Initial Spreadsheet'!$F2946="successful", "successful")</f>
        <v>0</v>
      </c>
      <c r="B2947" t="str">
        <f>IF('Initial Spreadsheet'!F2946="successful", 'Initial Spreadsheet'!$L2946, "M")</f>
        <v>M</v>
      </c>
      <c r="D2947" t="str">
        <f>IF('Initial Spreadsheet'!$F2946="failed", "failed")</f>
        <v>failed</v>
      </c>
      <c r="E2947">
        <f>IF('Initial Spreadsheet'!F2946="failed", 'Initial Spreadsheet'!$L2946, "M")</f>
        <v>1</v>
      </c>
    </row>
    <row r="2948" spans="1:5" x14ac:dyDescent="0.25">
      <c r="A2948" t="b">
        <f>IF('Initial Spreadsheet'!$F2947="successful", "successful")</f>
        <v>0</v>
      </c>
      <c r="B2948" t="str">
        <f>IF('Initial Spreadsheet'!F2947="successful", 'Initial Spreadsheet'!$L2947, "M")</f>
        <v>M</v>
      </c>
      <c r="D2948" t="str">
        <f>IF('Initial Spreadsheet'!$F2947="failed", "failed")</f>
        <v>failed</v>
      </c>
      <c r="E2948">
        <f>IF('Initial Spreadsheet'!F2947="failed", 'Initial Spreadsheet'!$L2947, "M")</f>
        <v>0</v>
      </c>
    </row>
    <row r="2949" spans="1:5" x14ac:dyDescent="0.25">
      <c r="A2949" t="b">
        <f>IF('Initial Spreadsheet'!$F2948="successful", "successful")</f>
        <v>0</v>
      </c>
      <c r="B2949" t="str">
        <f>IF('Initial Spreadsheet'!F2948="successful", 'Initial Spreadsheet'!$L2948, "M")</f>
        <v>M</v>
      </c>
      <c r="D2949" t="str">
        <f>IF('Initial Spreadsheet'!$F2948="failed", "failed")</f>
        <v>failed</v>
      </c>
      <c r="E2949">
        <f>IF('Initial Spreadsheet'!F2948="failed", 'Initial Spreadsheet'!$L2948, "M")</f>
        <v>2</v>
      </c>
    </row>
    <row r="2950" spans="1:5" x14ac:dyDescent="0.25">
      <c r="A2950" t="b">
        <f>IF('Initial Spreadsheet'!$F2949="successful", "successful")</f>
        <v>0</v>
      </c>
      <c r="B2950" t="str">
        <f>IF('Initial Spreadsheet'!F2949="successful", 'Initial Spreadsheet'!$L2949, "M")</f>
        <v>M</v>
      </c>
      <c r="D2950" t="str">
        <f>IF('Initial Spreadsheet'!$F2949="failed", "failed")</f>
        <v>failed</v>
      </c>
      <c r="E2950">
        <f>IF('Initial Spreadsheet'!F2949="failed", 'Initial Spreadsheet'!$L2949, "M")</f>
        <v>13</v>
      </c>
    </row>
    <row r="2951" spans="1:5" x14ac:dyDescent="0.25">
      <c r="A2951" t="b">
        <f>IF('Initial Spreadsheet'!$F2950="successful", "successful")</f>
        <v>0</v>
      </c>
      <c r="B2951" t="str">
        <f>IF('Initial Spreadsheet'!F2950="successful", 'Initial Spreadsheet'!$L2950, "M")</f>
        <v>M</v>
      </c>
      <c r="D2951" t="str">
        <f>IF('Initial Spreadsheet'!$F2950="failed", "failed")</f>
        <v>failed</v>
      </c>
      <c r="E2951">
        <f>IF('Initial Spreadsheet'!F2950="failed", 'Initial Spreadsheet'!$L2950, "M")</f>
        <v>9</v>
      </c>
    </row>
    <row r="2952" spans="1:5" x14ac:dyDescent="0.25">
      <c r="A2952" t="b">
        <f>IF('Initial Spreadsheet'!$F2951="successful", "successful")</f>
        <v>0</v>
      </c>
      <c r="B2952" t="str">
        <f>IF('Initial Spreadsheet'!F2951="successful", 'Initial Spreadsheet'!$L2951, "M")</f>
        <v>M</v>
      </c>
      <c r="D2952" t="str">
        <f>IF('Initial Spreadsheet'!$F2951="failed", "failed")</f>
        <v>failed</v>
      </c>
      <c r="E2952">
        <f>IF('Initial Spreadsheet'!F2951="failed", 'Initial Spreadsheet'!$L2951, "M")</f>
        <v>2</v>
      </c>
    </row>
    <row r="2953" spans="1:5" x14ac:dyDescent="0.25">
      <c r="A2953" t="b">
        <f>IF('Initial Spreadsheet'!$F2952="successful", "successful")</f>
        <v>0</v>
      </c>
      <c r="B2953" t="str">
        <f>IF('Initial Spreadsheet'!F2952="successful", 'Initial Spreadsheet'!$L2952, "M")</f>
        <v>M</v>
      </c>
      <c r="D2953" t="str">
        <f>IF('Initial Spreadsheet'!$F2952="failed", "failed")</f>
        <v>failed</v>
      </c>
      <c r="E2953">
        <f>IF('Initial Spreadsheet'!F2952="failed", 'Initial Spreadsheet'!$L2952, "M")</f>
        <v>0</v>
      </c>
    </row>
    <row r="2954" spans="1:5" x14ac:dyDescent="0.25">
      <c r="A2954" t="b">
        <f>IF('Initial Spreadsheet'!$F2953="successful", "successful")</f>
        <v>0</v>
      </c>
      <c r="B2954" t="str">
        <f>IF('Initial Spreadsheet'!F2953="successful", 'Initial Spreadsheet'!$L2953, "M")</f>
        <v>M</v>
      </c>
      <c r="D2954" t="b">
        <f>IF('Initial Spreadsheet'!$F2953="failed", "failed")</f>
        <v>0</v>
      </c>
      <c r="E2954" t="str">
        <f>IF('Initial Spreadsheet'!F2953="failed", 'Initial Spreadsheet'!$L2953, "M")</f>
        <v>M</v>
      </c>
    </row>
    <row r="2955" spans="1:5" x14ac:dyDescent="0.25">
      <c r="A2955" t="b">
        <f>IF('Initial Spreadsheet'!$F2954="successful", "successful")</f>
        <v>0</v>
      </c>
      <c r="B2955" t="str">
        <f>IF('Initial Spreadsheet'!F2954="successful", 'Initial Spreadsheet'!$L2954, "M")</f>
        <v>M</v>
      </c>
      <c r="D2955" t="b">
        <f>IF('Initial Spreadsheet'!$F2954="failed", "failed")</f>
        <v>0</v>
      </c>
      <c r="E2955" t="str">
        <f>IF('Initial Spreadsheet'!F2954="failed", 'Initial Spreadsheet'!$L2954, "M")</f>
        <v>M</v>
      </c>
    </row>
    <row r="2956" spans="1:5" x14ac:dyDescent="0.25">
      <c r="A2956" t="b">
        <f>IF('Initial Spreadsheet'!$F2955="successful", "successful")</f>
        <v>0</v>
      </c>
      <c r="B2956" t="str">
        <f>IF('Initial Spreadsheet'!F2955="successful", 'Initial Spreadsheet'!$L2955, "M")</f>
        <v>M</v>
      </c>
      <c r="D2956" t="b">
        <f>IF('Initial Spreadsheet'!$F2955="failed", "failed")</f>
        <v>0</v>
      </c>
      <c r="E2956" t="str">
        <f>IF('Initial Spreadsheet'!F2955="failed", 'Initial Spreadsheet'!$L2955, "M")</f>
        <v>M</v>
      </c>
    </row>
    <row r="2957" spans="1:5" x14ac:dyDescent="0.25">
      <c r="A2957" t="b">
        <f>IF('Initial Spreadsheet'!$F2956="successful", "successful")</f>
        <v>0</v>
      </c>
      <c r="B2957" t="str">
        <f>IF('Initial Spreadsheet'!F2956="successful", 'Initial Spreadsheet'!$L2956, "M")</f>
        <v>M</v>
      </c>
      <c r="D2957" t="b">
        <f>IF('Initial Spreadsheet'!$F2956="failed", "failed")</f>
        <v>0</v>
      </c>
      <c r="E2957" t="str">
        <f>IF('Initial Spreadsheet'!F2956="failed", 'Initial Spreadsheet'!$L2956, "M")</f>
        <v>M</v>
      </c>
    </row>
    <row r="2958" spans="1:5" x14ac:dyDescent="0.25">
      <c r="A2958" t="b">
        <f>IF('Initial Spreadsheet'!$F2957="successful", "successful")</f>
        <v>0</v>
      </c>
      <c r="B2958" t="str">
        <f>IF('Initial Spreadsheet'!F2957="successful", 'Initial Spreadsheet'!$L2957, "M")</f>
        <v>M</v>
      </c>
      <c r="D2958" t="b">
        <f>IF('Initial Spreadsheet'!$F2957="failed", "failed")</f>
        <v>0</v>
      </c>
      <c r="E2958" t="str">
        <f>IF('Initial Spreadsheet'!F2957="failed", 'Initial Spreadsheet'!$L2957, "M")</f>
        <v>M</v>
      </c>
    </row>
    <row r="2959" spans="1:5" x14ac:dyDescent="0.25">
      <c r="A2959" t="b">
        <f>IF('Initial Spreadsheet'!$F2958="successful", "successful")</f>
        <v>0</v>
      </c>
      <c r="B2959" t="str">
        <f>IF('Initial Spreadsheet'!F2958="successful", 'Initial Spreadsheet'!$L2958, "M")</f>
        <v>M</v>
      </c>
      <c r="D2959" t="b">
        <f>IF('Initial Spreadsheet'!$F2958="failed", "failed")</f>
        <v>0</v>
      </c>
      <c r="E2959" t="str">
        <f>IF('Initial Spreadsheet'!F2958="failed", 'Initial Spreadsheet'!$L2958, "M")</f>
        <v>M</v>
      </c>
    </row>
    <row r="2960" spans="1:5" x14ac:dyDescent="0.25">
      <c r="A2960" t="b">
        <f>IF('Initial Spreadsheet'!$F2959="successful", "successful")</f>
        <v>0</v>
      </c>
      <c r="B2960" t="str">
        <f>IF('Initial Spreadsheet'!F2959="successful", 'Initial Spreadsheet'!$L2959, "M")</f>
        <v>M</v>
      </c>
      <c r="D2960" t="b">
        <f>IF('Initial Spreadsheet'!$F2959="failed", "failed")</f>
        <v>0</v>
      </c>
      <c r="E2960" t="str">
        <f>IF('Initial Spreadsheet'!F2959="failed", 'Initial Spreadsheet'!$L2959, "M")</f>
        <v>M</v>
      </c>
    </row>
    <row r="2961" spans="1:5" x14ac:dyDescent="0.25">
      <c r="A2961" t="b">
        <f>IF('Initial Spreadsheet'!$F2960="successful", "successful")</f>
        <v>0</v>
      </c>
      <c r="B2961" t="str">
        <f>IF('Initial Spreadsheet'!F2960="successful", 'Initial Spreadsheet'!$L2960, "M")</f>
        <v>M</v>
      </c>
      <c r="D2961" t="b">
        <f>IF('Initial Spreadsheet'!$F2960="failed", "failed")</f>
        <v>0</v>
      </c>
      <c r="E2961" t="str">
        <f>IF('Initial Spreadsheet'!F2960="failed", 'Initial Spreadsheet'!$L2960, "M")</f>
        <v>M</v>
      </c>
    </row>
    <row r="2962" spans="1:5" x14ac:dyDescent="0.25">
      <c r="A2962" t="b">
        <f>IF('Initial Spreadsheet'!$F2961="successful", "successful")</f>
        <v>0</v>
      </c>
      <c r="B2962" t="str">
        <f>IF('Initial Spreadsheet'!F2961="successful", 'Initial Spreadsheet'!$L2961, "M")</f>
        <v>M</v>
      </c>
      <c r="D2962" t="b">
        <f>IF('Initial Spreadsheet'!$F2961="failed", "failed")</f>
        <v>0</v>
      </c>
      <c r="E2962" t="str">
        <f>IF('Initial Spreadsheet'!F2961="failed", 'Initial Spreadsheet'!$L2961, "M")</f>
        <v>M</v>
      </c>
    </row>
    <row r="2963" spans="1:5" x14ac:dyDescent="0.25">
      <c r="A2963" t="b">
        <f>IF('Initial Spreadsheet'!$F2962="successful", "successful")</f>
        <v>0</v>
      </c>
      <c r="B2963" t="str">
        <f>IF('Initial Spreadsheet'!F2962="successful", 'Initial Spreadsheet'!$L2962, "M")</f>
        <v>M</v>
      </c>
      <c r="D2963" t="b">
        <f>IF('Initial Spreadsheet'!$F2962="failed", "failed")</f>
        <v>0</v>
      </c>
      <c r="E2963" t="str">
        <f>IF('Initial Spreadsheet'!F2962="failed", 'Initial Spreadsheet'!$L2962, "M")</f>
        <v>M</v>
      </c>
    </row>
    <row r="2964" spans="1:5" x14ac:dyDescent="0.25">
      <c r="A2964" t="str">
        <f>IF('Initial Spreadsheet'!$F2963="successful", "successful")</f>
        <v>successful</v>
      </c>
      <c r="B2964">
        <f>IF('Initial Spreadsheet'!F2963="successful", 'Initial Spreadsheet'!$L2963, "M")</f>
        <v>108</v>
      </c>
      <c r="D2964" t="b">
        <f>IF('Initial Spreadsheet'!$F2963="failed", "failed")</f>
        <v>0</v>
      </c>
      <c r="E2964" t="str">
        <f>IF('Initial Spreadsheet'!F2963="failed", 'Initial Spreadsheet'!$L2963, "M")</f>
        <v>M</v>
      </c>
    </row>
    <row r="2965" spans="1:5" x14ac:dyDescent="0.25">
      <c r="A2965" t="str">
        <f>IF('Initial Spreadsheet'!$F2964="successful", "successful")</f>
        <v>successful</v>
      </c>
      <c r="B2965">
        <f>IF('Initial Spreadsheet'!F2964="successful", 'Initial Spreadsheet'!$L2964, "M")</f>
        <v>20</v>
      </c>
      <c r="D2965" t="b">
        <f>IF('Initial Spreadsheet'!$F2964="failed", "failed")</f>
        <v>0</v>
      </c>
      <c r="E2965" t="str">
        <f>IF('Initial Spreadsheet'!F2964="failed", 'Initial Spreadsheet'!$L2964, "M")</f>
        <v>M</v>
      </c>
    </row>
    <row r="2966" spans="1:5" x14ac:dyDescent="0.25">
      <c r="A2966" t="str">
        <f>IF('Initial Spreadsheet'!$F2965="successful", "successful")</f>
        <v>successful</v>
      </c>
      <c r="B2966">
        <f>IF('Initial Spreadsheet'!F2965="successful", 'Initial Spreadsheet'!$L2965, "M")</f>
        <v>98</v>
      </c>
      <c r="D2966" t="b">
        <f>IF('Initial Spreadsheet'!$F2965="failed", "failed")</f>
        <v>0</v>
      </c>
      <c r="E2966" t="str">
        <f>IF('Initial Spreadsheet'!F2965="failed", 'Initial Spreadsheet'!$L2965, "M")</f>
        <v>M</v>
      </c>
    </row>
    <row r="2967" spans="1:5" x14ac:dyDescent="0.25">
      <c r="A2967" t="str">
        <f>IF('Initial Spreadsheet'!$F2966="successful", "successful")</f>
        <v>successful</v>
      </c>
      <c r="B2967">
        <f>IF('Initial Spreadsheet'!F2966="successful", 'Initial Spreadsheet'!$L2966, "M")</f>
        <v>196</v>
      </c>
      <c r="D2967" t="b">
        <f>IF('Initial Spreadsheet'!$F2966="failed", "failed")</f>
        <v>0</v>
      </c>
      <c r="E2967" t="str">
        <f>IF('Initial Spreadsheet'!F2966="failed", 'Initial Spreadsheet'!$L2966, "M")</f>
        <v>M</v>
      </c>
    </row>
    <row r="2968" spans="1:5" x14ac:dyDescent="0.25">
      <c r="A2968" t="str">
        <f>IF('Initial Spreadsheet'!$F2967="successful", "successful")</f>
        <v>successful</v>
      </c>
      <c r="B2968">
        <f>IF('Initial Spreadsheet'!F2967="successful", 'Initial Spreadsheet'!$L2967, "M")</f>
        <v>39</v>
      </c>
      <c r="D2968" t="b">
        <f>IF('Initial Spreadsheet'!$F2967="failed", "failed")</f>
        <v>0</v>
      </c>
      <c r="E2968" t="str">
        <f>IF('Initial Spreadsheet'!F2967="failed", 'Initial Spreadsheet'!$L2967, "M")</f>
        <v>M</v>
      </c>
    </row>
    <row r="2969" spans="1:5" x14ac:dyDescent="0.25">
      <c r="A2969" t="str">
        <f>IF('Initial Spreadsheet'!$F2968="successful", "successful")</f>
        <v>successful</v>
      </c>
      <c r="B2969">
        <f>IF('Initial Spreadsheet'!F2968="successful", 'Initial Spreadsheet'!$L2968, "M")</f>
        <v>128</v>
      </c>
      <c r="D2969" t="b">
        <f>IF('Initial Spreadsheet'!$F2968="failed", "failed")</f>
        <v>0</v>
      </c>
      <c r="E2969" t="str">
        <f>IF('Initial Spreadsheet'!F2968="failed", 'Initial Spreadsheet'!$L2968, "M")</f>
        <v>M</v>
      </c>
    </row>
    <row r="2970" spans="1:5" x14ac:dyDescent="0.25">
      <c r="A2970" t="str">
        <f>IF('Initial Spreadsheet'!$F2969="successful", "successful")</f>
        <v>successful</v>
      </c>
      <c r="B2970">
        <f>IF('Initial Spreadsheet'!F2969="successful", 'Initial Spreadsheet'!$L2969, "M")</f>
        <v>71</v>
      </c>
      <c r="D2970" t="b">
        <f>IF('Initial Spreadsheet'!$F2969="failed", "failed")</f>
        <v>0</v>
      </c>
      <c r="E2970" t="str">
        <f>IF('Initial Spreadsheet'!F2969="failed", 'Initial Spreadsheet'!$L2969, "M")</f>
        <v>M</v>
      </c>
    </row>
    <row r="2971" spans="1:5" x14ac:dyDescent="0.25">
      <c r="A2971" t="str">
        <f>IF('Initial Spreadsheet'!$F2970="successful", "successful")</f>
        <v>successful</v>
      </c>
      <c r="B2971">
        <f>IF('Initial Spreadsheet'!F2970="successful", 'Initial Spreadsheet'!$L2970, "M")</f>
        <v>47</v>
      </c>
      <c r="D2971" t="b">
        <f>IF('Initial Spreadsheet'!$F2970="failed", "failed")</f>
        <v>0</v>
      </c>
      <c r="E2971" t="str">
        <f>IF('Initial Spreadsheet'!F2970="failed", 'Initial Spreadsheet'!$L2970, "M")</f>
        <v>M</v>
      </c>
    </row>
    <row r="2972" spans="1:5" x14ac:dyDescent="0.25">
      <c r="A2972" t="str">
        <f>IF('Initial Spreadsheet'!$F2971="successful", "successful")</f>
        <v>successful</v>
      </c>
      <c r="B2972">
        <f>IF('Initial Spreadsheet'!F2971="successful", 'Initial Spreadsheet'!$L2971, "M")</f>
        <v>17</v>
      </c>
      <c r="D2972" t="b">
        <f>IF('Initial Spreadsheet'!$F2971="failed", "failed")</f>
        <v>0</v>
      </c>
      <c r="E2972" t="str">
        <f>IF('Initial Spreadsheet'!F2971="failed", 'Initial Spreadsheet'!$L2971, "M")</f>
        <v>M</v>
      </c>
    </row>
    <row r="2973" spans="1:5" x14ac:dyDescent="0.25">
      <c r="A2973" t="str">
        <f>IF('Initial Spreadsheet'!$F2972="successful", "successful")</f>
        <v>successful</v>
      </c>
      <c r="B2973">
        <f>IF('Initial Spreadsheet'!F2972="successful", 'Initial Spreadsheet'!$L2972, "M")</f>
        <v>91</v>
      </c>
      <c r="D2973" t="b">
        <f>IF('Initial Spreadsheet'!$F2972="failed", "failed")</f>
        <v>0</v>
      </c>
      <c r="E2973" t="str">
        <f>IF('Initial Spreadsheet'!F2972="failed", 'Initial Spreadsheet'!$L2972, "M")</f>
        <v>M</v>
      </c>
    </row>
    <row r="2974" spans="1:5" x14ac:dyDescent="0.25">
      <c r="A2974" t="str">
        <f>IF('Initial Spreadsheet'!$F2973="successful", "successful")</f>
        <v>successful</v>
      </c>
      <c r="B2974">
        <f>IF('Initial Spreadsheet'!F2973="successful", 'Initial Spreadsheet'!$L2973, "M")</f>
        <v>43</v>
      </c>
      <c r="D2974" t="b">
        <f>IF('Initial Spreadsheet'!$F2973="failed", "failed")</f>
        <v>0</v>
      </c>
      <c r="E2974" t="str">
        <f>IF('Initial Spreadsheet'!F2973="failed", 'Initial Spreadsheet'!$L2973, "M")</f>
        <v>M</v>
      </c>
    </row>
    <row r="2975" spans="1:5" x14ac:dyDescent="0.25">
      <c r="A2975" t="str">
        <f>IF('Initial Spreadsheet'!$F2974="successful", "successful")</f>
        <v>successful</v>
      </c>
      <c r="B2975">
        <f>IF('Initial Spreadsheet'!F2974="successful", 'Initial Spreadsheet'!$L2974, "M")</f>
        <v>17</v>
      </c>
      <c r="D2975" t="b">
        <f>IF('Initial Spreadsheet'!$F2974="failed", "failed")</f>
        <v>0</v>
      </c>
      <c r="E2975" t="str">
        <f>IF('Initial Spreadsheet'!F2974="failed", 'Initial Spreadsheet'!$L2974, "M")</f>
        <v>M</v>
      </c>
    </row>
    <row r="2976" spans="1:5" x14ac:dyDescent="0.25">
      <c r="A2976" t="str">
        <f>IF('Initial Spreadsheet'!$F2975="successful", "successful")</f>
        <v>successful</v>
      </c>
      <c r="B2976">
        <f>IF('Initial Spreadsheet'!F2975="successful", 'Initial Spreadsheet'!$L2975, "M")</f>
        <v>33</v>
      </c>
      <c r="D2976" t="b">
        <f>IF('Initial Spreadsheet'!$F2975="failed", "failed")</f>
        <v>0</v>
      </c>
      <c r="E2976" t="str">
        <f>IF('Initial Spreadsheet'!F2975="failed", 'Initial Spreadsheet'!$L2975, "M")</f>
        <v>M</v>
      </c>
    </row>
    <row r="2977" spans="1:5" x14ac:dyDescent="0.25">
      <c r="A2977" t="str">
        <f>IF('Initial Spreadsheet'!$F2976="successful", "successful")</f>
        <v>successful</v>
      </c>
      <c r="B2977">
        <f>IF('Initial Spreadsheet'!F2976="successful", 'Initial Spreadsheet'!$L2976, "M")</f>
        <v>87</v>
      </c>
      <c r="D2977" t="b">
        <f>IF('Initial Spreadsheet'!$F2976="failed", "failed")</f>
        <v>0</v>
      </c>
      <c r="E2977" t="str">
        <f>IF('Initial Spreadsheet'!F2976="failed", 'Initial Spreadsheet'!$L2976, "M")</f>
        <v>M</v>
      </c>
    </row>
    <row r="2978" spans="1:5" x14ac:dyDescent="0.25">
      <c r="A2978" t="str">
        <f>IF('Initial Spreadsheet'!$F2977="successful", "successful")</f>
        <v>successful</v>
      </c>
      <c r="B2978">
        <f>IF('Initial Spreadsheet'!F2977="successful", 'Initial Spreadsheet'!$L2977, "M")</f>
        <v>113</v>
      </c>
      <c r="D2978" t="b">
        <f>IF('Initial Spreadsheet'!$F2977="failed", "failed")</f>
        <v>0</v>
      </c>
      <c r="E2978" t="str">
        <f>IF('Initial Spreadsheet'!F2977="failed", 'Initial Spreadsheet'!$L2977, "M")</f>
        <v>M</v>
      </c>
    </row>
    <row r="2979" spans="1:5" x14ac:dyDescent="0.25">
      <c r="A2979" t="str">
        <f>IF('Initial Spreadsheet'!$F2978="successful", "successful")</f>
        <v>successful</v>
      </c>
      <c r="B2979">
        <f>IF('Initial Spreadsheet'!F2978="successful", 'Initial Spreadsheet'!$L2978, "M")</f>
        <v>14</v>
      </c>
      <c r="D2979" t="b">
        <f>IF('Initial Spreadsheet'!$F2978="failed", "failed")</f>
        <v>0</v>
      </c>
      <c r="E2979" t="str">
        <f>IF('Initial Spreadsheet'!F2978="failed", 'Initial Spreadsheet'!$L2978, "M")</f>
        <v>M</v>
      </c>
    </row>
    <row r="2980" spans="1:5" x14ac:dyDescent="0.25">
      <c r="A2980" t="str">
        <f>IF('Initial Spreadsheet'!$F2979="successful", "successful")</f>
        <v>successful</v>
      </c>
      <c r="B2980">
        <f>IF('Initial Spreadsheet'!F2979="successful", 'Initial Spreadsheet'!$L2979, "M")</f>
        <v>30</v>
      </c>
      <c r="D2980" t="b">
        <f>IF('Initial Spreadsheet'!$F2979="failed", "failed")</f>
        <v>0</v>
      </c>
      <c r="E2980" t="str">
        <f>IF('Initial Spreadsheet'!F2979="failed", 'Initial Spreadsheet'!$L2979, "M")</f>
        <v>M</v>
      </c>
    </row>
    <row r="2981" spans="1:5" x14ac:dyDescent="0.25">
      <c r="A2981" t="str">
        <f>IF('Initial Spreadsheet'!$F2980="successful", "successful")</f>
        <v>successful</v>
      </c>
      <c r="B2981">
        <f>IF('Initial Spreadsheet'!F2980="successful", 'Initial Spreadsheet'!$L2980, "M")</f>
        <v>16</v>
      </c>
      <c r="D2981" t="b">
        <f>IF('Initial Spreadsheet'!$F2980="failed", "failed")</f>
        <v>0</v>
      </c>
      <c r="E2981" t="str">
        <f>IF('Initial Spreadsheet'!F2980="failed", 'Initial Spreadsheet'!$L2980, "M")</f>
        <v>M</v>
      </c>
    </row>
    <row r="2982" spans="1:5" x14ac:dyDescent="0.25">
      <c r="A2982" t="str">
        <f>IF('Initial Spreadsheet'!$F2981="successful", "successful")</f>
        <v>successful</v>
      </c>
      <c r="B2982">
        <f>IF('Initial Spreadsheet'!F2981="successful", 'Initial Spreadsheet'!$L2981, "M")</f>
        <v>46</v>
      </c>
      <c r="D2982" t="b">
        <f>IF('Initial Spreadsheet'!$F2981="failed", "failed")</f>
        <v>0</v>
      </c>
      <c r="E2982" t="str">
        <f>IF('Initial Spreadsheet'!F2981="failed", 'Initial Spreadsheet'!$L2981, "M")</f>
        <v>M</v>
      </c>
    </row>
    <row r="2983" spans="1:5" x14ac:dyDescent="0.25">
      <c r="A2983" t="str">
        <f>IF('Initial Spreadsheet'!$F2982="successful", "successful")</f>
        <v>successful</v>
      </c>
      <c r="B2983">
        <f>IF('Initial Spreadsheet'!F2982="successful", 'Initial Spreadsheet'!$L2982, "M")</f>
        <v>24</v>
      </c>
      <c r="D2983" t="b">
        <f>IF('Initial Spreadsheet'!$F2982="failed", "failed")</f>
        <v>0</v>
      </c>
      <c r="E2983" t="str">
        <f>IF('Initial Spreadsheet'!F2982="failed", 'Initial Spreadsheet'!$L2982, "M")</f>
        <v>M</v>
      </c>
    </row>
    <row r="2984" spans="1:5" x14ac:dyDescent="0.25">
      <c r="A2984" t="str">
        <f>IF('Initial Spreadsheet'!$F2983="successful", "successful")</f>
        <v>successful</v>
      </c>
      <c r="B2984">
        <f>IF('Initial Spreadsheet'!F2983="successful", 'Initial Spreadsheet'!$L2983, "M")</f>
        <v>97</v>
      </c>
      <c r="D2984" t="b">
        <f>IF('Initial Spreadsheet'!$F2983="failed", "failed")</f>
        <v>0</v>
      </c>
      <c r="E2984" t="str">
        <f>IF('Initial Spreadsheet'!F2983="failed", 'Initial Spreadsheet'!$L2983, "M")</f>
        <v>M</v>
      </c>
    </row>
    <row r="2985" spans="1:5" x14ac:dyDescent="0.25">
      <c r="A2985" t="str">
        <f>IF('Initial Spreadsheet'!$F2984="successful", "successful")</f>
        <v>successful</v>
      </c>
      <c r="B2985">
        <f>IF('Initial Spreadsheet'!F2984="successful", 'Initial Spreadsheet'!$L2984, "M")</f>
        <v>59</v>
      </c>
      <c r="D2985" t="b">
        <f>IF('Initial Spreadsheet'!$F2984="failed", "failed")</f>
        <v>0</v>
      </c>
      <c r="E2985" t="str">
        <f>IF('Initial Spreadsheet'!F2984="failed", 'Initial Spreadsheet'!$L2984, "M")</f>
        <v>M</v>
      </c>
    </row>
    <row r="2986" spans="1:5" x14ac:dyDescent="0.25">
      <c r="A2986" t="str">
        <f>IF('Initial Spreadsheet'!$F2985="successful", "successful")</f>
        <v>successful</v>
      </c>
      <c r="B2986">
        <f>IF('Initial Spreadsheet'!F2985="successful", 'Initial Spreadsheet'!$L2985, "M")</f>
        <v>1095</v>
      </c>
      <c r="D2986" t="b">
        <f>IF('Initial Spreadsheet'!$F2985="failed", "failed")</f>
        <v>0</v>
      </c>
      <c r="E2986" t="str">
        <f>IF('Initial Spreadsheet'!F2985="failed", 'Initial Spreadsheet'!$L2985, "M")</f>
        <v>M</v>
      </c>
    </row>
    <row r="2987" spans="1:5" x14ac:dyDescent="0.25">
      <c r="A2987" t="str">
        <f>IF('Initial Spreadsheet'!$F2986="successful", "successful")</f>
        <v>successful</v>
      </c>
      <c r="B2987">
        <f>IF('Initial Spreadsheet'!F2986="successful", 'Initial Spreadsheet'!$L2986, "M")</f>
        <v>218</v>
      </c>
      <c r="D2987" t="b">
        <f>IF('Initial Spreadsheet'!$F2986="failed", "failed")</f>
        <v>0</v>
      </c>
      <c r="E2987" t="str">
        <f>IF('Initial Spreadsheet'!F2986="failed", 'Initial Spreadsheet'!$L2986, "M")</f>
        <v>M</v>
      </c>
    </row>
    <row r="2988" spans="1:5" x14ac:dyDescent="0.25">
      <c r="A2988" t="str">
        <f>IF('Initial Spreadsheet'!$F2987="successful", "successful")</f>
        <v>successful</v>
      </c>
      <c r="B2988">
        <f>IF('Initial Spreadsheet'!F2987="successful", 'Initial Spreadsheet'!$L2987, "M")</f>
        <v>111</v>
      </c>
      <c r="D2988" t="b">
        <f>IF('Initial Spreadsheet'!$F2987="failed", "failed")</f>
        <v>0</v>
      </c>
      <c r="E2988" t="str">
        <f>IF('Initial Spreadsheet'!F2987="failed", 'Initial Spreadsheet'!$L2987, "M")</f>
        <v>M</v>
      </c>
    </row>
    <row r="2989" spans="1:5" x14ac:dyDescent="0.25">
      <c r="A2989" t="str">
        <f>IF('Initial Spreadsheet'!$F2988="successful", "successful")</f>
        <v>successful</v>
      </c>
      <c r="B2989">
        <f>IF('Initial Spreadsheet'!F2988="successful", 'Initial Spreadsheet'!$L2988, "M")</f>
        <v>56</v>
      </c>
      <c r="D2989" t="b">
        <f>IF('Initial Spreadsheet'!$F2988="failed", "failed")</f>
        <v>0</v>
      </c>
      <c r="E2989" t="str">
        <f>IF('Initial Spreadsheet'!F2988="failed", 'Initial Spreadsheet'!$L2988, "M")</f>
        <v>M</v>
      </c>
    </row>
    <row r="2990" spans="1:5" x14ac:dyDescent="0.25">
      <c r="A2990" t="str">
        <f>IF('Initial Spreadsheet'!$F2989="successful", "successful")</f>
        <v>successful</v>
      </c>
      <c r="B2990">
        <f>IF('Initial Spreadsheet'!F2989="successful", 'Initial Spreadsheet'!$L2989, "M")</f>
        <v>265</v>
      </c>
      <c r="D2990" t="b">
        <f>IF('Initial Spreadsheet'!$F2989="failed", "failed")</f>
        <v>0</v>
      </c>
      <c r="E2990" t="str">
        <f>IF('Initial Spreadsheet'!F2989="failed", 'Initial Spreadsheet'!$L2989, "M")</f>
        <v>M</v>
      </c>
    </row>
    <row r="2991" spans="1:5" x14ac:dyDescent="0.25">
      <c r="A2991" t="str">
        <f>IF('Initial Spreadsheet'!$F2990="successful", "successful")</f>
        <v>successful</v>
      </c>
      <c r="B2991">
        <f>IF('Initial Spreadsheet'!F2990="successful", 'Initial Spreadsheet'!$L2990, "M")</f>
        <v>28</v>
      </c>
      <c r="D2991" t="b">
        <f>IF('Initial Spreadsheet'!$F2990="failed", "failed")</f>
        <v>0</v>
      </c>
      <c r="E2991" t="str">
        <f>IF('Initial Spreadsheet'!F2990="failed", 'Initial Spreadsheet'!$L2990, "M")</f>
        <v>M</v>
      </c>
    </row>
    <row r="2992" spans="1:5" x14ac:dyDescent="0.25">
      <c r="A2992" t="str">
        <f>IF('Initial Spreadsheet'!$F2991="successful", "successful")</f>
        <v>successful</v>
      </c>
      <c r="B2992">
        <f>IF('Initial Spreadsheet'!F2991="successful", 'Initial Spreadsheet'!$L2991, "M")</f>
        <v>364</v>
      </c>
      <c r="D2992" t="b">
        <f>IF('Initial Spreadsheet'!$F2991="failed", "failed")</f>
        <v>0</v>
      </c>
      <c r="E2992" t="str">
        <f>IF('Initial Spreadsheet'!F2991="failed", 'Initial Spreadsheet'!$L2991, "M")</f>
        <v>M</v>
      </c>
    </row>
    <row r="2993" spans="1:5" x14ac:dyDescent="0.25">
      <c r="A2993" t="str">
        <f>IF('Initial Spreadsheet'!$F2992="successful", "successful")</f>
        <v>successful</v>
      </c>
      <c r="B2993">
        <f>IF('Initial Spreadsheet'!F2992="successful", 'Initial Spreadsheet'!$L2992, "M")</f>
        <v>27</v>
      </c>
      <c r="D2993" t="b">
        <f>IF('Initial Spreadsheet'!$F2992="failed", "failed")</f>
        <v>0</v>
      </c>
      <c r="E2993" t="str">
        <f>IF('Initial Spreadsheet'!F2992="failed", 'Initial Spreadsheet'!$L2992, "M")</f>
        <v>M</v>
      </c>
    </row>
    <row r="2994" spans="1:5" x14ac:dyDescent="0.25">
      <c r="A2994" t="str">
        <f>IF('Initial Spreadsheet'!$F2993="successful", "successful")</f>
        <v>successful</v>
      </c>
      <c r="B2994">
        <f>IF('Initial Spreadsheet'!F2993="successful", 'Initial Spreadsheet'!$L2993, "M")</f>
        <v>93</v>
      </c>
      <c r="D2994" t="b">
        <f>IF('Initial Spreadsheet'!$F2993="failed", "failed")</f>
        <v>0</v>
      </c>
      <c r="E2994" t="str">
        <f>IF('Initial Spreadsheet'!F2993="failed", 'Initial Spreadsheet'!$L2993, "M")</f>
        <v>M</v>
      </c>
    </row>
    <row r="2995" spans="1:5" x14ac:dyDescent="0.25">
      <c r="A2995" t="str">
        <f>IF('Initial Spreadsheet'!$F2994="successful", "successful")</f>
        <v>successful</v>
      </c>
      <c r="B2995">
        <f>IF('Initial Spreadsheet'!F2994="successful", 'Initial Spreadsheet'!$L2994, "M")</f>
        <v>64</v>
      </c>
      <c r="D2995" t="b">
        <f>IF('Initial Spreadsheet'!$F2994="failed", "failed")</f>
        <v>0</v>
      </c>
      <c r="E2995" t="str">
        <f>IF('Initial Spreadsheet'!F2994="failed", 'Initial Spreadsheet'!$L2994, "M")</f>
        <v>M</v>
      </c>
    </row>
    <row r="2996" spans="1:5" x14ac:dyDescent="0.25">
      <c r="A2996" t="str">
        <f>IF('Initial Spreadsheet'!$F2995="successful", "successful")</f>
        <v>successful</v>
      </c>
      <c r="B2996">
        <f>IF('Initial Spreadsheet'!F2995="successful", 'Initial Spreadsheet'!$L2995, "M")</f>
        <v>22</v>
      </c>
      <c r="D2996" t="b">
        <f>IF('Initial Spreadsheet'!$F2995="failed", "failed")</f>
        <v>0</v>
      </c>
      <c r="E2996" t="str">
        <f>IF('Initial Spreadsheet'!F2995="failed", 'Initial Spreadsheet'!$L2995, "M")</f>
        <v>M</v>
      </c>
    </row>
    <row r="2997" spans="1:5" x14ac:dyDescent="0.25">
      <c r="A2997" t="str">
        <f>IF('Initial Spreadsheet'!$F2996="successful", "successful")</f>
        <v>successful</v>
      </c>
      <c r="B2997">
        <f>IF('Initial Spreadsheet'!F2996="successful", 'Initial Spreadsheet'!$L2996, "M")</f>
        <v>59</v>
      </c>
      <c r="D2997" t="b">
        <f>IF('Initial Spreadsheet'!$F2996="failed", "failed")</f>
        <v>0</v>
      </c>
      <c r="E2997" t="str">
        <f>IF('Initial Spreadsheet'!F2996="failed", 'Initial Spreadsheet'!$L2996, "M")</f>
        <v>M</v>
      </c>
    </row>
    <row r="2998" spans="1:5" x14ac:dyDescent="0.25">
      <c r="A2998" t="str">
        <f>IF('Initial Spreadsheet'!$F2997="successful", "successful")</f>
        <v>successful</v>
      </c>
      <c r="B2998">
        <f>IF('Initial Spreadsheet'!F2997="successful", 'Initial Spreadsheet'!$L2997, "M")</f>
        <v>249</v>
      </c>
      <c r="D2998" t="b">
        <f>IF('Initial Spreadsheet'!$F2997="failed", "failed")</f>
        <v>0</v>
      </c>
      <c r="E2998" t="str">
        <f>IF('Initial Spreadsheet'!F2997="failed", 'Initial Spreadsheet'!$L2997, "M")</f>
        <v>M</v>
      </c>
    </row>
    <row r="2999" spans="1:5" x14ac:dyDescent="0.25">
      <c r="A2999" t="str">
        <f>IF('Initial Spreadsheet'!$F2998="successful", "successful")</f>
        <v>successful</v>
      </c>
      <c r="B2999">
        <f>IF('Initial Spreadsheet'!F2998="successful", 'Initial Spreadsheet'!$L2998, "M")</f>
        <v>392</v>
      </c>
      <c r="D2999" t="b">
        <f>IF('Initial Spreadsheet'!$F2998="failed", "failed")</f>
        <v>0</v>
      </c>
      <c r="E2999" t="str">
        <f>IF('Initial Spreadsheet'!F2998="failed", 'Initial Spreadsheet'!$L2998, "M")</f>
        <v>M</v>
      </c>
    </row>
    <row r="3000" spans="1:5" x14ac:dyDescent="0.25">
      <c r="A3000" t="str">
        <f>IF('Initial Spreadsheet'!$F2999="successful", "successful")</f>
        <v>successful</v>
      </c>
      <c r="B3000">
        <f>IF('Initial Spreadsheet'!F2999="successful", 'Initial Spreadsheet'!$L2999, "M")</f>
        <v>115</v>
      </c>
      <c r="D3000" t="b">
        <f>IF('Initial Spreadsheet'!$F2999="failed", "failed")</f>
        <v>0</v>
      </c>
      <c r="E3000" t="str">
        <f>IF('Initial Spreadsheet'!F2999="failed", 'Initial Spreadsheet'!$L2999, "M")</f>
        <v>M</v>
      </c>
    </row>
    <row r="3001" spans="1:5" x14ac:dyDescent="0.25">
      <c r="A3001" t="str">
        <f>IF('Initial Spreadsheet'!$F3000="successful", "successful")</f>
        <v>successful</v>
      </c>
      <c r="B3001">
        <f>IF('Initial Spreadsheet'!F3000="successful", 'Initial Spreadsheet'!$L3000, "M")</f>
        <v>433</v>
      </c>
      <c r="D3001" t="b">
        <f>IF('Initial Spreadsheet'!$F3000="failed", "failed")</f>
        <v>0</v>
      </c>
      <c r="E3001" t="str">
        <f>IF('Initial Spreadsheet'!F3000="failed", 'Initial Spreadsheet'!$L3000, "M")</f>
        <v>M</v>
      </c>
    </row>
    <row r="3002" spans="1:5" x14ac:dyDescent="0.25">
      <c r="A3002" t="str">
        <f>IF('Initial Spreadsheet'!$F3001="successful", "successful")</f>
        <v>successful</v>
      </c>
      <c r="B3002">
        <f>IF('Initial Spreadsheet'!F3001="successful", 'Initial Spreadsheet'!$L3001, "M")</f>
        <v>20</v>
      </c>
      <c r="D3002" t="b">
        <f>IF('Initial Spreadsheet'!$F3001="failed", "failed")</f>
        <v>0</v>
      </c>
      <c r="E3002" t="str">
        <f>IF('Initial Spreadsheet'!F3001="failed", 'Initial Spreadsheet'!$L3001, "M")</f>
        <v>M</v>
      </c>
    </row>
    <row r="3003" spans="1:5" x14ac:dyDescent="0.25">
      <c r="A3003" t="str">
        <f>IF('Initial Spreadsheet'!$F3002="successful", "successful")</f>
        <v>successful</v>
      </c>
      <c r="B3003">
        <f>IF('Initial Spreadsheet'!F3002="successful", 'Initial Spreadsheet'!$L3002, "M")</f>
        <v>8</v>
      </c>
      <c r="D3003" t="b">
        <f>IF('Initial Spreadsheet'!$F3002="failed", "failed")</f>
        <v>0</v>
      </c>
      <c r="E3003" t="str">
        <f>IF('Initial Spreadsheet'!F3002="failed", 'Initial Spreadsheet'!$L3002, "M")</f>
        <v>M</v>
      </c>
    </row>
    <row r="3004" spans="1:5" x14ac:dyDescent="0.25">
      <c r="A3004" t="str">
        <f>IF('Initial Spreadsheet'!$F3003="successful", "successful")</f>
        <v>successful</v>
      </c>
      <c r="B3004">
        <f>IF('Initial Spreadsheet'!F3003="successful", 'Initial Spreadsheet'!$L3003, "M")</f>
        <v>175</v>
      </c>
      <c r="D3004" t="b">
        <f>IF('Initial Spreadsheet'!$F3003="failed", "failed")</f>
        <v>0</v>
      </c>
      <c r="E3004" t="str">
        <f>IF('Initial Spreadsheet'!F3003="failed", 'Initial Spreadsheet'!$L3003, "M")</f>
        <v>M</v>
      </c>
    </row>
    <row r="3005" spans="1:5" x14ac:dyDescent="0.25">
      <c r="A3005" t="str">
        <f>IF('Initial Spreadsheet'!$F3004="successful", "successful")</f>
        <v>successful</v>
      </c>
      <c r="B3005">
        <f>IF('Initial Spreadsheet'!F3004="successful", 'Initial Spreadsheet'!$L3004, "M")</f>
        <v>104</v>
      </c>
      <c r="D3005" t="b">
        <f>IF('Initial Spreadsheet'!$F3004="failed", "failed")</f>
        <v>0</v>
      </c>
      <c r="E3005" t="str">
        <f>IF('Initial Spreadsheet'!F3004="failed", 'Initial Spreadsheet'!$L3004, "M")</f>
        <v>M</v>
      </c>
    </row>
    <row r="3006" spans="1:5" x14ac:dyDescent="0.25">
      <c r="A3006" t="str">
        <f>IF('Initial Spreadsheet'!$F3005="successful", "successful")</f>
        <v>successful</v>
      </c>
      <c r="B3006">
        <f>IF('Initial Spreadsheet'!F3005="successful", 'Initial Spreadsheet'!$L3005, "M")</f>
        <v>17</v>
      </c>
      <c r="D3006" t="b">
        <f>IF('Initial Spreadsheet'!$F3005="failed", "failed")</f>
        <v>0</v>
      </c>
      <c r="E3006" t="str">
        <f>IF('Initial Spreadsheet'!F3005="failed", 'Initial Spreadsheet'!$L3005, "M")</f>
        <v>M</v>
      </c>
    </row>
    <row r="3007" spans="1:5" x14ac:dyDescent="0.25">
      <c r="A3007" t="str">
        <f>IF('Initial Spreadsheet'!$F3006="successful", "successful")</f>
        <v>successful</v>
      </c>
      <c r="B3007">
        <f>IF('Initial Spreadsheet'!F3006="successful", 'Initial Spreadsheet'!$L3006, "M")</f>
        <v>277</v>
      </c>
      <c r="D3007" t="b">
        <f>IF('Initial Spreadsheet'!$F3006="failed", "failed")</f>
        <v>0</v>
      </c>
      <c r="E3007" t="str">
        <f>IF('Initial Spreadsheet'!F3006="failed", 'Initial Spreadsheet'!$L3006, "M")</f>
        <v>M</v>
      </c>
    </row>
    <row r="3008" spans="1:5" x14ac:dyDescent="0.25">
      <c r="A3008" t="str">
        <f>IF('Initial Spreadsheet'!$F3007="successful", "successful")</f>
        <v>successful</v>
      </c>
      <c r="B3008">
        <f>IF('Initial Spreadsheet'!F3007="successful", 'Initial Spreadsheet'!$L3007, "M")</f>
        <v>118</v>
      </c>
      <c r="D3008" t="b">
        <f>IF('Initial Spreadsheet'!$F3007="failed", "failed")</f>
        <v>0</v>
      </c>
      <c r="E3008" t="str">
        <f>IF('Initial Spreadsheet'!F3007="failed", 'Initial Spreadsheet'!$L3007, "M")</f>
        <v>M</v>
      </c>
    </row>
    <row r="3009" spans="1:5" x14ac:dyDescent="0.25">
      <c r="A3009" t="str">
        <f>IF('Initial Spreadsheet'!$F3008="successful", "successful")</f>
        <v>successful</v>
      </c>
      <c r="B3009">
        <f>IF('Initial Spreadsheet'!F3008="successful", 'Initial Spreadsheet'!$L3008, "M")</f>
        <v>97</v>
      </c>
      <c r="D3009" t="b">
        <f>IF('Initial Spreadsheet'!$F3008="failed", "failed")</f>
        <v>0</v>
      </c>
      <c r="E3009" t="str">
        <f>IF('Initial Spreadsheet'!F3008="failed", 'Initial Spreadsheet'!$L3008, "M")</f>
        <v>M</v>
      </c>
    </row>
    <row r="3010" spans="1:5" x14ac:dyDescent="0.25">
      <c r="A3010" t="str">
        <f>IF('Initial Spreadsheet'!$F3009="successful", "successful")</f>
        <v>successful</v>
      </c>
      <c r="B3010">
        <f>IF('Initial Spreadsheet'!F3009="successful", 'Initial Spreadsheet'!$L3009, "M")</f>
        <v>20</v>
      </c>
      <c r="D3010" t="b">
        <f>IF('Initial Spreadsheet'!$F3009="failed", "failed")</f>
        <v>0</v>
      </c>
      <c r="E3010" t="str">
        <f>IF('Initial Spreadsheet'!F3009="failed", 'Initial Spreadsheet'!$L3009, "M")</f>
        <v>M</v>
      </c>
    </row>
    <row r="3011" spans="1:5" x14ac:dyDescent="0.25">
      <c r="A3011" t="str">
        <f>IF('Initial Spreadsheet'!$F3010="successful", "successful")</f>
        <v>successful</v>
      </c>
      <c r="B3011">
        <f>IF('Initial Spreadsheet'!F3010="successful", 'Initial Spreadsheet'!$L3010, "M")</f>
        <v>26</v>
      </c>
      <c r="D3011" t="b">
        <f>IF('Initial Spreadsheet'!$F3010="failed", "failed")</f>
        <v>0</v>
      </c>
      <c r="E3011" t="str">
        <f>IF('Initial Spreadsheet'!F3010="failed", 'Initial Spreadsheet'!$L3010, "M")</f>
        <v>M</v>
      </c>
    </row>
    <row r="3012" spans="1:5" x14ac:dyDescent="0.25">
      <c r="A3012" t="str">
        <f>IF('Initial Spreadsheet'!$F3011="successful", "successful")</f>
        <v>successful</v>
      </c>
      <c r="B3012">
        <f>IF('Initial Spreadsheet'!F3011="successful", 'Initial Spreadsheet'!$L3011, "M")</f>
        <v>128</v>
      </c>
      <c r="D3012" t="b">
        <f>IF('Initial Spreadsheet'!$F3011="failed", "failed")</f>
        <v>0</v>
      </c>
      <c r="E3012" t="str">
        <f>IF('Initial Spreadsheet'!F3011="failed", 'Initial Spreadsheet'!$L3011, "M")</f>
        <v>M</v>
      </c>
    </row>
    <row r="3013" spans="1:5" x14ac:dyDescent="0.25">
      <c r="A3013" t="str">
        <f>IF('Initial Spreadsheet'!$F3012="successful", "successful")</f>
        <v>successful</v>
      </c>
      <c r="B3013">
        <f>IF('Initial Spreadsheet'!F3012="successful", 'Initial Spreadsheet'!$L3012, "M")</f>
        <v>15</v>
      </c>
      <c r="D3013" t="b">
        <f>IF('Initial Spreadsheet'!$F3012="failed", "failed")</f>
        <v>0</v>
      </c>
      <c r="E3013" t="str">
        <f>IF('Initial Spreadsheet'!F3012="failed", 'Initial Spreadsheet'!$L3012, "M")</f>
        <v>M</v>
      </c>
    </row>
    <row r="3014" spans="1:5" x14ac:dyDescent="0.25">
      <c r="A3014" t="str">
        <f>IF('Initial Spreadsheet'!$F3013="successful", "successful")</f>
        <v>successful</v>
      </c>
      <c r="B3014">
        <f>IF('Initial Spreadsheet'!F3013="successful", 'Initial Spreadsheet'!$L3013, "M")</f>
        <v>25</v>
      </c>
      <c r="D3014" t="b">
        <f>IF('Initial Spreadsheet'!$F3013="failed", "failed")</f>
        <v>0</v>
      </c>
      <c r="E3014" t="str">
        <f>IF('Initial Spreadsheet'!F3013="failed", 'Initial Spreadsheet'!$L3013, "M")</f>
        <v>M</v>
      </c>
    </row>
    <row r="3015" spans="1:5" x14ac:dyDescent="0.25">
      <c r="A3015" t="str">
        <f>IF('Initial Spreadsheet'!$F3014="successful", "successful")</f>
        <v>successful</v>
      </c>
      <c r="B3015">
        <f>IF('Initial Spreadsheet'!F3014="successful", 'Initial Spreadsheet'!$L3014, "M")</f>
        <v>55</v>
      </c>
      <c r="D3015" t="b">
        <f>IF('Initial Spreadsheet'!$F3014="failed", "failed")</f>
        <v>0</v>
      </c>
      <c r="E3015" t="str">
        <f>IF('Initial Spreadsheet'!F3014="failed", 'Initial Spreadsheet'!$L3014, "M")</f>
        <v>M</v>
      </c>
    </row>
    <row r="3016" spans="1:5" x14ac:dyDescent="0.25">
      <c r="A3016" t="str">
        <f>IF('Initial Spreadsheet'!$F3015="successful", "successful")</f>
        <v>successful</v>
      </c>
      <c r="B3016">
        <f>IF('Initial Spreadsheet'!F3015="successful", 'Initial Spreadsheet'!$L3015, "M")</f>
        <v>107</v>
      </c>
      <c r="D3016" t="b">
        <f>IF('Initial Spreadsheet'!$F3015="failed", "failed")</f>
        <v>0</v>
      </c>
      <c r="E3016" t="str">
        <f>IF('Initial Spreadsheet'!F3015="failed", 'Initial Spreadsheet'!$L3015, "M")</f>
        <v>M</v>
      </c>
    </row>
    <row r="3017" spans="1:5" x14ac:dyDescent="0.25">
      <c r="A3017" t="str">
        <f>IF('Initial Spreadsheet'!$F3016="successful", "successful")</f>
        <v>successful</v>
      </c>
      <c r="B3017">
        <f>IF('Initial Spreadsheet'!F3016="successful", 'Initial Spreadsheet'!$L3016, "M")</f>
        <v>557</v>
      </c>
      <c r="D3017" t="b">
        <f>IF('Initial Spreadsheet'!$F3016="failed", "failed")</f>
        <v>0</v>
      </c>
      <c r="E3017" t="str">
        <f>IF('Initial Spreadsheet'!F3016="failed", 'Initial Spreadsheet'!$L3016, "M")</f>
        <v>M</v>
      </c>
    </row>
    <row r="3018" spans="1:5" x14ac:dyDescent="0.25">
      <c r="A3018" t="str">
        <f>IF('Initial Spreadsheet'!$F3017="successful", "successful")</f>
        <v>successful</v>
      </c>
      <c r="B3018">
        <f>IF('Initial Spreadsheet'!F3017="successful", 'Initial Spreadsheet'!$L3017, "M")</f>
        <v>40</v>
      </c>
      <c r="D3018" t="b">
        <f>IF('Initial Spreadsheet'!$F3017="failed", "failed")</f>
        <v>0</v>
      </c>
      <c r="E3018" t="str">
        <f>IF('Initial Spreadsheet'!F3017="failed", 'Initial Spreadsheet'!$L3017, "M")</f>
        <v>M</v>
      </c>
    </row>
    <row r="3019" spans="1:5" x14ac:dyDescent="0.25">
      <c r="A3019" t="str">
        <f>IF('Initial Spreadsheet'!$F3018="successful", "successful")</f>
        <v>successful</v>
      </c>
      <c r="B3019">
        <f>IF('Initial Spreadsheet'!F3018="successful", 'Initial Spreadsheet'!$L3018, "M")</f>
        <v>36</v>
      </c>
      <c r="D3019" t="b">
        <f>IF('Initial Spreadsheet'!$F3018="failed", "failed")</f>
        <v>0</v>
      </c>
      <c r="E3019" t="str">
        <f>IF('Initial Spreadsheet'!F3018="failed", 'Initial Spreadsheet'!$L3018, "M")</f>
        <v>M</v>
      </c>
    </row>
    <row r="3020" spans="1:5" x14ac:dyDescent="0.25">
      <c r="A3020" t="str">
        <f>IF('Initial Spreadsheet'!$F3019="successful", "successful")</f>
        <v>successful</v>
      </c>
      <c r="B3020">
        <f>IF('Initial Spreadsheet'!F3019="successful", 'Initial Spreadsheet'!$L3019, "M")</f>
        <v>159</v>
      </c>
      <c r="D3020" t="b">
        <f>IF('Initial Spreadsheet'!$F3019="failed", "failed")</f>
        <v>0</v>
      </c>
      <c r="E3020" t="str">
        <f>IF('Initial Spreadsheet'!F3019="failed", 'Initial Spreadsheet'!$L3019, "M")</f>
        <v>M</v>
      </c>
    </row>
    <row r="3021" spans="1:5" x14ac:dyDescent="0.25">
      <c r="A3021" t="str">
        <f>IF('Initial Spreadsheet'!$F3020="successful", "successful")</f>
        <v>successful</v>
      </c>
      <c r="B3021">
        <f>IF('Initial Spreadsheet'!F3020="successful", 'Initial Spreadsheet'!$L3020, "M")</f>
        <v>41</v>
      </c>
      <c r="D3021" t="b">
        <f>IF('Initial Spreadsheet'!$F3020="failed", "failed")</f>
        <v>0</v>
      </c>
      <c r="E3021" t="str">
        <f>IF('Initial Spreadsheet'!F3020="failed", 'Initial Spreadsheet'!$L3020, "M")</f>
        <v>M</v>
      </c>
    </row>
    <row r="3022" spans="1:5" x14ac:dyDescent="0.25">
      <c r="A3022" t="str">
        <f>IF('Initial Spreadsheet'!$F3021="successful", "successful")</f>
        <v>successful</v>
      </c>
      <c r="B3022">
        <f>IF('Initial Spreadsheet'!F3021="successful", 'Initial Spreadsheet'!$L3021, "M")</f>
        <v>226</v>
      </c>
      <c r="D3022" t="b">
        <f>IF('Initial Spreadsheet'!$F3021="failed", "failed")</f>
        <v>0</v>
      </c>
      <c r="E3022" t="str">
        <f>IF('Initial Spreadsheet'!F3021="failed", 'Initial Spreadsheet'!$L3021, "M")</f>
        <v>M</v>
      </c>
    </row>
    <row r="3023" spans="1:5" x14ac:dyDescent="0.25">
      <c r="A3023" t="str">
        <f>IF('Initial Spreadsheet'!$F3022="successful", "successful")</f>
        <v>successful</v>
      </c>
      <c r="B3023">
        <f>IF('Initial Spreadsheet'!F3022="successful", 'Initial Spreadsheet'!$L3022, "M")</f>
        <v>30</v>
      </c>
      <c r="D3023" t="b">
        <f>IF('Initial Spreadsheet'!$F3022="failed", "failed")</f>
        <v>0</v>
      </c>
      <c r="E3023" t="str">
        <f>IF('Initial Spreadsheet'!F3022="failed", 'Initial Spreadsheet'!$L3022, "M")</f>
        <v>M</v>
      </c>
    </row>
    <row r="3024" spans="1:5" x14ac:dyDescent="0.25">
      <c r="A3024" t="str">
        <f>IF('Initial Spreadsheet'!$F3023="successful", "successful")</f>
        <v>successful</v>
      </c>
      <c r="B3024">
        <f>IF('Initial Spreadsheet'!F3023="successful", 'Initial Spreadsheet'!$L3023, "M")</f>
        <v>103</v>
      </c>
      <c r="D3024" t="b">
        <f>IF('Initial Spreadsheet'!$F3023="failed", "failed")</f>
        <v>0</v>
      </c>
      <c r="E3024" t="str">
        <f>IF('Initial Spreadsheet'!F3023="failed", 'Initial Spreadsheet'!$L3023, "M")</f>
        <v>M</v>
      </c>
    </row>
    <row r="3025" spans="1:5" x14ac:dyDescent="0.25">
      <c r="A3025" t="str">
        <f>IF('Initial Spreadsheet'!$F3024="successful", "successful")</f>
        <v>successful</v>
      </c>
      <c r="B3025">
        <f>IF('Initial Spreadsheet'!F3024="successful", 'Initial Spreadsheet'!$L3024, "M")</f>
        <v>62</v>
      </c>
      <c r="D3025" t="b">
        <f>IF('Initial Spreadsheet'!$F3024="failed", "failed")</f>
        <v>0</v>
      </c>
      <c r="E3025" t="str">
        <f>IF('Initial Spreadsheet'!F3024="failed", 'Initial Spreadsheet'!$L3024, "M")</f>
        <v>M</v>
      </c>
    </row>
    <row r="3026" spans="1:5" x14ac:dyDescent="0.25">
      <c r="A3026" t="str">
        <f>IF('Initial Spreadsheet'!$F3025="successful", "successful")</f>
        <v>successful</v>
      </c>
      <c r="B3026">
        <f>IF('Initial Spreadsheet'!F3025="successful", 'Initial Spreadsheet'!$L3025, "M")</f>
        <v>6</v>
      </c>
      <c r="D3026" t="b">
        <f>IF('Initial Spreadsheet'!$F3025="failed", "failed")</f>
        <v>0</v>
      </c>
      <c r="E3026" t="str">
        <f>IF('Initial Spreadsheet'!F3025="failed", 'Initial Spreadsheet'!$L3025, "M")</f>
        <v>M</v>
      </c>
    </row>
    <row r="3027" spans="1:5" x14ac:dyDescent="0.25">
      <c r="A3027" t="str">
        <f>IF('Initial Spreadsheet'!$F3026="successful", "successful")</f>
        <v>successful</v>
      </c>
      <c r="B3027">
        <f>IF('Initial Spreadsheet'!F3026="successful", 'Initial Spreadsheet'!$L3026, "M")</f>
        <v>182</v>
      </c>
      <c r="D3027" t="b">
        <f>IF('Initial Spreadsheet'!$F3026="failed", "failed")</f>
        <v>0</v>
      </c>
      <c r="E3027" t="str">
        <f>IF('Initial Spreadsheet'!F3026="failed", 'Initial Spreadsheet'!$L3026, "M")</f>
        <v>M</v>
      </c>
    </row>
    <row r="3028" spans="1:5" x14ac:dyDescent="0.25">
      <c r="A3028" t="str">
        <f>IF('Initial Spreadsheet'!$F3027="successful", "successful")</f>
        <v>successful</v>
      </c>
      <c r="B3028">
        <f>IF('Initial Spreadsheet'!F3027="successful", 'Initial Spreadsheet'!$L3027, "M")</f>
        <v>145</v>
      </c>
      <c r="D3028" t="b">
        <f>IF('Initial Spreadsheet'!$F3027="failed", "failed")</f>
        <v>0</v>
      </c>
      <c r="E3028" t="str">
        <f>IF('Initial Spreadsheet'!F3027="failed", 'Initial Spreadsheet'!$L3027, "M")</f>
        <v>M</v>
      </c>
    </row>
    <row r="3029" spans="1:5" x14ac:dyDescent="0.25">
      <c r="A3029" t="str">
        <f>IF('Initial Spreadsheet'!$F3028="successful", "successful")</f>
        <v>successful</v>
      </c>
      <c r="B3029">
        <f>IF('Initial Spreadsheet'!F3028="successful", 'Initial Spreadsheet'!$L3028, "M")</f>
        <v>25</v>
      </c>
      <c r="D3029" t="b">
        <f>IF('Initial Spreadsheet'!$F3028="failed", "failed")</f>
        <v>0</v>
      </c>
      <c r="E3029" t="str">
        <f>IF('Initial Spreadsheet'!F3028="failed", 'Initial Spreadsheet'!$L3028, "M")</f>
        <v>M</v>
      </c>
    </row>
    <row r="3030" spans="1:5" x14ac:dyDescent="0.25">
      <c r="A3030" t="str">
        <f>IF('Initial Spreadsheet'!$F3029="successful", "successful")</f>
        <v>successful</v>
      </c>
      <c r="B3030">
        <f>IF('Initial Spreadsheet'!F3029="successful", 'Initial Spreadsheet'!$L3029, "M")</f>
        <v>320</v>
      </c>
      <c r="D3030" t="b">
        <f>IF('Initial Spreadsheet'!$F3029="failed", "failed")</f>
        <v>0</v>
      </c>
      <c r="E3030" t="str">
        <f>IF('Initial Spreadsheet'!F3029="failed", 'Initial Spreadsheet'!$L3029, "M")</f>
        <v>M</v>
      </c>
    </row>
    <row r="3031" spans="1:5" x14ac:dyDescent="0.25">
      <c r="A3031" t="str">
        <f>IF('Initial Spreadsheet'!$F3030="successful", "successful")</f>
        <v>successful</v>
      </c>
      <c r="B3031">
        <f>IF('Initial Spreadsheet'!F3030="successful", 'Initial Spreadsheet'!$L3030, "M")</f>
        <v>99</v>
      </c>
      <c r="D3031" t="b">
        <f>IF('Initial Spreadsheet'!$F3030="failed", "failed")</f>
        <v>0</v>
      </c>
      <c r="E3031" t="str">
        <f>IF('Initial Spreadsheet'!F3030="failed", 'Initial Spreadsheet'!$L3030, "M")</f>
        <v>M</v>
      </c>
    </row>
    <row r="3032" spans="1:5" x14ac:dyDescent="0.25">
      <c r="A3032" t="str">
        <f>IF('Initial Spreadsheet'!$F3031="successful", "successful")</f>
        <v>successful</v>
      </c>
      <c r="B3032">
        <f>IF('Initial Spreadsheet'!F3031="successful", 'Initial Spreadsheet'!$L3031, "M")</f>
        <v>348</v>
      </c>
      <c r="D3032" t="b">
        <f>IF('Initial Spreadsheet'!$F3031="failed", "failed")</f>
        <v>0</v>
      </c>
      <c r="E3032" t="str">
        <f>IF('Initial Spreadsheet'!F3031="failed", 'Initial Spreadsheet'!$L3031, "M")</f>
        <v>M</v>
      </c>
    </row>
    <row r="3033" spans="1:5" x14ac:dyDescent="0.25">
      <c r="A3033" t="str">
        <f>IF('Initial Spreadsheet'!$F3032="successful", "successful")</f>
        <v>successful</v>
      </c>
      <c r="B3033">
        <f>IF('Initial Spreadsheet'!F3032="successful", 'Initial Spreadsheet'!$L3032, "M")</f>
        <v>41</v>
      </c>
      <c r="D3033" t="b">
        <f>IF('Initial Spreadsheet'!$F3032="failed", "failed")</f>
        <v>0</v>
      </c>
      <c r="E3033" t="str">
        <f>IF('Initial Spreadsheet'!F3032="failed", 'Initial Spreadsheet'!$L3032, "M")</f>
        <v>M</v>
      </c>
    </row>
    <row r="3034" spans="1:5" x14ac:dyDescent="0.25">
      <c r="A3034" t="str">
        <f>IF('Initial Spreadsheet'!$F3033="successful", "successful")</f>
        <v>successful</v>
      </c>
      <c r="B3034">
        <f>IF('Initial Spreadsheet'!F3033="successful", 'Initial Spreadsheet'!$L3033, "M")</f>
        <v>29</v>
      </c>
      <c r="D3034" t="b">
        <f>IF('Initial Spreadsheet'!$F3033="failed", "failed")</f>
        <v>0</v>
      </c>
      <c r="E3034" t="str">
        <f>IF('Initial Spreadsheet'!F3033="failed", 'Initial Spreadsheet'!$L3033, "M")</f>
        <v>M</v>
      </c>
    </row>
    <row r="3035" spans="1:5" x14ac:dyDescent="0.25">
      <c r="A3035" t="str">
        <f>IF('Initial Spreadsheet'!$F3034="successful", "successful")</f>
        <v>successful</v>
      </c>
      <c r="B3035">
        <f>IF('Initial Spreadsheet'!F3034="successful", 'Initial Spreadsheet'!$L3034, "M")</f>
        <v>25</v>
      </c>
      <c r="D3035" t="b">
        <f>IF('Initial Spreadsheet'!$F3034="failed", "failed")</f>
        <v>0</v>
      </c>
      <c r="E3035" t="str">
        <f>IF('Initial Spreadsheet'!F3034="failed", 'Initial Spreadsheet'!$L3034, "M")</f>
        <v>M</v>
      </c>
    </row>
    <row r="3036" spans="1:5" x14ac:dyDescent="0.25">
      <c r="A3036" t="str">
        <f>IF('Initial Spreadsheet'!$F3035="successful", "successful")</f>
        <v>successful</v>
      </c>
      <c r="B3036">
        <f>IF('Initial Spreadsheet'!F3035="successful", 'Initial Spreadsheet'!$L3035, "M")</f>
        <v>23</v>
      </c>
      <c r="D3036" t="b">
        <f>IF('Initial Spreadsheet'!$F3035="failed", "failed")</f>
        <v>0</v>
      </c>
      <c r="E3036" t="str">
        <f>IF('Initial Spreadsheet'!F3035="failed", 'Initial Spreadsheet'!$L3035, "M")</f>
        <v>M</v>
      </c>
    </row>
    <row r="3037" spans="1:5" x14ac:dyDescent="0.25">
      <c r="A3037" t="str">
        <f>IF('Initial Spreadsheet'!$F3036="successful", "successful")</f>
        <v>successful</v>
      </c>
      <c r="B3037">
        <f>IF('Initial Spreadsheet'!F3036="successful", 'Initial Spreadsheet'!$L3036, "M")</f>
        <v>1260</v>
      </c>
      <c r="D3037" t="b">
        <f>IF('Initial Spreadsheet'!$F3036="failed", "failed")</f>
        <v>0</v>
      </c>
      <c r="E3037" t="str">
        <f>IF('Initial Spreadsheet'!F3036="failed", 'Initial Spreadsheet'!$L3036, "M")</f>
        <v>M</v>
      </c>
    </row>
    <row r="3038" spans="1:5" x14ac:dyDescent="0.25">
      <c r="A3038" t="str">
        <f>IF('Initial Spreadsheet'!$F3037="successful", "successful")</f>
        <v>successful</v>
      </c>
      <c r="B3038">
        <f>IF('Initial Spreadsheet'!F3037="successful", 'Initial Spreadsheet'!$L3037, "M")</f>
        <v>307</v>
      </c>
      <c r="D3038" t="b">
        <f>IF('Initial Spreadsheet'!$F3037="failed", "failed")</f>
        <v>0</v>
      </c>
      <c r="E3038" t="str">
        <f>IF('Initial Spreadsheet'!F3037="failed", 'Initial Spreadsheet'!$L3037, "M")</f>
        <v>M</v>
      </c>
    </row>
    <row r="3039" spans="1:5" x14ac:dyDescent="0.25">
      <c r="A3039" t="str">
        <f>IF('Initial Spreadsheet'!$F3038="successful", "successful")</f>
        <v>successful</v>
      </c>
      <c r="B3039">
        <f>IF('Initial Spreadsheet'!F3038="successful", 'Initial Spreadsheet'!$L3038, "M")</f>
        <v>329</v>
      </c>
      <c r="D3039" t="b">
        <f>IF('Initial Spreadsheet'!$F3038="failed", "failed")</f>
        <v>0</v>
      </c>
      <c r="E3039" t="str">
        <f>IF('Initial Spreadsheet'!F3038="failed", 'Initial Spreadsheet'!$L3038, "M")</f>
        <v>M</v>
      </c>
    </row>
    <row r="3040" spans="1:5" x14ac:dyDescent="0.25">
      <c r="A3040" t="str">
        <f>IF('Initial Spreadsheet'!$F3039="successful", "successful")</f>
        <v>successful</v>
      </c>
      <c r="B3040">
        <f>IF('Initial Spreadsheet'!F3039="successful", 'Initial Spreadsheet'!$L3039, "M")</f>
        <v>32</v>
      </c>
      <c r="D3040" t="b">
        <f>IF('Initial Spreadsheet'!$F3039="failed", "failed")</f>
        <v>0</v>
      </c>
      <c r="E3040" t="str">
        <f>IF('Initial Spreadsheet'!F3039="failed", 'Initial Spreadsheet'!$L3039, "M")</f>
        <v>M</v>
      </c>
    </row>
    <row r="3041" spans="1:5" x14ac:dyDescent="0.25">
      <c r="A3041" t="str">
        <f>IF('Initial Spreadsheet'!$F3040="successful", "successful")</f>
        <v>successful</v>
      </c>
      <c r="B3041">
        <f>IF('Initial Spreadsheet'!F3040="successful", 'Initial Spreadsheet'!$L3040, "M")</f>
        <v>27</v>
      </c>
      <c r="D3041" t="b">
        <f>IF('Initial Spreadsheet'!$F3040="failed", "failed")</f>
        <v>0</v>
      </c>
      <c r="E3041" t="str">
        <f>IF('Initial Spreadsheet'!F3040="failed", 'Initial Spreadsheet'!$L3040, "M")</f>
        <v>M</v>
      </c>
    </row>
    <row r="3042" spans="1:5" x14ac:dyDescent="0.25">
      <c r="A3042" t="str">
        <f>IF('Initial Spreadsheet'!$F3041="successful", "successful")</f>
        <v>successful</v>
      </c>
      <c r="B3042">
        <f>IF('Initial Spreadsheet'!F3041="successful", 'Initial Spreadsheet'!$L3041, "M")</f>
        <v>236</v>
      </c>
      <c r="D3042" t="b">
        <f>IF('Initial Spreadsheet'!$F3041="failed", "failed")</f>
        <v>0</v>
      </c>
      <c r="E3042" t="str">
        <f>IF('Initial Spreadsheet'!F3041="failed", 'Initial Spreadsheet'!$L3041, "M")</f>
        <v>M</v>
      </c>
    </row>
    <row r="3043" spans="1:5" x14ac:dyDescent="0.25">
      <c r="A3043" t="str">
        <f>IF('Initial Spreadsheet'!$F3042="successful", "successful")</f>
        <v>successful</v>
      </c>
      <c r="B3043">
        <f>IF('Initial Spreadsheet'!F3042="successful", 'Initial Spreadsheet'!$L3042, "M")</f>
        <v>42</v>
      </c>
      <c r="D3043" t="b">
        <f>IF('Initial Spreadsheet'!$F3042="failed", "failed")</f>
        <v>0</v>
      </c>
      <c r="E3043" t="str">
        <f>IF('Initial Spreadsheet'!F3042="failed", 'Initial Spreadsheet'!$L3042, "M")</f>
        <v>M</v>
      </c>
    </row>
    <row r="3044" spans="1:5" x14ac:dyDescent="0.25">
      <c r="A3044" t="str">
        <f>IF('Initial Spreadsheet'!$F3043="successful", "successful")</f>
        <v>successful</v>
      </c>
      <c r="B3044">
        <f>IF('Initial Spreadsheet'!F3043="successful", 'Initial Spreadsheet'!$L3043, "M")</f>
        <v>95</v>
      </c>
      <c r="D3044" t="b">
        <f>IF('Initial Spreadsheet'!$F3043="failed", "failed")</f>
        <v>0</v>
      </c>
      <c r="E3044" t="str">
        <f>IF('Initial Spreadsheet'!F3043="failed", 'Initial Spreadsheet'!$L3043, "M")</f>
        <v>M</v>
      </c>
    </row>
    <row r="3045" spans="1:5" x14ac:dyDescent="0.25">
      <c r="A3045" t="str">
        <f>IF('Initial Spreadsheet'!$F3044="successful", "successful")</f>
        <v>successful</v>
      </c>
      <c r="B3045">
        <f>IF('Initial Spreadsheet'!F3044="successful", 'Initial Spreadsheet'!$L3044, "M")</f>
        <v>37</v>
      </c>
      <c r="D3045" t="b">
        <f>IF('Initial Spreadsheet'!$F3044="failed", "failed")</f>
        <v>0</v>
      </c>
      <c r="E3045" t="str">
        <f>IF('Initial Spreadsheet'!F3044="failed", 'Initial Spreadsheet'!$L3044, "M")</f>
        <v>M</v>
      </c>
    </row>
    <row r="3046" spans="1:5" x14ac:dyDescent="0.25">
      <c r="A3046" t="str">
        <f>IF('Initial Spreadsheet'!$F3045="successful", "successful")</f>
        <v>successful</v>
      </c>
      <c r="B3046">
        <f>IF('Initial Spreadsheet'!F3045="successful", 'Initial Spreadsheet'!$L3045, "M")</f>
        <v>128</v>
      </c>
      <c r="D3046" t="b">
        <f>IF('Initial Spreadsheet'!$F3045="failed", "failed")</f>
        <v>0</v>
      </c>
      <c r="E3046" t="str">
        <f>IF('Initial Spreadsheet'!F3045="failed", 'Initial Spreadsheet'!$L3045, "M")</f>
        <v>M</v>
      </c>
    </row>
    <row r="3047" spans="1:5" x14ac:dyDescent="0.25">
      <c r="A3047" t="str">
        <f>IF('Initial Spreadsheet'!$F3046="successful", "successful")</f>
        <v>successful</v>
      </c>
      <c r="B3047">
        <f>IF('Initial Spreadsheet'!F3046="successful", 'Initial Spreadsheet'!$L3046, "M")</f>
        <v>156</v>
      </c>
      <c r="D3047" t="b">
        <f>IF('Initial Spreadsheet'!$F3046="failed", "failed")</f>
        <v>0</v>
      </c>
      <c r="E3047" t="str">
        <f>IF('Initial Spreadsheet'!F3046="failed", 'Initial Spreadsheet'!$L3046, "M")</f>
        <v>M</v>
      </c>
    </row>
    <row r="3048" spans="1:5" x14ac:dyDescent="0.25">
      <c r="A3048" t="str">
        <f>IF('Initial Spreadsheet'!$F3047="successful", "successful")</f>
        <v>successful</v>
      </c>
      <c r="B3048">
        <f>IF('Initial Spreadsheet'!F3047="successful", 'Initial Spreadsheet'!$L3047, "M")</f>
        <v>64</v>
      </c>
      <c r="D3048" t="b">
        <f>IF('Initial Spreadsheet'!$F3047="failed", "failed")</f>
        <v>0</v>
      </c>
      <c r="E3048" t="str">
        <f>IF('Initial Spreadsheet'!F3047="failed", 'Initial Spreadsheet'!$L3047, "M")</f>
        <v>M</v>
      </c>
    </row>
    <row r="3049" spans="1:5" x14ac:dyDescent="0.25">
      <c r="A3049" t="str">
        <f>IF('Initial Spreadsheet'!$F3048="successful", "successful")</f>
        <v>successful</v>
      </c>
      <c r="B3049">
        <f>IF('Initial Spreadsheet'!F3048="successful", 'Initial Spreadsheet'!$L3048, "M")</f>
        <v>58</v>
      </c>
      <c r="D3049" t="b">
        <f>IF('Initial Spreadsheet'!$F3048="failed", "failed")</f>
        <v>0</v>
      </c>
      <c r="E3049" t="str">
        <f>IF('Initial Spreadsheet'!F3048="failed", 'Initial Spreadsheet'!$L3048, "M")</f>
        <v>M</v>
      </c>
    </row>
    <row r="3050" spans="1:5" x14ac:dyDescent="0.25">
      <c r="A3050" t="str">
        <f>IF('Initial Spreadsheet'!$F3049="successful", "successful")</f>
        <v>successful</v>
      </c>
      <c r="B3050">
        <f>IF('Initial Spreadsheet'!F3049="successful", 'Initial Spreadsheet'!$L3049, "M")</f>
        <v>20</v>
      </c>
      <c r="D3050" t="b">
        <f>IF('Initial Spreadsheet'!$F3049="failed", "failed")</f>
        <v>0</v>
      </c>
      <c r="E3050" t="str">
        <f>IF('Initial Spreadsheet'!F3049="failed", 'Initial Spreadsheet'!$L3049, "M")</f>
        <v>M</v>
      </c>
    </row>
    <row r="3051" spans="1:5" x14ac:dyDescent="0.25">
      <c r="A3051" t="str">
        <f>IF('Initial Spreadsheet'!$F3050="successful", "successful")</f>
        <v>successful</v>
      </c>
      <c r="B3051">
        <f>IF('Initial Spreadsheet'!F3050="successful", 'Initial Spreadsheet'!$L3050, "M")</f>
        <v>47</v>
      </c>
      <c r="D3051" t="b">
        <f>IF('Initial Spreadsheet'!$F3050="failed", "failed")</f>
        <v>0</v>
      </c>
      <c r="E3051" t="str">
        <f>IF('Initial Spreadsheet'!F3050="failed", 'Initial Spreadsheet'!$L3050, "M")</f>
        <v>M</v>
      </c>
    </row>
    <row r="3052" spans="1:5" x14ac:dyDescent="0.25">
      <c r="A3052" t="str">
        <f>IF('Initial Spreadsheet'!$F3051="successful", "successful")</f>
        <v>successful</v>
      </c>
      <c r="B3052">
        <f>IF('Initial Spreadsheet'!F3051="successful", 'Initial Spreadsheet'!$L3051, "M")</f>
        <v>54</v>
      </c>
      <c r="D3052" t="b">
        <f>IF('Initial Spreadsheet'!$F3051="failed", "failed")</f>
        <v>0</v>
      </c>
      <c r="E3052" t="str">
        <f>IF('Initial Spreadsheet'!F3051="failed", 'Initial Spreadsheet'!$L3051, "M")</f>
        <v>M</v>
      </c>
    </row>
    <row r="3053" spans="1:5" x14ac:dyDescent="0.25">
      <c r="A3053" t="str">
        <f>IF('Initial Spreadsheet'!$F3052="successful", "successful")</f>
        <v>successful</v>
      </c>
      <c r="B3053">
        <f>IF('Initial Spreadsheet'!F3052="successful", 'Initial Spreadsheet'!$L3052, "M")</f>
        <v>9</v>
      </c>
      <c r="D3053" t="b">
        <f>IF('Initial Spreadsheet'!$F3052="failed", "failed")</f>
        <v>0</v>
      </c>
      <c r="E3053" t="str">
        <f>IF('Initial Spreadsheet'!F3052="failed", 'Initial Spreadsheet'!$L3052, "M")</f>
        <v>M</v>
      </c>
    </row>
    <row r="3054" spans="1:5" x14ac:dyDescent="0.25">
      <c r="A3054" t="b">
        <f>IF('Initial Spreadsheet'!$F3053="successful", "successful")</f>
        <v>0</v>
      </c>
      <c r="B3054" t="str">
        <f>IF('Initial Spreadsheet'!F3053="successful", 'Initial Spreadsheet'!$L3053, "M")</f>
        <v>M</v>
      </c>
      <c r="D3054" t="str">
        <f>IF('Initial Spreadsheet'!$F3053="failed", "failed")</f>
        <v>failed</v>
      </c>
      <c r="E3054">
        <f>IF('Initial Spreadsheet'!F3053="failed", 'Initial Spreadsheet'!$L3053, "M")</f>
        <v>35</v>
      </c>
    </row>
    <row r="3055" spans="1:5" x14ac:dyDescent="0.25">
      <c r="A3055" t="b">
        <f>IF('Initial Spreadsheet'!$F3054="successful", "successful")</f>
        <v>0</v>
      </c>
      <c r="B3055" t="str">
        <f>IF('Initial Spreadsheet'!F3054="successful", 'Initial Spreadsheet'!$L3054, "M")</f>
        <v>M</v>
      </c>
      <c r="D3055" t="str">
        <f>IF('Initial Spreadsheet'!$F3054="failed", "failed")</f>
        <v>failed</v>
      </c>
      <c r="E3055">
        <f>IF('Initial Spreadsheet'!F3054="failed", 'Initial Spreadsheet'!$L3054, "M")</f>
        <v>2</v>
      </c>
    </row>
    <row r="3056" spans="1:5" x14ac:dyDescent="0.25">
      <c r="A3056" t="b">
        <f>IF('Initial Spreadsheet'!$F3055="successful", "successful")</f>
        <v>0</v>
      </c>
      <c r="B3056" t="str">
        <f>IF('Initial Spreadsheet'!F3055="successful", 'Initial Spreadsheet'!$L3055, "M")</f>
        <v>M</v>
      </c>
      <c r="D3056" t="str">
        <f>IF('Initial Spreadsheet'!$F3055="failed", "failed")</f>
        <v>failed</v>
      </c>
      <c r="E3056">
        <f>IF('Initial Spreadsheet'!F3055="failed", 'Initial Spreadsheet'!$L3055, "M")</f>
        <v>3</v>
      </c>
    </row>
    <row r="3057" spans="1:5" x14ac:dyDescent="0.25">
      <c r="A3057" t="b">
        <f>IF('Initial Spreadsheet'!$F3056="successful", "successful")</f>
        <v>0</v>
      </c>
      <c r="B3057" t="str">
        <f>IF('Initial Spreadsheet'!F3056="successful", 'Initial Spreadsheet'!$L3056, "M")</f>
        <v>M</v>
      </c>
      <c r="D3057" t="str">
        <f>IF('Initial Spreadsheet'!$F3056="failed", "failed")</f>
        <v>failed</v>
      </c>
      <c r="E3057">
        <f>IF('Initial Spreadsheet'!F3056="failed", 'Initial Spreadsheet'!$L3056, "M")</f>
        <v>0</v>
      </c>
    </row>
    <row r="3058" spans="1:5" x14ac:dyDescent="0.25">
      <c r="A3058" t="b">
        <f>IF('Initial Spreadsheet'!$F3057="successful", "successful")</f>
        <v>0</v>
      </c>
      <c r="B3058" t="str">
        <f>IF('Initial Spreadsheet'!F3057="successful", 'Initial Spreadsheet'!$L3057, "M")</f>
        <v>M</v>
      </c>
      <c r="D3058" t="str">
        <f>IF('Initial Spreadsheet'!$F3057="failed", "failed")</f>
        <v>failed</v>
      </c>
      <c r="E3058">
        <f>IF('Initial Spreadsheet'!F3057="failed", 'Initial Spreadsheet'!$L3057, "M")</f>
        <v>1</v>
      </c>
    </row>
    <row r="3059" spans="1:5" x14ac:dyDescent="0.25">
      <c r="A3059" t="b">
        <f>IF('Initial Spreadsheet'!$F3058="successful", "successful")</f>
        <v>0</v>
      </c>
      <c r="B3059" t="str">
        <f>IF('Initial Spreadsheet'!F3058="successful", 'Initial Spreadsheet'!$L3058, "M")</f>
        <v>M</v>
      </c>
      <c r="D3059" t="str">
        <f>IF('Initial Spreadsheet'!$F3058="failed", "failed")</f>
        <v>failed</v>
      </c>
      <c r="E3059">
        <f>IF('Initial Spreadsheet'!F3058="failed", 'Initial Spreadsheet'!$L3058, "M")</f>
        <v>0</v>
      </c>
    </row>
    <row r="3060" spans="1:5" x14ac:dyDescent="0.25">
      <c r="A3060" t="b">
        <f>IF('Initial Spreadsheet'!$F3059="successful", "successful")</f>
        <v>0</v>
      </c>
      <c r="B3060" t="str">
        <f>IF('Initial Spreadsheet'!F3059="successful", 'Initial Spreadsheet'!$L3059, "M")</f>
        <v>M</v>
      </c>
      <c r="D3060" t="str">
        <f>IF('Initial Spreadsheet'!$F3059="failed", "failed")</f>
        <v>failed</v>
      </c>
      <c r="E3060">
        <f>IF('Initial Spreadsheet'!F3059="failed", 'Initial Spreadsheet'!$L3059, "M")</f>
        <v>0</v>
      </c>
    </row>
    <row r="3061" spans="1:5" x14ac:dyDescent="0.25">
      <c r="A3061" t="b">
        <f>IF('Initial Spreadsheet'!$F3060="successful", "successful")</f>
        <v>0</v>
      </c>
      <c r="B3061" t="str">
        <f>IF('Initial Spreadsheet'!F3060="successful", 'Initial Spreadsheet'!$L3060, "M")</f>
        <v>M</v>
      </c>
      <c r="D3061" t="str">
        <f>IF('Initial Spreadsheet'!$F3060="failed", "failed")</f>
        <v>failed</v>
      </c>
      <c r="E3061">
        <f>IF('Initial Spreadsheet'!F3060="failed", 'Initial Spreadsheet'!$L3060, "M")</f>
        <v>3</v>
      </c>
    </row>
    <row r="3062" spans="1:5" x14ac:dyDescent="0.25">
      <c r="A3062" t="b">
        <f>IF('Initial Spreadsheet'!$F3061="successful", "successful")</f>
        <v>0</v>
      </c>
      <c r="B3062" t="str">
        <f>IF('Initial Spreadsheet'!F3061="successful", 'Initial Spreadsheet'!$L3061, "M")</f>
        <v>M</v>
      </c>
      <c r="D3062" t="str">
        <f>IF('Initial Spreadsheet'!$F3061="failed", "failed")</f>
        <v>failed</v>
      </c>
      <c r="E3062">
        <f>IF('Initial Spreadsheet'!F3061="failed", 'Initial Spreadsheet'!$L3061, "M")</f>
        <v>11</v>
      </c>
    </row>
    <row r="3063" spans="1:5" x14ac:dyDescent="0.25">
      <c r="A3063" t="b">
        <f>IF('Initial Spreadsheet'!$F3062="successful", "successful")</f>
        <v>0</v>
      </c>
      <c r="B3063" t="str">
        <f>IF('Initial Spreadsheet'!F3062="successful", 'Initial Spreadsheet'!$L3062, "M")</f>
        <v>M</v>
      </c>
      <c r="D3063" t="str">
        <f>IF('Initial Spreadsheet'!$F3062="failed", "failed")</f>
        <v>failed</v>
      </c>
      <c r="E3063">
        <f>IF('Initial Spreadsheet'!F3062="failed", 'Initial Spreadsheet'!$L3062, "M")</f>
        <v>6</v>
      </c>
    </row>
    <row r="3064" spans="1:5" x14ac:dyDescent="0.25">
      <c r="A3064" t="b">
        <f>IF('Initial Spreadsheet'!$F3063="successful", "successful")</f>
        <v>0</v>
      </c>
      <c r="B3064" t="str">
        <f>IF('Initial Spreadsheet'!F3063="successful", 'Initial Spreadsheet'!$L3063, "M")</f>
        <v>M</v>
      </c>
      <c r="D3064" t="str">
        <f>IF('Initial Spreadsheet'!$F3063="failed", "failed")</f>
        <v>failed</v>
      </c>
      <c r="E3064">
        <f>IF('Initial Spreadsheet'!F3063="failed", 'Initial Spreadsheet'!$L3063, "M")</f>
        <v>0</v>
      </c>
    </row>
    <row r="3065" spans="1:5" x14ac:dyDescent="0.25">
      <c r="A3065" t="b">
        <f>IF('Initial Spreadsheet'!$F3064="successful", "successful")</f>
        <v>0</v>
      </c>
      <c r="B3065" t="str">
        <f>IF('Initial Spreadsheet'!F3064="successful", 'Initial Spreadsheet'!$L3064, "M")</f>
        <v>M</v>
      </c>
      <c r="D3065" t="str">
        <f>IF('Initial Spreadsheet'!$F3064="failed", "failed")</f>
        <v>failed</v>
      </c>
      <c r="E3065">
        <f>IF('Initial Spreadsheet'!F3064="failed", 'Initial Spreadsheet'!$L3064, "M")</f>
        <v>67</v>
      </c>
    </row>
    <row r="3066" spans="1:5" x14ac:dyDescent="0.25">
      <c r="A3066" t="b">
        <f>IF('Initial Spreadsheet'!$F3065="successful", "successful")</f>
        <v>0</v>
      </c>
      <c r="B3066" t="str">
        <f>IF('Initial Spreadsheet'!F3065="successful", 'Initial Spreadsheet'!$L3065, "M")</f>
        <v>M</v>
      </c>
      <c r="D3066" t="str">
        <f>IF('Initial Spreadsheet'!$F3065="failed", "failed")</f>
        <v>failed</v>
      </c>
      <c r="E3066">
        <f>IF('Initial Spreadsheet'!F3065="failed", 'Initial Spreadsheet'!$L3065, "M")</f>
        <v>23</v>
      </c>
    </row>
    <row r="3067" spans="1:5" x14ac:dyDescent="0.25">
      <c r="A3067" t="b">
        <f>IF('Initial Spreadsheet'!$F3066="successful", "successful")</f>
        <v>0</v>
      </c>
      <c r="B3067" t="str">
        <f>IF('Initial Spreadsheet'!F3066="successful", 'Initial Spreadsheet'!$L3066, "M")</f>
        <v>M</v>
      </c>
      <c r="D3067" t="str">
        <f>IF('Initial Spreadsheet'!$F3066="failed", "failed")</f>
        <v>failed</v>
      </c>
      <c r="E3067">
        <f>IF('Initial Spreadsheet'!F3066="failed", 'Initial Spreadsheet'!$L3066, "M")</f>
        <v>72</v>
      </c>
    </row>
    <row r="3068" spans="1:5" x14ac:dyDescent="0.25">
      <c r="A3068" t="b">
        <f>IF('Initial Spreadsheet'!$F3067="successful", "successful")</f>
        <v>0</v>
      </c>
      <c r="B3068" t="str">
        <f>IF('Initial Spreadsheet'!F3067="successful", 'Initial Spreadsheet'!$L3067, "M")</f>
        <v>M</v>
      </c>
      <c r="D3068" t="str">
        <f>IF('Initial Spreadsheet'!$F3067="failed", "failed")</f>
        <v>failed</v>
      </c>
      <c r="E3068">
        <f>IF('Initial Spreadsheet'!F3067="failed", 'Initial Spreadsheet'!$L3067, "M")</f>
        <v>2</v>
      </c>
    </row>
    <row r="3069" spans="1:5" x14ac:dyDescent="0.25">
      <c r="A3069" t="b">
        <f>IF('Initial Spreadsheet'!$F3068="successful", "successful")</f>
        <v>0</v>
      </c>
      <c r="B3069" t="str">
        <f>IF('Initial Spreadsheet'!F3068="successful", 'Initial Spreadsheet'!$L3068, "M")</f>
        <v>M</v>
      </c>
      <c r="D3069" t="str">
        <f>IF('Initial Spreadsheet'!$F3068="failed", "failed")</f>
        <v>failed</v>
      </c>
      <c r="E3069">
        <f>IF('Initial Spreadsheet'!F3068="failed", 'Initial Spreadsheet'!$L3068, "M")</f>
        <v>15</v>
      </c>
    </row>
    <row r="3070" spans="1:5" x14ac:dyDescent="0.25">
      <c r="A3070" t="b">
        <f>IF('Initial Spreadsheet'!$F3069="successful", "successful")</f>
        <v>0</v>
      </c>
      <c r="B3070" t="str">
        <f>IF('Initial Spreadsheet'!F3069="successful", 'Initial Spreadsheet'!$L3069, "M")</f>
        <v>M</v>
      </c>
      <c r="D3070" t="str">
        <f>IF('Initial Spreadsheet'!$F3069="failed", "failed")</f>
        <v>failed</v>
      </c>
      <c r="E3070">
        <f>IF('Initial Spreadsheet'!F3069="failed", 'Initial Spreadsheet'!$L3069, "M")</f>
        <v>1</v>
      </c>
    </row>
    <row r="3071" spans="1:5" x14ac:dyDescent="0.25">
      <c r="A3071" t="b">
        <f>IF('Initial Spreadsheet'!$F3070="successful", "successful")</f>
        <v>0</v>
      </c>
      <c r="B3071" t="str">
        <f>IF('Initial Spreadsheet'!F3070="successful", 'Initial Spreadsheet'!$L3070, "M")</f>
        <v>M</v>
      </c>
      <c r="D3071" t="str">
        <f>IF('Initial Spreadsheet'!$F3070="failed", "failed")</f>
        <v>failed</v>
      </c>
      <c r="E3071">
        <f>IF('Initial Spreadsheet'!F3070="failed", 'Initial Spreadsheet'!$L3070, "M")</f>
        <v>2</v>
      </c>
    </row>
    <row r="3072" spans="1:5" x14ac:dyDescent="0.25">
      <c r="A3072" t="b">
        <f>IF('Initial Spreadsheet'!$F3071="successful", "successful")</f>
        <v>0</v>
      </c>
      <c r="B3072" t="str">
        <f>IF('Initial Spreadsheet'!F3071="successful", 'Initial Spreadsheet'!$L3071, "M")</f>
        <v>M</v>
      </c>
      <c r="D3072" t="str">
        <f>IF('Initial Spreadsheet'!$F3071="failed", "failed")</f>
        <v>failed</v>
      </c>
      <c r="E3072">
        <f>IF('Initial Spreadsheet'!F3071="failed", 'Initial Spreadsheet'!$L3071, "M")</f>
        <v>7</v>
      </c>
    </row>
    <row r="3073" spans="1:5" x14ac:dyDescent="0.25">
      <c r="A3073" t="b">
        <f>IF('Initial Spreadsheet'!$F3072="successful", "successful")</f>
        <v>0</v>
      </c>
      <c r="B3073" t="str">
        <f>IF('Initial Spreadsheet'!F3072="successful", 'Initial Spreadsheet'!$L3072, "M")</f>
        <v>M</v>
      </c>
      <c r="D3073" t="str">
        <f>IF('Initial Spreadsheet'!$F3072="failed", "failed")</f>
        <v>failed</v>
      </c>
      <c r="E3073">
        <f>IF('Initial Spreadsheet'!F3072="failed", 'Initial Spreadsheet'!$L3072, "M")</f>
        <v>16</v>
      </c>
    </row>
    <row r="3074" spans="1:5" x14ac:dyDescent="0.25">
      <c r="A3074" t="b">
        <f>IF('Initial Spreadsheet'!$F3073="successful", "successful")</f>
        <v>0</v>
      </c>
      <c r="B3074" t="str">
        <f>IF('Initial Spreadsheet'!F3073="successful", 'Initial Spreadsheet'!$L3073, "M")</f>
        <v>M</v>
      </c>
      <c r="D3074" t="str">
        <f>IF('Initial Spreadsheet'!$F3073="failed", "failed")</f>
        <v>failed</v>
      </c>
      <c r="E3074">
        <f>IF('Initial Spreadsheet'!F3073="failed", 'Initial Spreadsheet'!$L3073, "M")</f>
        <v>117</v>
      </c>
    </row>
    <row r="3075" spans="1:5" x14ac:dyDescent="0.25">
      <c r="A3075" t="b">
        <f>IF('Initial Spreadsheet'!$F3074="successful", "successful")</f>
        <v>0</v>
      </c>
      <c r="B3075" t="str">
        <f>IF('Initial Spreadsheet'!F3074="successful", 'Initial Spreadsheet'!$L3074, "M")</f>
        <v>M</v>
      </c>
      <c r="D3075" t="str">
        <f>IF('Initial Spreadsheet'!$F3074="failed", "failed")</f>
        <v>failed</v>
      </c>
      <c r="E3075">
        <f>IF('Initial Spreadsheet'!F3074="failed", 'Initial Spreadsheet'!$L3074, "M")</f>
        <v>2</v>
      </c>
    </row>
    <row r="3076" spans="1:5" x14ac:dyDescent="0.25">
      <c r="A3076" t="b">
        <f>IF('Initial Spreadsheet'!$F3075="successful", "successful")</f>
        <v>0</v>
      </c>
      <c r="B3076" t="str">
        <f>IF('Initial Spreadsheet'!F3075="successful", 'Initial Spreadsheet'!$L3075, "M")</f>
        <v>M</v>
      </c>
      <c r="D3076" t="str">
        <f>IF('Initial Spreadsheet'!$F3075="failed", "failed")</f>
        <v>failed</v>
      </c>
      <c r="E3076">
        <f>IF('Initial Spreadsheet'!F3075="failed", 'Initial Spreadsheet'!$L3075, "M")</f>
        <v>7</v>
      </c>
    </row>
    <row r="3077" spans="1:5" x14ac:dyDescent="0.25">
      <c r="A3077" t="b">
        <f>IF('Initial Spreadsheet'!$F3076="successful", "successful")</f>
        <v>0</v>
      </c>
      <c r="B3077" t="str">
        <f>IF('Initial Spreadsheet'!F3076="successful", 'Initial Spreadsheet'!$L3076, "M")</f>
        <v>M</v>
      </c>
      <c r="D3077" t="str">
        <f>IF('Initial Spreadsheet'!$F3076="failed", "failed")</f>
        <v>failed</v>
      </c>
      <c r="E3077">
        <f>IF('Initial Spreadsheet'!F3076="failed", 'Initial Spreadsheet'!$L3076, "M")</f>
        <v>3</v>
      </c>
    </row>
    <row r="3078" spans="1:5" x14ac:dyDescent="0.25">
      <c r="A3078" t="b">
        <f>IF('Initial Spreadsheet'!$F3077="successful", "successful")</f>
        <v>0</v>
      </c>
      <c r="B3078" t="str">
        <f>IF('Initial Spreadsheet'!F3077="successful", 'Initial Spreadsheet'!$L3077, "M")</f>
        <v>M</v>
      </c>
      <c r="D3078" t="str">
        <f>IF('Initial Spreadsheet'!$F3077="failed", "failed")</f>
        <v>failed</v>
      </c>
      <c r="E3078">
        <f>IF('Initial Spreadsheet'!F3077="failed", 'Initial Spreadsheet'!$L3077, "M")</f>
        <v>20</v>
      </c>
    </row>
    <row r="3079" spans="1:5" x14ac:dyDescent="0.25">
      <c r="A3079" t="b">
        <f>IF('Initial Spreadsheet'!$F3078="successful", "successful")</f>
        <v>0</v>
      </c>
      <c r="B3079" t="str">
        <f>IF('Initial Spreadsheet'!F3078="successful", 'Initial Spreadsheet'!$L3078, "M")</f>
        <v>M</v>
      </c>
      <c r="D3079" t="str">
        <f>IF('Initial Spreadsheet'!$F3078="failed", "failed")</f>
        <v>failed</v>
      </c>
      <c r="E3079">
        <f>IF('Initial Spreadsheet'!F3078="failed", 'Initial Spreadsheet'!$L3078, "M")</f>
        <v>50</v>
      </c>
    </row>
    <row r="3080" spans="1:5" x14ac:dyDescent="0.25">
      <c r="A3080" t="b">
        <f>IF('Initial Spreadsheet'!$F3079="successful", "successful")</f>
        <v>0</v>
      </c>
      <c r="B3080" t="str">
        <f>IF('Initial Spreadsheet'!F3079="successful", 'Initial Spreadsheet'!$L3079, "M")</f>
        <v>M</v>
      </c>
      <c r="D3080" t="str">
        <f>IF('Initial Spreadsheet'!$F3079="failed", "failed")</f>
        <v>failed</v>
      </c>
      <c r="E3080">
        <f>IF('Initial Spreadsheet'!F3079="failed", 'Initial Spreadsheet'!$L3079, "M")</f>
        <v>2</v>
      </c>
    </row>
    <row r="3081" spans="1:5" x14ac:dyDescent="0.25">
      <c r="A3081" t="b">
        <f>IF('Initial Spreadsheet'!$F3080="successful", "successful")</f>
        <v>0</v>
      </c>
      <c r="B3081" t="str">
        <f>IF('Initial Spreadsheet'!F3080="successful", 'Initial Spreadsheet'!$L3080, "M")</f>
        <v>M</v>
      </c>
      <c r="D3081" t="str">
        <f>IF('Initial Spreadsheet'!$F3080="failed", "failed")</f>
        <v>failed</v>
      </c>
      <c r="E3081">
        <f>IF('Initial Spreadsheet'!F3080="failed", 'Initial Spreadsheet'!$L3080, "M")</f>
        <v>3</v>
      </c>
    </row>
    <row r="3082" spans="1:5" x14ac:dyDescent="0.25">
      <c r="A3082" t="b">
        <f>IF('Initial Spreadsheet'!$F3081="successful", "successful")</f>
        <v>0</v>
      </c>
      <c r="B3082" t="str">
        <f>IF('Initial Spreadsheet'!F3081="successful", 'Initial Spreadsheet'!$L3081, "M")</f>
        <v>M</v>
      </c>
      <c r="D3082" t="str">
        <f>IF('Initial Spreadsheet'!$F3081="failed", "failed")</f>
        <v>failed</v>
      </c>
      <c r="E3082">
        <f>IF('Initial Spreadsheet'!F3081="failed", 'Initial Spreadsheet'!$L3081, "M")</f>
        <v>27</v>
      </c>
    </row>
    <row r="3083" spans="1:5" x14ac:dyDescent="0.25">
      <c r="A3083" t="b">
        <f>IF('Initial Spreadsheet'!$F3082="successful", "successful")</f>
        <v>0</v>
      </c>
      <c r="B3083" t="str">
        <f>IF('Initial Spreadsheet'!F3082="successful", 'Initial Spreadsheet'!$L3082, "M")</f>
        <v>M</v>
      </c>
      <c r="D3083" t="str">
        <f>IF('Initial Spreadsheet'!$F3082="failed", "failed")</f>
        <v>failed</v>
      </c>
      <c r="E3083">
        <f>IF('Initial Spreadsheet'!F3082="failed", 'Initial Spreadsheet'!$L3082, "M")</f>
        <v>7</v>
      </c>
    </row>
    <row r="3084" spans="1:5" x14ac:dyDescent="0.25">
      <c r="A3084" t="b">
        <f>IF('Initial Spreadsheet'!$F3083="successful", "successful")</f>
        <v>0</v>
      </c>
      <c r="B3084" t="str">
        <f>IF('Initial Spreadsheet'!F3083="successful", 'Initial Spreadsheet'!$L3083, "M")</f>
        <v>M</v>
      </c>
      <c r="D3084" t="str">
        <f>IF('Initial Spreadsheet'!$F3083="failed", "failed")</f>
        <v>failed</v>
      </c>
      <c r="E3084">
        <f>IF('Initial Spreadsheet'!F3083="failed", 'Initial Spreadsheet'!$L3083, "M")</f>
        <v>5</v>
      </c>
    </row>
    <row r="3085" spans="1:5" x14ac:dyDescent="0.25">
      <c r="A3085" t="b">
        <f>IF('Initial Spreadsheet'!$F3084="successful", "successful")</f>
        <v>0</v>
      </c>
      <c r="B3085" t="str">
        <f>IF('Initial Spreadsheet'!F3084="successful", 'Initial Spreadsheet'!$L3084, "M")</f>
        <v>M</v>
      </c>
      <c r="D3085" t="str">
        <f>IF('Initial Spreadsheet'!$F3084="failed", "failed")</f>
        <v>failed</v>
      </c>
      <c r="E3085">
        <f>IF('Initial Spreadsheet'!F3084="failed", 'Initial Spreadsheet'!$L3084, "M")</f>
        <v>0</v>
      </c>
    </row>
    <row r="3086" spans="1:5" x14ac:dyDescent="0.25">
      <c r="A3086" t="b">
        <f>IF('Initial Spreadsheet'!$F3085="successful", "successful")</f>
        <v>0</v>
      </c>
      <c r="B3086" t="str">
        <f>IF('Initial Spreadsheet'!F3085="successful", 'Initial Spreadsheet'!$L3085, "M")</f>
        <v>M</v>
      </c>
      <c r="D3086" t="str">
        <f>IF('Initial Spreadsheet'!$F3085="failed", "failed")</f>
        <v>failed</v>
      </c>
      <c r="E3086">
        <f>IF('Initial Spreadsheet'!F3085="failed", 'Initial Spreadsheet'!$L3085, "M")</f>
        <v>3</v>
      </c>
    </row>
    <row r="3087" spans="1:5" x14ac:dyDescent="0.25">
      <c r="A3087" t="b">
        <f>IF('Initial Spreadsheet'!$F3086="successful", "successful")</f>
        <v>0</v>
      </c>
      <c r="B3087" t="str">
        <f>IF('Initial Spreadsheet'!F3086="successful", 'Initial Spreadsheet'!$L3086, "M")</f>
        <v>M</v>
      </c>
      <c r="D3087" t="str">
        <f>IF('Initial Spreadsheet'!$F3086="failed", "failed")</f>
        <v>failed</v>
      </c>
      <c r="E3087">
        <f>IF('Initial Spreadsheet'!F3086="failed", 'Initial Spreadsheet'!$L3086, "M")</f>
        <v>6</v>
      </c>
    </row>
    <row r="3088" spans="1:5" x14ac:dyDescent="0.25">
      <c r="A3088" t="b">
        <f>IF('Initial Spreadsheet'!$F3087="successful", "successful")</f>
        <v>0</v>
      </c>
      <c r="B3088" t="str">
        <f>IF('Initial Spreadsheet'!F3087="successful", 'Initial Spreadsheet'!$L3087, "M")</f>
        <v>M</v>
      </c>
      <c r="D3088" t="str">
        <f>IF('Initial Spreadsheet'!$F3087="failed", "failed")</f>
        <v>failed</v>
      </c>
      <c r="E3088">
        <f>IF('Initial Spreadsheet'!F3087="failed", 'Initial Spreadsheet'!$L3087, "M")</f>
        <v>9</v>
      </c>
    </row>
    <row r="3089" spans="1:5" x14ac:dyDescent="0.25">
      <c r="A3089" t="b">
        <f>IF('Initial Spreadsheet'!$F3088="successful", "successful")</f>
        <v>0</v>
      </c>
      <c r="B3089" t="str">
        <f>IF('Initial Spreadsheet'!F3088="successful", 'Initial Spreadsheet'!$L3088, "M")</f>
        <v>M</v>
      </c>
      <c r="D3089" t="str">
        <f>IF('Initial Spreadsheet'!$F3088="failed", "failed")</f>
        <v>failed</v>
      </c>
      <c r="E3089">
        <f>IF('Initial Spreadsheet'!F3088="failed", 'Initial Spreadsheet'!$L3088, "M")</f>
        <v>3</v>
      </c>
    </row>
    <row r="3090" spans="1:5" x14ac:dyDescent="0.25">
      <c r="A3090" t="b">
        <f>IF('Initial Spreadsheet'!$F3089="successful", "successful")</f>
        <v>0</v>
      </c>
      <c r="B3090" t="str">
        <f>IF('Initial Spreadsheet'!F3089="successful", 'Initial Spreadsheet'!$L3089, "M")</f>
        <v>M</v>
      </c>
      <c r="D3090" t="str">
        <f>IF('Initial Spreadsheet'!$F3089="failed", "failed")</f>
        <v>failed</v>
      </c>
      <c r="E3090">
        <f>IF('Initial Spreadsheet'!F3089="failed", 'Initial Spreadsheet'!$L3089, "M")</f>
        <v>2</v>
      </c>
    </row>
    <row r="3091" spans="1:5" x14ac:dyDescent="0.25">
      <c r="A3091" t="b">
        <f>IF('Initial Spreadsheet'!$F3090="successful", "successful")</f>
        <v>0</v>
      </c>
      <c r="B3091" t="str">
        <f>IF('Initial Spreadsheet'!F3090="successful", 'Initial Spreadsheet'!$L3090, "M")</f>
        <v>M</v>
      </c>
      <c r="D3091" t="str">
        <f>IF('Initial Spreadsheet'!$F3090="failed", "failed")</f>
        <v>failed</v>
      </c>
      <c r="E3091">
        <f>IF('Initial Spreadsheet'!F3090="failed", 'Initial Spreadsheet'!$L3090, "M")</f>
        <v>3</v>
      </c>
    </row>
    <row r="3092" spans="1:5" x14ac:dyDescent="0.25">
      <c r="A3092" t="b">
        <f>IF('Initial Spreadsheet'!$F3091="successful", "successful")</f>
        <v>0</v>
      </c>
      <c r="B3092" t="str">
        <f>IF('Initial Spreadsheet'!F3091="successful", 'Initial Spreadsheet'!$L3091, "M")</f>
        <v>M</v>
      </c>
      <c r="D3092" t="str">
        <f>IF('Initial Spreadsheet'!$F3091="failed", "failed")</f>
        <v>failed</v>
      </c>
      <c r="E3092">
        <f>IF('Initial Spreadsheet'!F3091="failed", 'Initial Spreadsheet'!$L3091, "M")</f>
        <v>45</v>
      </c>
    </row>
    <row r="3093" spans="1:5" x14ac:dyDescent="0.25">
      <c r="A3093" t="b">
        <f>IF('Initial Spreadsheet'!$F3092="successful", "successful")</f>
        <v>0</v>
      </c>
      <c r="B3093" t="str">
        <f>IF('Initial Spreadsheet'!F3092="successful", 'Initial Spreadsheet'!$L3092, "M")</f>
        <v>M</v>
      </c>
      <c r="D3093" t="str">
        <f>IF('Initial Spreadsheet'!$F3092="failed", "failed")</f>
        <v>failed</v>
      </c>
      <c r="E3093">
        <f>IF('Initial Spreadsheet'!F3092="failed", 'Initial Spreadsheet'!$L3092, "M")</f>
        <v>9</v>
      </c>
    </row>
    <row r="3094" spans="1:5" x14ac:dyDescent="0.25">
      <c r="A3094" t="b">
        <f>IF('Initial Spreadsheet'!$F3093="successful", "successful")</f>
        <v>0</v>
      </c>
      <c r="B3094" t="str">
        <f>IF('Initial Spreadsheet'!F3093="successful", 'Initial Spreadsheet'!$L3093, "M")</f>
        <v>M</v>
      </c>
      <c r="D3094" t="str">
        <f>IF('Initial Spreadsheet'!$F3093="failed", "failed")</f>
        <v>failed</v>
      </c>
      <c r="E3094">
        <f>IF('Initial Spreadsheet'!F3093="failed", 'Initial Spreadsheet'!$L3093, "M")</f>
        <v>9</v>
      </c>
    </row>
    <row r="3095" spans="1:5" x14ac:dyDescent="0.25">
      <c r="A3095" t="b">
        <f>IF('Initial Spreadsheet'!$F3094="successful", "successful")</f>
        <v>0</v>
      </c>
      <c r="B3095" t="str">
        <f>IF('Initial Spreadsheet'!F3094="successful", 'Initial Spreadsheet'!$L3094, "M")</f>
        <v>M</v>
      </c>
      <c r="D3095" t="str">
        <f>IF('Initial Spreadsheet'!$F3094="failed", "failed")</f>
        <v>failed</v>
      </c>
      <c r="E3095">
        <f>IF('Initial Spreadsheet'!F3094="failed", 'Initial Spreadsheet'!$L3094, "M")</f>
        <v>21</v>
      </c>
    </row>
    <row r="3096" spans="1:5" x14ac:dyDescent="0.25">
      <c r="A3096" t="b">
        <f>IF('Initial Spreadsheet'!$F3095="successful", "successful")</f>
        <v>0</v>
      </c>
      <c r="B3096" t="str">
        <f>IF('Initial Spreadsheet'!F3095="successful", 'Initial Spreadsheet'!$L3095, "M")</f>
        <v>M</v>
      </c>
      <c r="D3096" t="str">
        <f>IF('Initial Spreadsheet'!$F3095="failed", "failed")</f>
        <v>failed</v>
      </c>
      <c r="E3096">
        <f>IF('Initial Spreadsheet'!F3095="failed", 'Initial Spreadsheet'!$L3095, "M")</f>
        <v>17</v>
      </c>
    </row>
    <row r="3097" spans="1:5" x14ac:dyDescent="0.25">
      <c r="A3097" t="b">
        <f>IF('Initial Spreadsheet'!$F3096="successful", "successful")</f>
        <v>0</v>
      </c>
      <c r="B3097" t="str">
        <f>IF('Initial Spreadsheet'!F3096="successful", 'Initial Spreadsheet'!$L3096, "M")</f>
        <v>M</v>
      </c>
      <c r="D3097" t="str">
        <f>IF('Initial Spreadsheet'!$F3096="failed", "failed")</f>
        <v>failed</v>
      </c>
      <c r="E3097">
        <f>IF('Initial Spreadsheet'!F3096="failed", 'Initial Spreadsheet'!$L3096, "M")</f>
        <v>1</v>
      </c>
    </row>
    <row r="3098" spans="1:5" x14ac:dyDescent="0.25">
      <c r="A3098" t="b">
        <f>IF('Initial Spreadsheet'!$F3097="successful", "successful")</f>
        <v>0</v>
      </c>
      <c r="B3098" t="str">
        <f>IF('Initial Spreadsheet'!F3097="successful", 'Initial Spreadsheet'!$L3097, "M")</f>
        <v>M</v>
      </c>
      <c r="D3098" t="str">
        <f>IF('Initial Spreadsheet'!$F3097="failed", "failed")</f>
        <v>failed</v>
      </c>
      <c r="E3098">
        <f>IF('Initial Spreadsheet'!F3097="failed", 'Initial Spreadsheet'!$L3097, "M")</f>
        <v>1</v>
      </c>
    </row>
    <row r="3099" spans="1:5" x14ac:dyDescent="0.25">
      <c r="A3099" t="b">
        <f>IF('Initial Spreadsheet'!$F3098="successful", "successful")</f>
        <v>0</v>
      </c>
      <c r="B3099" t="str">
        <f>IF('Initial Spreadsheet'!F3098="successful", 'Initial Spreadsheet'!$L3098, "M")</f>
        <v>M</v>
      </c>
      <c r="D3099" t="str">
        <f>IF('Initial Spreadsheet'!$F3098="failed", "failed")</f>
        <v>failed</v>
      </c>
      <c r="E3099">
        <f>IF('Initial Spreadsheet'!F3098="failed", 'Initial Spreadsheet'!$L3098, "M")</f>
        <v>14</v>
      </c>
    </row>
    <row r="3100" spans="1:5" x14ac:dyDescent="0.25">
      <c r="A3100" t="b">
        <f>IF('Initial Spreadsheet'!$F3099="successful", "successful")</f>
        <v>0</v>
      </c>
      <c r="B3100" t="str">
        <f>IF('Initial Spreadsheet'!F3099="successful", 'Initial Spreadsheet'!$L3099, "M")</f>
        <v>M</v>
      </c>
      <c r="D3100" t="str">
        <f>IF('Initial Spreadsheet'!$F3099="failed", "failed")</f>
        <v>failed</v>
      </c>
      <c r="E3100">
        <f>IF('Initial Spreadsheet'!F3099="failed", 'Initial Spreadsheet'!$L3099, "M")</f>
        <v>42</v>
      </c>
    </row>
    <row r="3101" spans="1:5" x14ac:dyDescent="0.25">
      <c r="A3101" t="b">
        <f>IF('Initial Spreadsheet'!$F3100="successful", "successful")</f>
        <v>0</v>
      </c>
      <c r="B3101" t="str">
        <f>IF('Initial Spreadsheet'!F3100="successful", 'Initial Spreadsheet'!$L3100, "M")</f>
        <v>M</v>
      </c>
      <c r="D3101" t="str">
        <f>IF('Initial Spreadsheet'!$F3100="failed", "failed")</f>
        <v>failed</v>
      </c>
      <c r="E3101">
        <f>IF('Initial Spreadsheet'!F3100="failed", 'Initial Spreadsheet'!$L3100, "M")</f>
        <v>27</v>
      </c>
    </row>
    <row r="3102" spans="1:5" x14ac:dyDescent="0.25">
      <c r="A3102" t="b">
        <f>IF('Initial Spreadsheet'!$F3101="successful", "successful")</f>
        <v>0</v>
      </c>
      <c r="B3102" t="str">
        <f>IF('Initial Spreadsheet'!F3101="successful", 'Initial Spreadsheet'!$L3101, "M")</f>
        <v>M</v>
      </c>
      <c r="D3102" t="str">
        <f>IF('Initial Spreadsheet'!$F3101="failed", "failed")</f>
        <v>failed</v>
      </c>
      <c r="E3102">
        <f>IF('Initial Spreadsheet'!F3101="failed", 'Initial Spreadsheet'!$L3101, "M")</f>
        <v>5</v>
      </c>
    </row>
    <row r="3103" spans="1:5" x14ac:dyDescent="0.25">
      <c r="A3103" t="b">
        <f>IF('Initial Spreadsheet'!$F3102="successful", "successful")</f>
        <v>0</v>
      </c>
      <c r="B3103" t="str">
        <f>IF('Initial Spreadsheet'!F3102="successful", 'Initial Spreadsheet'!$L3102, "M")</f>
        <v>M</v>
      </c>
      <c r="D3103" t="str">
        <f>IF('Initial Spreadsheet'!$F3102="failed", "failed")</f>
        <v>failed</v>
      </c>
      <c r="E3103">
        <f>IF('Initial Spreadsheet'!F3102="failed", 'Initial Spreadsheet'!$L3102, "M")</f>
        <v>13</v>
      </c>
    </row>
    <row r="3104" spans="1:5" x14ac:dyDescent="0.25">
      <c r="A3104" t="b">
        <f>IF('Initial Spreadsheet'!$F3103="successful", "successful")</f>
        <v>0</v>
      </c>
      <c r="B3104" t="str">
        <f>IF('Initial Spreadsheet'!F3103="successful", 'Initial Spreadsheet'!$L3103, "M")</f>
        <v>M</v>
      </c>
      <c r="D3104" t="str">
        <f>IF('Initial Spreadsheet'!$F3103="failed", "failed")</f>
        <v>failed</v>
      </c>
      <c r="E3104">
        <f>IF('Initial Spreadsheet'!F3103="failed", 'Initial Spreadsheet'!$L3103, "M")</f>
        <v>12</v>
      </c>
    </row>
    <row r="3105" spans="1:5" x14ac:dyDescent="0.25">
      <c r="A3105" t="b">
        <f>IF('Initial Spreadsheet'!$F3104="successful", "successful")</f>
        <v>0</v>
      </c>
      <c r="B3105" t="str">
        <f>IF('Initial Spreadsheet'!F3104="successful", 'Initial Spreadsheet'!$L3104, "M")</f>
        <v>M</v>
      </c>
      <c r="D3105" t="str">
        <f>IF('Initial Spreadsheet'!$F3104="failed", "failed")</f>
        <v>failed</v>
      </c>
      <c r="E3105">
        <f>IF('Initial Spreadsheet'!F3104="failed", 'Initial Spreadsheet'!$L3104, "M")</f>
        <v>90</v>
      </c>
    </row>
    <row r="3106" spans="1:5" x14ac:dyDescent="0.25">
      <c r="A3106" t="b">
        <f>IF('Initial Spreadsheet'!$F3105="successful", "successful")</f>
        <v>0</v>
      </c>
      <c r="B3106" t="str">
        <f>IF('Initial Spreadsheet'!F3105="successful", 'Initial Spreadsheet'!$L3105, "M")</f>
        <v>M</v>
      </c>
      <c r="D3106" t="str">
        <f>IF('Initial Spreadsheet'!$F3105="failed", "failed")</f>
        <v>failed</v>
      </c>
      <c r="E3106">
        <f>IF('Initial Spreadsheet'!F3105="failed", 'Initial Spreadsheet'!$L3105, "M")</f>
        <v>2</v>
      </c>
    </row>
    <row r="3107" spans="1:5" x14ac:dyDescent="0.25">
      <c r="A3107" t="b">
        <f>IF('Initial Spreadsheet'!$F3106="successful", "successful")</f>
        <v>0</v>
      </c>
      <c r="B3107" t="str">
        <f>IF('Initial Spreadsheet'!F3106="successful", 'Initial Spreadsheet'!$L3106, "M")</f>
        <v>M</v>
      </c>
      <c r="D3107" t="str">
        <f>IF('Initial Spreadsheet'!$F3106="failed", "failed")</f>
        <v>failed</v>
      </c>
      <c r="E3107">
        <f>IF('Initial Spreadsheet'!F3106="failed", 'Initial Spreadsheet'!$L3106, "M")</f>
        <v>5</v>
      </c>
    </row>
    <row r="3108" spans="1:5" x14ac:dyDescent="0.25">
      <c r="A3108" t="b">
        <f>IF('Initial Spreadsheet'!$F3107="successful", "successful")</f>
        <v>0</v>
      </c>
      <c r="B3108" t="str">
        <f>IF('Initial Spreadsheet'!F3107="successful", 'Initial Spreadsheet'!$L3107, "M")</f>
        <v>M</v>
      </c>
      <c r="D3108" t="str">
        <f>IF('Initial Spreadsheet'!$F3107="failed", "failed")</f>
        <v>failed</v>
      </c>
      <c r="E3108">
        <f>IF('Initial Spreadsheet'!F3107="failed", 'Initial Spreadsheet'!$L3107, "M")</f>
        <v>31</v>
      </c>
    </row>
    <row r="3109" spans="1:5" x14ac:dyDescent="0.25">
      <c r="A3109" t="b">
        <f>IF('Initial Spreadsheet'!$F3108="successful", "successful")</f>
        <v>0</v>
      </c>
      <c r="B3109" t="str">
        <f>IF('Initial Spreadsheet'!F3108="successful", 'Initial Spreadsheet'!$L3108, "M")</f>
        <v>M</v>
      </c>
      <c r="D3109" t="str">
        <f>IF('Initial Spreadsheet'!$F3108="failed", "failed")</f>
        <v>failed</v>
      </c>
      <c r="E3109">
        <f>IF('Initial Spreadsheet'!F3108="failed", 'Initial Spreadsheet'!$L3108, "M")</f>
        <v>4</v>
      </c>
    </row>
    <row r="3110" spans="1:5" x14ac:dyDescent="0.25">
      <c r="A3110" t="b">
        <f>IF('Initial Spreadsheet'!$F3109="successful", "successful")</f>
        <v>0</v>
      </c>
      <c r="B3110" t="str">
        <f>IF('Initial Spreadsheet'!F3109="successful", 'Initial Spreadsheet'!$L3109, "M")</f>
        <v>M</v>
      </c>
      <c r="D3110" t="str">
        <f>IF('Initial Spreadsheet'!$F3109="failed", "failed")</f>
        <v>failed</v>
      </c>
      <c r="E3110">
        <f>IF('Initial Spreadsheet'!F3109="failed", 'Initial Spreadsheet'!$L3109, "M")</f>
        <v>29</v>
      </c>
    </row>
    <row r="3111" spans="1:5" x14ac:dyDescent="0.25">
      <c r="A3111" t="b">
        <f>IF('Initial Spreadsheet'!$F3110="successful", "successful")</f>
        <v>0</v>
      </c>
      <c r="B3111" t="str">
        <f>IF('Initial Spreadsheet'!F3110="successful", 'Initial Spreadsheet'!$L3110, "M")</f>
        <v>M</v>
      </c>
      <c r="D3111" t="str">
        <f>IF('Initial Spreadsheet'!$F3110="failed", "failed")</f>
        <v>failed</v>
      </c>
      <c r="E3111">
        <f>IF('Initial Spreadsheet'!F3110="failed", 'Initial Spreadsheet'!$L3110, "M")</f>
        <v>2</v>
      </c>
    </row>
    <row r="3112" spans="1:5" x14ac:dyDescent="0.25">
      <c r="A3112" t="b">
        <f>IF('Initial Spreadsheet'!$F3111="successful", "successful")</f>
        <v>0</v>
      </c>
      <c r="B3112" t="str">
        <f>IF('Initial Spreadsheet'!F3111="successful", 'Initial Spreadsheet'!$L3111, "M")</f>
        <v>M</v>
      </c>
      <c r="D3112" t="str">
        <f>IF('Initial Spreadsheet'!$F3111="failed", "failed")</f>
        <v>failed</v>
      </c>
      <c r="E3112">
        <f>IF('Initial Spreadsheet'!F3111="failed", 'Initial Spreadsheet'!$L3111, "M")</f>
        <v>114</v>
      </c>
    </row>
    <row r="3113" spans="1:5" x14ac:dyDescent="0.25">
      <c r="A3113" t="b">
        <f>IF('Initial Spreadsheet'!$F3112="successful", "successful")</f>
        <v>0</v>
      </c>
      <c r="B3113" t="str">
        <f>IF('Initial Spreadsheet'!F3112="successful", 'Initial Spreadsheet'!$L3112, "M")</f>
        <v>M</v>
      </c>
      <c r="D3113" t="str">
        <f>IF('Initial Spreadsheet'!$F3112="failed", "failed")</f>
        <v>failed</v>
      </c>
      <c r="E3113">
        <f>IF('Initial Spreadsheet'!F3112="failed", 'Initial Spreadsheet'!$L3112, "M")</f>
        <v>1</v>
      </c>
    </row>
    <row r="3114" spans="1:5" x14ac:dyDescent="0.25">
      <c r="A3114" t="b">
        <f>IF('Initial Spreadsheet'!$F3113="successful", "successful")</f>
        <v>0</v>
      </c>
      <c r="B3114" t="str">
        <f>IF('Initial Spreadsheet'!F3113="successful", 'Initial Spreadsheet'!$L3113, "M")</f>
        <v>M</v>
      </c>
      <c r="D3114" t="str">
        <f>IF('Initial Spreadsheet'!$F3113="failed", "failed")</f>
        <v>failed</v>
      </c>
      <c r="E3114">
        <f>IF('Initial Spreadsheet'!F3113="failed", 'Initial Spreadsheet'!$L3113, "M")</f>
        <v>76</v>
      </c>
    </row>
    <row r="3115" spans="1:5" x14ac:dyDescent="0.25">
      <c r="A3115" t="b">
        <f>IF('Initial Spreadsheet'!$F3114="successful", "successful")</f>
        <v>0</v>
      </c>
      <c r="B3115" t="str">
        <f>IF('Initial Spreadsheet'!F3114="successful", 'Initial Spreadsheet'!$L3114, "M")</f>
        <v>M</v>
      </c>
      <c r="D3115" t="str">
        <f>IF('Initial Spreadsheet'!$F3114="failed", "failed")</f>
        <v>failed</v>
      </c>
      <c r="E3115">
        <f>IF('Initial Spreadsheet'!F3114="failed", 'Initial Spreadsheet'!$L3114, "M")</f>
        <v>9</v>
      </c>
    </row>
    <row r="3116" spans="1:5" x14ac:dyDescent="0.25">
      <c r="A3116" t="b">
        <f>IF('Initial Spreadsheet'!$F3115="successful", "successful")</f>
        <v>0</v>
      </c>
      <c r="B3116" t="str">
        <f>IF('Initial Spreadsheet'!F3115="successful", 'Initial Spreadsheet'!$L3115, "M")</f>
        <v>M</v>
      </c>
      <c r="D3116" t="str">
        <f>IF('Initial Spreadsheet'!$F3115="failed", "failed")</f>
        <v>failed</v>
      </c>
      <c r="E3116">
        <f>IF('Initial Spreadsheet'!F3115="failed", 'Initial Spreadsheet'!$L3115, "M")</f>
        <v>37</v>
      </c>
    </row>
    <row r="3117" spans="1:5" x14ac:dyDescent="0.25">
      <c r="A3117" t="b">
        <f>IF('Initial Spreadsheet'!$F3116="successful", "successful")</f>
        <v>0</v>
      </c>
      <c r="B3117" t="str">
        <f>IF('Initial Spreadsheet'!F3116="successful", 'Initial Spreadsheet'!$L3116, "M")</f>
        <v>M</v>
      </c>
      <c r="D3117" t="str">
        <f>IF('Initial Spreadsheet'!$F3116="failed", "failed")</f>
        <v>failed</v>
      </c>
      <c r="E3117">
        <f>IF('Initial Spreadsheet'!F3116="failed", 'Initial Spreadsheet'!$L3116, "M")</f>
        <v>0</v>
      </c>
    </row>
    <row r="3118" spans="1:5" x14ac:dyDescent="0.25">
      <c r="A3118" t="b">
        <f>IF('Initial Spreadsheet'!$F3117="successful", "successful")</f>
        <v>0</v>
      </c>
      <c r="B3118" t="str">
        <f>IF('Initial Spreadsheet'!F3117="successful", 'Initial Spreadsheet'!$L3117, "M")</f>
        <v>M</v>
      </c>
      <c r="D3118" t="str">
        <f>IF('Initial Spreadsheet'!$F3117="failed", "failed")</f>
        <v>failed</v>
      </c>
      <c r="E3118">
        <f>IF('Initial Spreadsheet'!F3117="failed", 'Initial Spreadsheet'!$L3117, "M")</f>
        <v>1</v>
      </c>
    </row>
    <row r="3119" spans="1:5" x14ac:dyDescent="0.25">
      <c r="A3119" t="b">
        <f>IF('Initial Spreadsheet'!$F3118="successful", "successful")</f>
        <v>0</v>
      </c>
      <c r="B3119" t="str">
        <f>IF('Initial Spreadsheet'!F3118="successful", 'Initial Spreadsheet'!$L3118, "M")</f>
        <v>M</v>
      </c>
      <c r="D3119" t="str">
        <f>IF('Initial Spreadsheet'!$F3118="failed", "failed")</f>
        <v>failed</v>
      </c>
      <c r="E3119">
        <f>IF('Initial Spreadsheet'!F3118="failed", 'Initial Spreadsheet'!$L3118, "M")</f>
        <v>10</v>
      </c>
    </row>
    <row r="3120" spans="1:5" x14ac:dyDescent="0.25">
      <c r="A3120" t="b">
        <f>IF('Initial Spreadsheet'!$F3119="successful", "successful")</f>
        <v>0</v>
      </c>
      <c r="B3120" t="str">
        <f>IF('Initial Spreadsheet'!F3119="successful", 'Initial Spreadsheet'!$L3119, "M")</f>
        <v>M</v>
      </c>
      <c r="D3120" t="str">
        <f>IF('Initial Spreadsheet'!$F3119="failed", "failed")</f>
        <v>failed</v>
      </c>
      <c r="E3120">
        <f>IF('Initial Spreadsheet'!F3119="failed", 'Initial Spreadsheet'!$L3119, "M")</f>
        <v>1</v>
      </c>
    </row>
    <row r="3121" spans="1:5" x14ac:dyDescent="0.25">
      <c r="A3121" t="b">
        <f>IF('Initial Spreadsheet'!$F3120="successful", "successful")</f>
        <v>0</v>
      </c>
      <c r="B3121" t="str">
        <f>IF('Initial Spreadsheet'!F3120="successful", 'Initial Spreadsheet'!$L3120, "M")</f>
        <v>M</v>
      </c>
      <c r="D3121" t="str">
        <f>IF('Initial Spreadsheet'!$F3120="failed", "failed")</f>
        <v>failed</v>
      </c>
      <c r="E3121">
        <f>IF('Initial Spreadsheet'!F3120="failed", 'Initial Spreadsheet'!$L3120, "M")</f>
        <v>2</v>
      </c>
    </row>
    <row r="3122" spans="1:5" x14ac:dyDescent="0.25">
      <c r="A3122" t="b">
        <f>IF('Initial Spreadsheet'!$F3121="successful", "successful")</f>
        <v>0</v>
      </c>
      <c r="B3122" t="str">
        <f>IF('Initial Spreadsheet'!F3121="successful", 'Initial Spreadsheet'!$L3121, "M")</f>
        <v>M</v>
      </c>
      <c r="D3122" t="str">
        <f>IF('Initial Spreadsheet'!$F3121="failed", "failed")</f>
        <v>failed</v>
      </c>
      <c r="E3122">
        <f>IF('Initial Spreadsheet'!F3121="failed", 'Initial Spreadsheet'!$L3121, "M")</f>
        <v>1</v>
      </c>
    </row>
    <row r="3123" spans="1:5" x14ac:dyDescent="0.25">
      <c r="A3123" t="b">
        <f>IF('Initial Spreadsheet'!$F3122="successful", "successful")</f>
        <v>0</v>
      </c>
      <c r="B3123" t="str">
        <f>IF('Initial Spreadsheet'!F3122="successful", 'Initial Spreadsheet'!$L3122, "M")</f>
        <v>M</v>
      </c>
      <c r="D3123" t="str">
        <f>IF('Initial Spreadsheet'!$F3122="failed", "failed")</f>
        <v>failed</v>
      </c>
      <c r="E3123">
        <f>IF('Initial Spreadsheet'!F3122="failed", 'Initial Spreadsheet'!$L3122, "M")</f>
        <v>10</v>
      </c>
    </row>
    <row r="3124" spans="1:5" x14ac:dyDescent="0.25">
      <c r="A3124" t="b">
        <f>IF('Initial Spreadsheet'!$F3123="successful", "successful")</f>
        <v>0</v>
      </c>
      <c r="B3124" t="str">
        <f>IF('Initial Spreadsheet'!F3123="successful", 'Initial Spreadsheet'!$L3123, "M")</f>
        <v>M</v>
      </c>
      <c r="D3124" t="b">
        <f>IF('Initial Spreadsheet'!$F3123="failed", "failed")</f>
        <v>0</v>
      </c>
      <c r="E3124" t="str">
        <f>IF('Initial Spreadsheet'!F3123="failed", 'Initial Spreadsheet'!$L3123, "M")</f>
        <v>M</v>
      </c>
    </row>
    <row r="3125" spans="1:5" x14ac:dyDescent="0.25">
      <c r="A3125" t="b">
        <f>IF('Initial Spreadsheet'!$F3124="successful", "successful")</f>
        <v>0</v>
      </c>
      <c r="B3125" t="str">
        <f>IF('Initial Spreadsheet'!F3124="successful", 'Initial Spreadsheet'!$L3124, "M")</f>
        <v>M</v>
      </c>
      <c r="D3125" t="b">
        <f>IF('Initial Spreadsheet'!$F3124="failed", "failed")</f>
        <v>0</v>
      </c>
      <c r="E3125" t="str">
        <f>IF('Initial Spreadsheet'!F3124="failed", 'Initial Spreadsheet'!$L3124, "M")</f>
        <v>M</v>
      </c>
    </row>
    <row r="3126" spans="1:5" x14ac:dyDescent="0.25">
      <c r="A3126" t="b">
        <f>IF('Initial Spreadsheet'!$F3125="successful", "successful")</f>
        <v>0</v>
      </c>
      <c r="B3126" t="str">
        <f>IF('Initial Spreadsheet'!F3125="successful", 'Initial Spreadsheet'!$L3125, "M")</f>
        <v>M</v>
      </c>
      <c r="D3126" t="b">
        <f>IF('Initial Spreadsheet'!$F3125="failed", "failed")</f>
        <v>0</v>
      </c>
      <c r="E3126" t="str">
        <f>IF('Initial Spreadsheet'!F3125="failed", 'Initial Spreadsheet'!$L3125, "M")</f>
        <v>M</v>
      </c>
    </row>
    <row r="3127" spans="1:5" x14ac:dyDescent="0.25">
      <c r="A3127" t="b">
        <f>IF('Initial Spreadsheet'!$F3126="successful", "successful")</f>
        <v>0</v>
      </c>
      <c r="B3127" t="str">
        <f>IF('Initial Spreadsheet'!F3126="successful", 'Initial Spreadsheet'!$L3126, "M")</f>
        <v>M</v>
      </c>
      <c r="D3127" t="b">
        <f>IF('Initial Spreadsheet'!$F3126="failed", "failed")</f>
        <v>0</v>
      </c>
      <c r="E3127" t="str">
        <f>IF('Initial Spreadsheet'!F3126="failed", 'Initial Spreadsheet'!$L3126, "M")</f>
        <v>M</v>
      </c>
    </row>
    <row r="3128" spans="1:5" x14ac:dyDescent="0.25">
      <c r="A3128" t="b">
        <f>IF('Initial Spreadsheet'!$F3127="successful", "successful")</f>
        <v>0</v>
      </c>
      <c r="B3128" t="str">
        <f>IF('Initial Spreadsheet'!F3127="successful", 'Initial Spreadsheet'!$L3127, "M")</f>
        <v>M</v>
      </c>
      <c r="D3128" t="b">
        <f>IF('Initial Spreadsheet'!$F3127="failed", "failed")</f>
        <v>0</v>
      </c>
      <c r="E3128" t="str">
        <f>IF('Initial Spreadsheet'!F3127="failed", 'Initial Spreadsheet'!$L3127, "M")</f>
        <v>M</v>
      </c>
    </row>
    <row r="3129" spans="1:5" x14ac:dyDescent="0.25">
      <c r="A3129" t="b">
        <f>IF('Initial Spreadsheet'!$F3128="successful", "successful")</f>
        <v>0</v>
      </c>
      <c r="B3129" t="str">
        <f>IF('Initial Spreadsheet'!F3128="successful", 'Initial Spreadsheet'!$L3128, "M")</f>
        <v>M</v>
      </c>
      <c r="D3129" t="b">
        <f>IF('Initial Spreadsheet'!$F3128="failed", "failed")</f>
        <v>0</v>
      </c>
      <c r="E3129" t="str">
        <f>IF('Initial Spreadsheet'!F3128="failed", 'Initial Spreadsheet'!$L3128, "M")</f>
        <v>M</v>
      </c>
    </row>
    <row r="3130" spans="1:5" x14ac:dyDescent="0.25">
      <c r="A3130" t="b">
        <f>IF('Initial Spreadsheet'!$F3129="successful", "successful")</f>
        <v>0</v>
      </c>
      <c r="B3130" t="str">
        <f>IF('Initial Spreadsheet'!F3129="successful", 'Initial Spreadsheet'!$L3129, "M")</f>
        <v>M</v>
      </c>
      <c r="D3130" t="b">
        <f>IF('Initial Spreadsheet'!$F3129="failed", "failed")</f>
        <v>0</v>
      </c>
      <c r="E3130" t="str">
        <f>IF('Initial Spreadsheet'!F3129="failed", 'Initial Spreadsheet'!$L3129, "M")</f>
        <v>M</v>
      </c>
    </row>
    <row r="3131" spans="1:5" x14ac:dyDescent="0.25">
      <c r="A3131" t="b">
        <f>IF('Initial Spreadsheet'!$F3130="successful", "successful")</f>
        <v>0</v>
      </c>
      <c r="B3131" t="str">
        <f>IF('Initial Spreadsheet'!F3130="successful", 'Initial Spreadsheet'!$L3130, "M")</f>
        <v>M</v>
      </c>
      <c r="D3131" t="b">
        <f>IF('Initial Spreadsheet'!$F3130="failed", "failed")</f>
        <v>0</v>
      </c>
      <c r="E3131" t="str">
        <f>IF('Initial Spreadsheet'!F3130="failed", 'Initial Spreadsheet'!$L3130, "M")</f>
        <v>M</v>
      </c>
    </row>
    <row r="3132" spans="1:5" x14ac:dyDescent="0.25">
      <c r="A3132" t="b">
        <f>IF('Initial Spreadsheet'!$F3131="successful", "successful")</f>
        <v>0</v>
      </c>
      <c r="B3132" t="str">
        <f>IF('Initial Spreadsheet'!F3131="successful", 'Initial Spreadsheet'!$L3131, "M")</f>
        <v>M</v>
      </c>
      <c r="D3132" t="b">
        <f>IF('Initial Spreadsheet'!$F3131="failed", "failed")</f>
        <v>0</v>
      </c>
      <c r="E3132" t="str">
        <f>IF('Initial Spreadsheet'!F3131="failed", 'Initial Spreadsheet'!$L3131, "M")</f>
        <v>M</v>
      </c>
    </row>
    <row r="3133" spans="1:5" x14ac:dyDescent="0.25">
      <c r="A3133" t="b">
        <f>IF('Initial Spreadsheet'!$F3132="successful", "successful")</f>
        <v>0</v>
      </c>
      <c r="B3133" t="str">
        <f>IF('Initial Spreadsheet'!F3132="successful", 'Initial Spreadsheet'!$L3132, "M")</f>
        <v>M</v>
      </c>
      <c r="D3133" t="b">
        <f>IF('Initial Spreadsheet'!$F3132="failed", "failed")</f>
        <v>0</v>
      </c>
      <c r="E3133" t="str">
        <f>IF('Initial Spreadsheet'!F3132="failed", 'Initial Spreadsheet'!$L3132, "M")</f>
        <v>M</v>
      </c>
    </row>
    <row r="3134" spans="1:5" x14ac:dyDescent="0.25">
      <c r="A3134" t="b">
        <f>IF('Initial Spreadsheet'!$F3133="successful", "successful")</f>
        <v>0</v>
      </c>
      <c r="B3134" t="str">
        <f>IF('Initial Spreadsheet'!F3133="successful", 'Initial Spreadsheet'!$L3133, "M")</f>
        <v>M</v>
      </c>
      <c r="D3134" t="b">
        <f>IF('Initial Spreadsheet'!$F3133="failed", "failed")</f>
        <v>0</v>
      </c>
      <c r="E3134" t="str">
        <f>IF('Initial Spreadsheet'!F3133="failed", 'Initial Spreadsheet'!$L3133, "M")</f>
        <v>M</v>
      </c>
    </row>
    <row r="3135" spans="1:5" x14ac:dyDescent="0.25">
      <c r="A3135" t="b">
        <f>IF('Initial Spreadsheet'!$F3134="successful", "successful")</f>
        <v>0</v>
      </c>
      <c r="B3135" t="str">
        <f>IF('Initial Spreadsheet'!F3134="successful", 'Initial Spreadsheet'!$L3134, "M")</f>
        <v>M</v>
      </c>
      <c r="D3135" t="b">
        <f>IF('Initial Spreadsheet'!$F3134="failed", "failed")</f>
        <v>0</v>
      </c>
      <c r="E3135" t="str">
        <f>IF('Initial Spreadsheet'!F3134="failed", 'Initial Spreadsheet'!$L3134, "M")</f>
        <v>M</v>
      </c>
    </row>
    <row r="3136" spans="1:5" x14ac:dyDescent="0.25">
      <c r="A3136" t="b">
        <f>IF('Initial Spreadsheet'!$F3135="successful", "successful")</f>
        <v>0</v>
      </c>
      <c r="B3136" t="str">
        <f>IF('Initial Spreadsheet'!F3135="successful", 'Initial Spreadsheet'!$L3135, "M")</f>
        <v>M</v>
      </c>
      <c r="D3136" t="b">
        <f>IF('Initial Spreadsheet'!$F3135="failed", "failed")</f>
        <v>0</v>
      </c>
      <c r="E3136" t="str">
        <f>IF('Initial Spreadsheet'!F3135="failed", 'Initial Spreadsheet'!$L3135, "M")</f>
        <v>M</v>
      </c>
    </row>
    <row r="3137" spans="1:5" x14ac:dyDescent="0.25">
      <c r="A3137" t="b">
        <f>IF('Initial Spreadsheet'!$F3136="successful", "successful")</f>
        <v>0</v>
      </c>
      <c r="B3137" t="str">
        <f>IF('Initial Spreadsheet'!F3136="successful", 'Initial Spreadsheet'!$L3136, "M")</f>
        <v>M</v>
      </c>
      <c r="D3137" t="b">
        <f>IF('Initial Spreadsheet'!$F3136="failed", "failed")</f>
        <v>0</v>
      </c>
      <c r="E3137" t="str">
        <f>IF('Initial Spreadsheet'!F3136="failed", 'Initial Spreadsheet'!$L3136, "M")</f>
        <v>M</v>
      </c>
    </row>
    <row r="3138" spans="1:5" x14ac:dyDescent="0.25">
      <c r="A3138" t="b">
        <f>IF('Initial Spreadsheet'!$F3137="successful", "successful")</f>
        <v>0</v>
      </c>
      <c r="B3138" t="str">
        <f>IF('Initial Spreadsheet'!F3137="successful", 'Initial Spreadsheet'!$L3137, "M")</f>
        <v>M</v>
      </c>
      <c r="D3138" t="b">
        <f>IF('Initial Spreadsheet'!$F3137="failed", "failed")</f>
        <v>0</v>
      </c>
      <c r="E3138" t="str">
        <f>IF('Initial Spreadsheet'!F3137="failed", 'Initial Spreadsheet'!$L3137, "M")</f>
        <v>M</v>
      </c>
    </row>
    <row r="3139" spans="1:5" x14ac:dyDescent="0.25">
      <c r="A3139" t="b">
        <f>IF('Initial Spreadsheet'!$F3138="successful", "successful")</f>
        <v>0</v>
      </c>
      <c r="B3139" t="str">
        <f>IF('Initial Spreadsheet'!F3138="successful", 'Initial Spreadsheet'!$L3138, "M")</f>
        <v>M</v>
      </c>
      <c r="D3139" t="b">
        <f>IF('Initial Spreadsheet'!$F3138="failed", "failed")</f>
        <v>0</v>
      </c>
      <c r="E3139" t="str">
        <f>IF('Initial Spreadsheet'!F3138="failed", 'Initial Spreadsheet'!$L3138, "M")</f>
        <v>M</v>
      </c>
    </row>
    <row r="3140" spans="1:5" x14ac:dyDescent="0.25">
      <c r="A3140" t="b">
        <f>IF('Initial Spreadsheet'!$F3139="successful", "successful")</f>
        <v>0</v>
      </c>
      <c r="B3140" t="str">
        <f>IF('Initial Spreadsheet'!F3139="successful", 'Initial Spreadsheet'!$L3139, "M")</f>
        <v>M</v>
      </c>
      <c r="D3140" t="b">
        <f>IF('Initial Spreadsheet'!$F3139="failed", "failed")</f>
        <v>0</v>
      </c>
      <c r="E3140" t="str">
        <f>IF('Initial Spreadsheet'!F3139="failed", 'Initial Spreadsheet'!$L3139, "M")</f>
        <v>M</v>
      </c>
    </row>
    <row r="3141" spans="1:5" x14ac:dyDescent="0.25">
      <c r="A3141" t="b">
        <f>IF('Initial Spreadsheet'!$F3140="successful", "successful")</f>
        <v>0</v>
      </c>
      <c r="B3141" t="str">
        <f>IF('Initial Spreadsheet'!F3140="successful", 'Initial Spreadsheet'!$L3140, "M")</f>
        <v>M</v>
      </c>
      <c r="D3141" t="b">
        <f>IF('Initial Spreadsheet'!$F3140="failed", "failed")</f>
        <v>0</v>
      </c>
      <c r="E3141" t="str">
        <f>IF('Initial Spreadsheet'!F3140="failed", 'Initial Spreadsheet'!$L3140, "M")</f>
        <v>M</v>
      </c>
    </row>
    <row r="3142" spans="1:5" x14ac:dyDescent="0.25">
      <c r="A3142" t="b">
        <f>IF('Initial Spreadsheet'!$F3141="successful", "successful")</f>
        <v>0</v>
      </c>
      <c r="B3142" t="str">
        <f>IF('Initial Spreadsheet'!F3141="successful", 'Initial Spreadsheet'!$L3141, "M")</f>
        <v>M</v>
      </c>
      <c r="D3142" t="b">
        <f>IF('Initial Spreadsheet'!$F3141="failed", "failed")</f>
        <v>0</v>
      </c>
      <c r="E3142" t="str">
        <f>IF('Initial Spreadsheet'!F3141="failed", 'Initial Spreadsheet'!$L3141, "M")</f>
        <v>M</v>
      </c>
    </row>
    <row r="3143" spans="1:5" x14ac:dyDescent="0.25">
      <c r="A3143" t="b">
        <f>IF('Initial Spreadsheet'!$F3142="successful", "successful")</f>
        <v>0</v>
      </c>
      <c r="B3143" t="str">
        <f>IF('Initial Spreadsheet'!F3142="successful", 'Initial Spreadsheet'!$L3142, "M")</f>
        <v>M</v>
      </c>
      <c r="D3143" t="b">
        <f>IF('Initial Spreadsheet'!$F3142="failed", "failed")</f>
        <v>0</v>
      </c>
      <c r="E3143" t="str">
        <f>IF('Initial Spreadsheet'!F3142="failed", 'Initial Spreadsheet'!$L3142, "M")</f>
        <v>M</v>
      </c>
    </row>
    <row r="3144" spans="1:5" x14ac:dyDescent="0.25">
      <c r="A3144" t="b">
        <f>IF('Initial Spreadsheet'!$F3143="successful", "successful")</f>
        <v>0</v>
      </c>
      <c r="B3144" t="str">
        <f>IF('Initial Spreadsheet'!F3143="successful", 'Initial Spreadsheet'!$L3143, "M")</f>
        <v>M</v>
      </c>
      <c r="D3144" t="b">
        <f>IF('Initial Spreadsheet'!$F3143="failed", "failed")</f>
        <v>0</v>
      </c>
      <c r="E3144" t="str">
        <f>IF('Initial Spreadsheet'!F3143="failed", 'Initial Spreadsheet'!$L3143, "M")</f>
        <v>M</v>
      </c>
    </row>
    <row r="3145" spans="1:5" x14ac:dyDescent="0.25">
      <c r="A3145" t="b">
        <f>IF('Initial Spreadsheet'!$F3144="successful", "successful")</f>
        <v>0</v>
      </c>
      <c r="B3145" t="str">
        <f>IF('Initial Spreadsheet'!F3144="successful", 'Initial Spreadsheet'!$L3144, "M")</f>
        <v>M</v>
      </c>
      <c r="D3145" t="b">
        <f>IF('Initial Spreadsheet'!$F3144="failed", "failed")</f>
        <v>0</v>
      </c>
      <c r="E3145" t="str">
        <f>IF('Initial Spreadsheet'!F3144="failed", 'Initial Spreadsheet'!$L3144, "M")</f>
        <v>M</v>
      </c>
    </row>
    <row r="3146" spans="1:5" x14ac:dyDescent="0.25">
      <c r="A3146" t="b">
        <f>IF('Initial Spreadsheet'!$F3145="successful", "successful")</f>
        <v>0</v>
      </c>
      <c r="B3146" t="str">
        <f>IF('Initial Spreadsheet'!F3145="successful", 'Initial Spreadsheet'!$L3145, "M")</f>
        <v>M</v>
      </c>
      <c r="D3146" t="b">
        <f>IF('Initial Spreadsheet'!$F3145="failed", "failed")</f>
        <v>0</v>
      </c>
      <c r="E3146" t="str">
        <f>IF('Initial Spreadsheet'!F3145="failed", 'Initial Spreadsheet'!$L3145, "M")</f>
        <v>M</v>
      </c>
    </row>
    <row r="3147" spans="1:5" x14ac:dyDescent="0.25">
      <c r="A3147" t="b">
        <f>IF('Initial Spreadsheet'!$F3146="successful", "successful")</f>
        <v>0</v>
      </c>
      <c r="B3147" t="str">
        <f>IF('Initial Spreadsheet'!F3146="successful", 'Initial Spreadsheet'!$L3146, "M")</f>
        <v>M</v>
      </c>
      <c r="D3147" t="b">
        <f>IF('Initial Spreadsheet'!$F3146="failed", "failed")</f>
        <v>0</v>
      </c>
      <c r="E3147" t="str">
        <f>IF('Initial Spreadsheet'!F3146="failed", 'Initial Spreadsheet'!$L3146, "M")</f>
        <v>M</v>
      </c>
    </row>
    <row r="3148" spans="1:5" x14ac:dyDescent="0.25">
      <c r="A3148" t="b">
        <f>IF('Initial Spreadsheet'!$F3147="successful", "successful")</f>
        <v>0</v>
      </c>
      <c r="B3148" t="str">
        <f>IF('Initial Spreadsheet'!F3147="successful", 'Initial Spreadsheet'!$L3147, "M")</f>
        <v>M</v>
      </c>
      <c r="D3148" t="b">
        <f>IF('Initial Spreadsheet'!$F3147="failed", "failed")</f>
        <v>0</v>
      </c>
      <c r="E3148" t="str">
        <f>IF('Initial Spreadsheet'!F3147="failed", 'Initial Spreadsheet'!$L3147, "M")</f>
        <v>M</v>
      </c>
    </row>
    <row r="3149" spans="1:5" x14ac:dyDescent="0.25">
      <c r="A3149" t="b">
        <f>IF('Initial Spreadsheet'!$F3148="successful", "successful")</f>
        <v>0</v>
      </c>
      <c r="B3149" t="str">
        <f>IF('Initial Spreadsheet'!F3148="successful", 'Initial Spreadsheet'!$L3148, "M")</f>
        <v>M</v>
      </c>
      <c r="D3149" t="b">
        <f>IF('Initial Spreadsheet'!$F3148="failed", "failed")</f>
        <v>0</v>
      </c>
      <c r="E3149" t="str">
        <f>IF('Initial Spreadsheet'!F3148="failed", 'Initial Spreadsheet'!$L3148, "M")</f>
        <v>M</v>
      </c>
    </row>
    <row r="3150" spans="1:5" x14ac:dyDescent="0.25">
      <c r="A3150" t="str">
        <f>IF('Initial Spreadsheet'!$F3149="successful", "successful")</f>
        <v>successful</v>
      </c>
      <c r="B3150">
        <f>IF('Initial Spreadsheet'!F3149="successful", 'Initial Spreadsheet'!$L3149, "M")</f>
        <v>213</v>
      </c>
      <c r="D3150" t="b">
        <f>IF('Initial Spreadsheet'!$F3149="failed", "failed")</f>
        <v>0</v>
      </c>
      <c r="E3150" t="str">
        <f>IF('Initial Spreadsheet'!F3149="failed", 'Initial Spreadsheet'!$L3149, "M")</f>
        <v>M</v>
      </c>
    </row>
    <row r="3151" spans="1:5" x14ac:dyDescent="0.25">
      <c r="A3151" t="str">
        <f>IF('Initial Spreadsheet'!$F3150="successful", "successful")</f>
        <v>successful</v>
      </c>
      <c r="B3151">
        <f>IF('Initial Spreadsheet'!F3150="successful", 'Initial Spreadsheet'!$L3150, "M")</f>
        <v>57</v>
      </c>
      <c r="D3151" t="b">
        <f>IF('Initial Spreadsheet'!$F3150="failed", "failed")</f>
        <v>0</v>
      </c>
      <c r="E3151" t="str">
        <f>IF('Initial Spreadsheet'!F3150="failed", 'Initial Spreadsheet'!$L3150, "M")</f>
        <v>M</v>
      </c>
    </row>
    <row r="3152" spans="1:5" x14ac:dyDescent="0.25">
      <c r="A3152" t="str">
        <f>IF('Initial Spreadsheet'!$F3151="successful", "successful")</f>
        <v>successful</v>
      </c>
      <c r="B3152">
        <f>IF('Initial Spreadsheet'!F3151="successful", 'Initial Spreadsheet'!$L3151, "M")</f>
        <v>25</v>
      </c>
      <c r="D3152" t="b">
        <f>IF('Initial Spreadsheet'!$F3151="failed", "failed")</f>
        <v>0</v>
      </c>
      <c r="E3152" t="str">
        <f>IF('Initial Spreadsheet'!F3151="failed", 'Initial Spreadsheet'!$L3151, "M")</f>
        <v>M</v>
      </c>
    </row>
    <row r="3153" spans="1:5" x14ac:dyDescent="0.25">
      <c r="A3153" t="str">
        <f>IF('Initial Spreadsheet'!$F3152="successful", "successful")</f>
        <v>successful</v>
      </c>
      <c r="B3153">
        <f>IF('Initial Spreadsheet'!F3152="successful", 'Initial Spreadsheet'!$L3152, "M")</f>
        <v>104</v>
      </c>
      <c r="D3153" t="b">
        <f>IF('Initial Spreadsheet'!$F3152="failed", "failed")</f>
        <v>0</v>
      </c>
      <c r="E3153" t="str">
        <f>IF('Initial Spreadsheet'!F3152="failed", 'Initial Spreadsheet'!$L3152, "M")</f>
        <v>M</v>
      </c>
    </row>
    <row r="3154" spans="1:5" x14ac:dyDescent="0.25">
      <c r="A3154" t="str">
        <f>IF('Initial Spreadsheet'!$F3153="successful", "successful")</f>
        <v>successful</v>
      </c>
      <c r="B3154">
        <f>IF('Initial Spreadsheet'!F3153="successful", 'Initial Spreadsheet'!$L3153, "M")</f>
        <v>34</v>
      </c>
      <c r="D3154" t="b">
        <f>IF('Initial Spreadsheet'!$F3153="failed", "failed")</f>
        <v>0</v>
      </c>
      <c r="E3154" t="str">
        <f>IF('Initial Spreadsheet'!F3153="failed", 'Initial Spreadsheet'!$L3153, "M")</f>
        <v>M</v>
      </c>
    </row>
    <row r="3155" spans="1:5" x14ac:dyDescent="0.25">
      <c r="A3155" t="str">
        <f>IF('Initial Spreadsheet'!$F3154="successful", "successful")</f>
        <v>successful</v>
      </c>
      <c r="B3155">
        <f>IF('Initial Spreadsheet'!F3154="successful", 'Initial Spreadsheet'!$L3154, "M")</f>
        <v>67</v>
      </c>
      <c r="D3155" t="b">
        <f>IF('Initial Spreadsheet'!$F3154="failed", "failed")</f>
        <v>0</v>
      </c>
      <c r="E3155" t="str">
        <f>IF('Initial Spreadsheet'!F3154="failed", 'Initial Spreadsheet'!$L3154, "M")</f>
        <v>M</v>
      </c>
    </row>
    <row r="3156" spans="1:5" x14ac:dyDescent="0.25">
      <c r="A3156" t="str">
        <f>IF('Initial Spreadsheet'!$F3155="successful", "successful")</f>
        <v>successful</v>
      </c>
      <c r="B3156">
        <f>IF('Initial Spreadsheet'!F3155="successful", 'Initial Spreadsheet'!$L3155, "M")</f>
        <v>241</v>
      </c>
      <c r="D3156" t="b">
        <f>IF('Initial Spreadsheet'!$F3155="failed", "failed")</f>
        <v>0</v>
      </c>
      <c r="E3156" t="str">
        <f>IF('Initial Spreadsheet'!F3155="failed", 'Initial Spreadsheet'!$L3155, "M")</f>
        <v>M</v>
      </c>
    </row>
    <row r="3157" spans="1:5" x14ac:dyDescent="0.25">
      <c r="A3157" t="str">
        <f>IF('Initial Spreadsheet'!$F3156="successful", "successful")</f>
        <v>successful</v>
      </c>
      <c r="B3157">
        <f>IF('Initial Spreadsheet'!F3156="successful", 'Initial Spreadsheet'!$L3156, "M")</f>
        <v>123</v>
      </c>
      <c r="D3157" t="b">
        <f>IF('Initial Spreadsheet'!$F3156="failed", "failed")</f>
        <v>0</v>
      </c>
      <c r="E3157" t="str">
        <f>IF('Initial Spreadsheet'!F3156="failed", 'Initial Spreadsheet'!$L3156, "M")</f>
        <v>M</v>
      </c>
    </row>
    <row r="3158" spans="1:5" x14ac:dyDescent="0.25">
      <c r="A3158" t="str">
        <f>IF('Initial Spreadsheet'!$F3157="successful", "successful")</f>
        <v>successful</v>
      </c>
      <c r="B3158">
        <f>IF('Initial Spreadsheet'!F3157="successful", 'Initial Spreadsheet'!$L3157, "M")</f>
        <v>302</v>
      </c>
      <c r="D3158" t="b">
        <f>IF('Initial Spreadsheet'!$F3157="failed", "failed")</f>
        <v>0</v>
      </c>
      <c r="E3158" t="str">
        <f>IF('Initial Spreadsheet'!F3157="failed", 'Initial Spreadsheet'!$L3157, "M")</f>
        <v>M</v>
      </c>
    </row>
    <row r="3159" spans="1:5" x14ac:dyDescent="0.25">
      <c r="A3159" t="str">
        <f>IF('Initial Spreadsheet'!$F3158="successful", "successful")</f>
        <v>successful</v>
      </c>
      <c r="B3159">
        <f>IF('Initial Spreadsheet'!F3158="successful", 'Initial Spreadsheet'!$L3158, "M")</f>
        <v>89</v>
      </c>
      <c r="D3159" t="b">
        <f>IF('Initial Spreadsheet'!$F3158="failed", "failed")</f>
        <v>0</v>
      </c>
      <c r="E3159" t="str">
        <f>IF('Initial Spreadsheet'!F3158="failed", 'Initial Spreadsheet'!$L3158, "M")</f>
        <v>M</v>
      </c>
    </row>
    <row r="3160" spans="1:5" x14ac:dyDescent="0.25">
      <c r="A3160" t="str">
        <f>IF('Initial Spreadsheet'!$F3159="successful", "successful")</f>
        <v>successful</v>
      </c>
      <c r="B3160">
        <f>IF('Initial Spreadsheet'!F3159="successful", 'Initial Spreadsheet'!$L3159, "M")</f>
        <v>41</v>
      </c>
      <c r="D3160" t="b">
        <f>IF('Initial Spreadsheet'!$F3159="failed", "failed")</f>
        <v>0</v>
      </c>
      <c r="E3160" t="str">
        <f>IF('Initial Spreadsheet'!F3159="failed", 'Initial Spreadsheet'!$L3159, "M")</f>
        <v>M</v>
      </c>
    </row>
    <row r="3161" spans="1:5" x14ac:dyDescent="0.25">
      <c r="A3161" t="str">
        <f>IF('Initial Spreadsheet'!$F3160="successful", "successful")</f>
        <v>successful</v>
      </c>
      <c r="B3161">
        <f>IF('Initial Spreadsheet'!F3160="successful", 'Initial Spreadsheet'!$L3160, "M")</f>
        <v>69</v>
      </c>
      <c r="D3161" t="b">
        <f>IF('Initial Spreadsheet'!$F3160="failed", "failed")</f>
        <v>0</v>
      </c>
      <c r="E3161" t="str">
        <f>IF('Initial Spreadsheet'!F3160="failed", 'Initial Spreadsheet'!$L3160, "M")</f>
        <v>M</v>
      </c>
    </row>
    <row r="3162" spans="1:5" x14ac:dyDescent="0.25">
      <c r="A3162" t="str">
        <f>IF('Initial Spreadsheet'!$F3161="successful", "successful")</f>
        <v>successful</v>
      </c>
      <c r="B3162">
        <f>IF('Initial Spreadsheet'!F3161="successful", 'Initial Spreadsheet'!$L3161, "M")</f>
        <v>52</v>
      </c>
      <c r="D3162" t="b">
        <f>IF('Initial Spreadsheet'!$F3161="failed", "failed")</f>
        <v>0</v>
      </c>
      <c r="E3162" t="str">
        <f>IF('Initial Spreadsheet'!F3161="failed", 'Initial Spreadsheet'!$L3161, "M")</f>
        <v>M</v>
      </c>
    </row>
    <row r="3163" spans="1:5" x14ac:dyDescent="0.25">
      <c r="A3163" t="str">
        <f>IF('Initial Spreadsheet'!$F3162="successful", "successful")</f>
        <v>successful</v>
      </c>
      <c r="B3163">
        <f>IF('Initial Spreadsheet'!F3162="successful", 'Initial Spreadsheet'!$L3162, "M")</f>
        <v>57</v>
      </c>
      <c r="D3163" t="b">
        <f>IF('Initial Spreadsheet'!$F3162="failed", "failed")</f>
        <v>0</v>
      </c>
      <c r="E3163" t="str">
        <f>IF('Initial Spreadsheet'!F3162="failed", 'Initial Spreadsheet'!$L3162, "M")</f>
        <v>M</v>
      </c>
    </row>
    <row r="3164" spans="1:5" x14ac:dyDescent="0.25">
      <c r="A3164" t="str">
        <f>IF('Initial Spreadsheet'!$F3163="successful", "successful")</f>
        <v>successful</v>
      </c>
      <c r="B3164">
        <f>IF('Initial Spreadsheet'!F3163="successful", 'Initial Spreadsheet'!$L3163, "M")</f>
        <v>74</v>
      </c>
      <c r="D3164" t="b">
        <f>IF('Initial Spreadsheet'!$F3163="failed", "failed")</f>
        <v>0</v>
      </c>
      <c r="E3164" t="str">
        <f>IF('Initial Spreadsheet'!F3163="failed", 'Initial Spreadsheet'!$L3163, "M")</f>
        <v>M</v>
      </c>
    </row>
    <row r="3165" spans="1:5" x14ac:dyDescent="0.25">
      <c r="A3165" t="str">
        <f>IF('Initial Spreadsheet'!$F3164="successful", "successful")</f>
        <v>successful</v>
      </c>
      <c r="B3165">
        <f>IF('Initial Spreadsheet'!F3164="successful", 'Initial Spreadsheet'!$L3164, "M")</f>
        <v>63</v>
      </c>
      <c r="D3165" t="b">
        <f>IF('Initial Spreadsheet'!$F3164="failed", "failed")</f>
        <v>0</v>
      </c>
      <c r="E3165" t="str">
        <f>IF('Initial Spreadsheet'!F3164="failed", 'Initial Spreadsheet'!$L3164, "M")</f>
        <v>M</v>
      </c>
    </row>
    <row r="3166" spans="1:5" x14ac:dyDescent="0.25">
      <c r="A3166" t="str">
        <f>IF('Initial Spreadsheet'!$F3165="successful", "successful")</f>
        <v>successful</v>
      </c>
      <c r="B3166">
        <f>IF('Initial Spreadsheet'!F3165="successful", 'Initial Spreadsheet'!$L3165, "M")</f>
        <v>72</v>
      </c>
      <c r="D3166" t="b">
        <f>IF('Initial Spreadsheet'!$F3165="failed", "failed")</f>
        <v>0</v>
      </c>
      <c r="E3166" t="str">
        <f>IF('Initial Spreadsheet'!F3165="failed", 'Initial Spreadsheet'!$L3165, "M")</f>
        <v>M</v>
      </c>
    </row>
    <row r="3167" spans="1:5" x14ac:dyDescent="0.25">
      <c r="A3167" t="str">
        <f>IF('Initial Spreadsheet'!$F3166="successful", "successful")</f>
        <v>successful</v>
      </c>
      <c r="B3167">
        <f>IF('Initial Spreadsheet'!F3166="successful", 'Initial Spreadsheet'!$L3166, "M")</f>
        <v>71</v>
      </c>
      <c r="D3167" t="b">
        <f>IF('Initial Spreadsheet'!$F3166="failed", "failed")</f>
        <v>0</v>
      </c>
      <c r="E3167" t="str">
        <f>IF('Initial Spreadsheet'!F3166="failed", 'Initial Spreadsheet'!$L3166, "M")</f>
        <v>M</v>
      </c>
    </row>
    <row r="3168" spans="1:5" x14ac:dyDescent="0.25">
      <c r="A3168" t="str">
        <f>IF('Initial Spreadsheet'!$F3167="successful", "successful")</f>
        <v>successful</v>
      </c>
      <c r="B3168">
        <f>IF('Initial Spreadsheet'!F3167="successful", 'Initial Spreadsheet'!$L3167, "M")</f>
        <v>21</v>
      </c>
      <c r="D3168" t="b">
        <f>IF('Initial Spreadsheet'!$F3167="failed", "failed")</f>
        <v>0</v>
      </c>
      <c r="E3168" t="str">
        <f>IF('Initial Spreadsheet'!F3167="failed", 'Initial Spreadsheet'!$L3167, "M")</f>
        <v>M</v>
      </c>
    </row>
    <row r="3169" spans="1:5" x14ac:dyDescent="0.25">
      <c r="A3169" t="str">
        <f>IF('Initial Spreadsheet'!$F3168="successful", "successful")</f>
        <v>successful</v>
      </c>
      <c r="B3169">
        <f>IF('Initial Spreadsheet'!F3168="successful", 'Initial Spreadsheet'!$L3168, "M")</f>
        <v>930</v>
      </c>
      <c r="D3169" t="b">
        <f>IF('Initial Spreadsheet'!$F3168="failed", "failed")</f>
        <v>0</v>
      </c>
      <c r="E3169" t="str">
        <f>IF('Initial Spreadsheet'!F3168="failed", 'Initial Spreadsheet'!$L3168, "M")</f>
        <v>M</v>
      </c>
    </row>
    <row r="3170" spans="1:5" x14ac:dyDescent="0.25">
      <c r="A3170" t="str">
        <f>IF('Initial Spreadsheet'!$F3169="successful", "successful")</f>
        <v>successful</v>
      </c>
      <c r="B3170">
        <f>IF('Initial Spreadsheet'!F3169="successful", 'Initial Spreadsheet'!$L3169, "M")</f>
        <v>55</v>
      </c>
      <c r="D3170" t="b">
        <f>IF('Initial Spreadsheet'!$F3169="failed", "failed")</f>
        <v>0</v>
      </c>
      <c r="E3170" t="str">
        <f>IF('Initial Spreadsheet'!F3169="failed", 'Initial Spreadsheet'!$L3169, "M")</f>
        <v>M</v>
      </c>
    </row>
    <row r="3171" spans="1:5" x14ac:dyDescent="0.25">
      <c r="A3171" t="str">
        <f>IF('Initial Spreadsheet'!$F3170="successful", "successful")</f>
        <v>successful</v>
      </c>
      <c r="B3171">
        <f>IF('Initial Spreadsheet'!F3170="successful", 'Initial Spreadsheet'!$L3170, "M")</f>
        <v>61</v>
      </c>
      <c r="D3171" t="b">
        <f>IF('Initial Spreadsheet'!$F3170="failed", "failed")</f>
        <v>0</v>
      </c>
      <c r="E3171" t="str">
        <f>IF('Initial Spreadsheet'!F3170="failed", 'Initial Spreadsheet'!$L3170, "M")</f>
        <v>M</v>
      </c>
    </row>
    <row r="3172" spans="1:5" x14ac:dyDescent="0.25">
      <c r="A3172" t="str">
        <f>IF('Initial Spreadsheet'!$F3171="successful", "successful")</f>
        <v>successful</v>
      </c>
      <c r="B3172">
        <f>IF('Initial Spreadsheet'!F3171="successful", 'Initial Spreadsheet'!$L3171, "M")</f>
        <v>82</v>
      </c>
      <c r="D3172" t="b">
        <f>IF('Initial Spreadsheet'!$F3171="failed", "failed")</f>
        <v>0</v>
      </c>
      <c r="E3172" t="str">
        <f>IF('Initial Spreadsheet'!F3171="failed", 'Initial Spreadsheet'!$L3171, "M")</f>
        <v>M</v>
      </c>
    </row>
    <row r="3173" spans="1:5" x14ac:dyDescent="0.25">
      <c r="A3173" t="str">
        <f>IF('Initial Spreadsheet'!$F3172="successful", "successful")</f>
        <v>successful</v>
      </c>
      <c r="B3173">
        <f>IF('Initial Spreadsheet'!F3172="successful", 'Initial Spreadsheet'!$L3172, "M")</f>
        <v>71</v>
      </c>
      <c r="D3173" t="b">
        <f>IF('Initial Spreadsheet'!$F3172="failed", "failed")</f>
        <v>0</v>
      </c>
      <c r="E3173" t="str">
        <f>IF('Initial Spreadsheet'!F3172="failed", 'Initial Spreadsheet'!$L3172, "M")</f>
        <v>M</v>
      </c>
    </row>
    <row r="3174" spans="1:5" x14ac:dyDescent="0.25">
      <c r="A3174" t="str">
        <f>IF('Initial Spreadsheet'!$F3173="successful", "successful")</f>
        <v>successful</v>
      </c>
      <c r="B3174">
        <f>IF('Initial Spreadsheet'!F3173="successful", 'Initial Spreadsheet'!$L3173, "M")</f>
        <v>117</v>
      </c>
      <c r="D3174" t="b">
        <f>IF('Initial Spreadsheet'!$F3173="failed", "failed")</f>
        <v>0</v>
      </c>
      <c r="E3174" t="str">
        <f>IF('Initial Spreadsheet'!F3173="failed", 'Initial Spreadsheet'!$L3173, "M")</f>
        <v>M</v>
      </c>
    </row>
    <row r="3175" spans="1:5" x14ac:dyDescent="0.25">
      <c r="A3175" t="str">
        <f>IF('Initial Spreadsheet'!$F3174="successful", "successful")</f>
        <v>successful</v>
      </c>
      <c r="B3175">
        <f>IF('Initial Spreadsheet'!F3174="successful", 'Initial Spreadsheet'!$L3174, "M")</f>
        <v>29</v>
      </c>
      <c r="D3175" t="b">
        <f>IF('Initial Spreadsheet'!$F3174="failed", "failed")</f>
        <v>0</v>
      </c>
      <c r="E3175" t="str">
        <f>IF('Initial Spreadsheet'!F3174="failed", 'Initial Spreadsheet'!$L3174, "M")</f>
        <v>M</v>
      </c>
    </row>
    <row r="3176" spans="1:5" x14ac:dyDescent="0.25">
      <c r="A3176" t="str">
        <f>IF('Initial Spreadsheet'!$F3175="successful", "successful")</f>
        <v>successful</v>
      </c>
      <c r="B3176">
        <f>IF('Initial Spreadsheet'!F3175="successful", 'Initial Spreadsheet'!$L3175, "M")</f>
        <v>74</v>
      </c>
      <c r="D3176" t="b">
        <f>IF('Initial Spreadsheet'!$F3175="failed", "failed")</f>
        <v>0</v>
      </c>
      <c r="E3176" t="str">
        <f>IF('Initial Spreadsheet'!F3175="failed", 'Initial Spreadsheet'!$L3175, "M")</f>
        <v>M</v>
      </c>
    </row>
    <row r="3177" spans="1:5" x14ac:dyDescent="0.25">
      <c r="A3177" t="str">
        <f>IF('Initial Spreadsheet'!$F3176="successful", "successful")</f>
        <v>successful</v>
      </c>
      <c r="B3177">
        <f>IF('Initial Spreadsheet'!F3176="successful", 'Initial Spreadsheet'!$L3176, "M")</f>
        <v>23</v>
      </c>
      <c r="D3177" t="b">
        <f>IF('Initial Spreadsheet'!$F3176="failed", "failed")</f>
        <v>0</v>
      </c>
      <c r="E3177" t="str">
        <f>IF('Initial Spreadsheet'!F3176="failed", 'Initial Spreadsheet'!$L3176, "M")</f>
        <v>M</v>
      </c>
    </row>
    <row r="3178" spans="1:5" x14ac:dyDescent="0.25">
      <c r="A3178" t="str">
        <f>IF('Initial Spreadsheet'!$F3177="successful", "successful")</f>
        <v>successful</v>
      </c>
      <c r="B3178">
        <f>IF('Initial Spreadsheet'!F3177="successful", 'Initial Spreadsheet'!$L3177, "M")</f>
        <v>60</v>
      </c>
      <c r="D3178" t="b">
        <f>IF('Initial Spreadsheet'!$F3177="failed", "failed")</f>
        <v>0</v>
      </c>
      <c r="E3178" t="str">
        <f>IF('Initial Spreadsheet'!F3177="failed", 'Initial Spreadsheet'!$L3177, "M")</f>
        <v>M</v>
      </c>
    </row>
    <row r="3179" spans="1:5" x14ac:dyDescent="0.25">
      <c r="A3179" t="str">
        <f>IF('Initial Spreadsheet'!$F3178="successful", "successful")</f>
        <v>successful</v>
      </c>
      <c r="B3179">
        <f>IF('Initial Spreadsheet'!F3178="successful", 'Initial Spreadsheet'!$L3178, "M")</f>
        <v>55</v>
      </c>
      <c r="D3179" t="b">
        <f>IF('Initial Spreadsheet'!$F3178="failed", "failed")</f>
        <v>0</v>
      </c>
      <c r="E3179" t="str">
        <f>IF('Initial Spreadsheet'!F3178="failed", 'Initial Spreadsheet'!$L3178, "M")</f>
        <v>M</v>
      </c>
    </row>
    <row r="3180" spans="1:5" x14ac:dyDescent="0.25">
      <c r="A3180" t="str">
        <f>IF('Initial Spreadsheet'!$F3179="successful", "successful")</f>
        <v>successful</v>
      </c>
      <c r="B3180">
        <f>IF('Initial Spreadsheet'!F3179="successful", 'Initial Spreadsheet'!$L3179, "M")</f>
        <v>51</v>
      </c>
      <c r="D3180" t="b">
        <f>IF('Initial Spreadsheet'!$F3179="failed", "failed")</f>
        <v>0</v>
      </c>
      <c r="E3180" t="str">
        <f>IF('Initial Spreadsheet'!F3179="failed", 'Initial Spreadsheet'!$L3179, "M")</f>
        <v>M</v>
      </c>
    </row>
    <row r="3181" spans="1:5" x14ac:dyDescent="0.25">
      <c r="A3181" t="str">
        <f>IF('Initial Spreadsheet'!$F3180="successful", "successful")</f>
        <v>successful</v>
      </c>
      <c r="B3181">
        <f>IF('Initial Spreadsheet'!F3180="successful", 'Initial Spreadsheet'!$L3180, "M")</f>
        <v>78</v>
      </c>
      <c r="D3181" t="b">
        <f>IF('Initial Spreadsheet'!$F3180="failed", "failed")</f>
        <v>0</v>
      </c>
      <c r="E3181" t="str">
        <f>IF('Initial Spreadsheet'!F3180="failed", 'Initial Spreadsheet'!$L3180, "M")</f>
        <v>M</v>
      </c>
    </row>
    <row r="3182" spans="1:5" x14ac:dyDescent="0.25">
      <c r="A3182" t="str">
        <f>IF('Initial Spreadsheet'!$F3181="successful", "successful")</f>
        <v>successful</v>
      </c>
      <c r="B3182">
        <f>IF('Initial Spreadsheet'!F3181="successful", 'Initial Spreadsheet'!$L3181, "M")</f>
        <v>62</v>
      </c>
      <c r="D3182" t="b">
        <f>IF('Initial Spreadsheet'!$F3181="failed", "failed")</f>
        <v>0</v>
      </c>
      <c r="E3182" t="str">
        <f>IF('Initial Spreadsheet'!F3181="failed", 'Initial Spreadsheet'!$L3181, "M")</f>
        <v>M</v>
      </c>
    </row>
    <row r="3183" spans="1:5" x14ac:dyDescent="0.25">
      <c r="A3183" t="str">
        <f>IF('Initial Spreadsheet'!$F3182="successful", "successful")</f>
        <v>successful</v>
      </c>
      <c r="B3183">
        <f>IF('Initial Spreadsheet'!F3182="successful", 'Initial Spreadsheet'!$L3182, "M")</f>
        <v>45</v>
      </c>
      <c r="D3183" t="b">
        <f>IF('Initial Spreadsheet'!$F3182="failed", "failed")</f>
        <v>0</v>
      </c>
      <c r="E3183" t="str">
        <f>IF('Initial Spreadsheet'!F3182="failed", 'Initial Spreadsheet'!$L3182, "M")</f>
        <v>M</v>
      </c>
    </row>
    <row r="3184" spans="1:5" x14ac:dyDescent="0.25">
      <c r="A3184" t="str">
        <f>IF('Initial Spreadsheet'!$F3183="successful", "successful")</f>
        <v>successful</v>
      </c>
      <c r="B3184">
        <f>IF('Initial Spreadsheet'!F3183="successful", 'Initial Spreadsheet'!$L3183, "M")</f>
        <v>15</v>
      </c>
      <c r="D3184" t="b">
        <f>IF('Initial Spreadsheet'!$F3183="failed", "failed")</f>
        <v>0</v>
      </c>
      <c r="E3184" t="str">
        <f>IF('Initial Spreadsheet'!F3183="failed", 'Initial Spreadsheet'!$L3183, "M")</f>
        <v>M</v>
      </c>
    </row>
    <row r="3185" spans="1:5" x14ac:dyDescent="0.25">
      <c r="A3185" t="str">
        <f>IF('Initial Spreadsheet'!$F3184="successful", "successful")</f>
        <v>successful</v>
      </c>
      <c r="B3185">
        <f>IF('Initial Spreadsheet'!F3184="successful", 'Initial Spreadsheet'!$L3184, "M")</f>
        <v>151</v>
      </c>
      <c r="D3185" t="b">
        <f>IF('Initial Spreadsheet'!$F3184="failed", "failed")</f>
        <v>0</v>
      </c>
      <c r="E3185" t="str">
        <f>IF('Initial Spreadsheet'!F3184="failed", 'Initial Spreadsheet'!$L3184, "M")</f>
        <v>M</v>
      </c>
    </row>
    <row r="3186" spans="1:5" x14ac:dyDescent="0.25">
      <c r="A3186" t="str">
        <f>IF('Initial Spreadsheet'!$F3185="successful", "successful")</f>
        <v>successful</v>
      </c>
      <c r="B3186">
        <f>IF('Initial Spreadsheet'!F3185="successful", 'Initial Spreadsheet'!$L3185, "M")</f>
        <v>68</v>
      </c>
      <c r="D3186" t="b">
        <f>IF('Initial Spreadsheet'!$F3185="failed", "failed")</f>
        <v>0</v>
      </c>
      <c r="E3186" t="str">
        <f>IF('Initial Spreadsheet'!F3185="failed", 'Initial Spreadsheet'!$L3185, "M")</f>
        <v>M</v>
      </c>
    </row>
    <row r="3187" spans="1:5" x14ac:dyDescent="0.25">
      <c r="A3187" t="str">
        <f>IF('Initial Spreadsheet'!$F3186="successful", "successful")</f>
        <v>successful</v>
      </c>
      <c r="B3187">
        <f>IF('Initial Spreadsheet'!F3186="successful", 'Initial Spreadsheet'!$L3186, "M")</f>
        <v>46</v>
      </c>
      <c r="D3187" t="b">
        <f>IF('Initial Spreadsheet'!$F3186="failed", "failed")</f>
        <v>0</v>
      </c>
      <c r="E3187" t="str">
        <f>IF('Initial Spreadsheet'!F3186="failed", 'Initial Spreadsheet'!$L3186, "M")</f>
        <v>M</v>
      </c>
    </row>
    <row r="3188" spans="1:5" x14ac:dyDescent="0.25">
      <c r="A3188" t="str">
        <f>IF('Initial Spreadsheet'!$F3187="successful", "successful")</f>
        <v>successful</v>
      </c>
      <c r="B3188">
        <f>IF('Initial Spreadsheet'!F3187="successful", 'Initial Spreadsheet'!$L3187, "M")</f>
        <v>24</v>
      </c>
      <c r="D3188" t="b">
        <f>IF('Initial Spreadsheet'!$F3187="failed", "failed")</f>
        <v>0</v>
      </c>
      <c r="E3188" t="str">
        <f>IF('Initial Spreadsheet'!F3187="failed", 'Initial Spreadsheet'!$L3187, "M")</f>
        <v>M</v>
      </c>
    </row>
    <row r="3189" spans="1:5" x14ac:dyDescent="0.25">
      <c r="A3189" t="str">
        <f>IF('Initial Spreadsheet'!$F3188="successful", "successful")</f>
        <v>successful</v>
      </c>
      <c r="B3189">
        <f>IF('Initial Spreadsheet'!F3188="successful", 'Initial Spreadsheet'!$L3188, "M")</f>
        <v>70</v>
      </c>
      <c r="D3189" t="b">
        <f>IF('Initial Spreadsheet'!$F3188="failed", "failed")</f>
        <v>0</v>
      </c>
      <c r="E3189" t="str">
        <f>IF('Initial Spreadsheet'!F3188="failed", 'Initial Spreadsheet'!$L3188, "M")</f>
        <v>M</v>
      </c>
    </row>
    <row r="3190" spans="1:5" x14ac:dyDescent="0.25">
      <c r="A3190" t="str">
        <f>IF('Initial Spreadsheet'!$F3189="successful", "successful")</f>
        <v>successful</v>
      </c>
      <c r="B3190">
        <f>IF('Initial Spreadsheet'!F3189="successful", 'Initial Spreadsheet'!$L3189, "M")</f>
        <v>244</v>
      </c>
      <c r="D3190" t="b">
        <f>IF('Initial Spreadsheet'!$F3189="failed", "failed")</f>
        <v>0</v>
      </c>
      <c r="E3190" t="str">
        <f>IF('Initial Spreadsheet'!F3189="failed", 'Initial Spreadsheet'!$L3189, "M")</f>
        <v>M</v>
      </c>
    </row>
    <row r="3191" spans="1:5" x14ac:dyDescent="0.25">
      <c r="A3191" t="b">
        <f>IF('Initial Spreadsheet'!$F3190="successful", "successful")</f>
        <v>0</v>
      </c>
      <c r="B3191" t="str">
        <f>IF('Initial Spreadsheet'!F3190="successful", 'Initial Spreadsheet'!$L3190, "M")</f>
        <v>M</v>
      </c>
      <c r="D3191" t="str">
        <f>IF('Initial Spreadsheet'!$F3190="failed", "failed")</f>
        <v>failed</v>
      </c>
      <c r="E3191">
        <f>IF('Initial Spreadsheet'!F3190="failed", 'Initial Spreadsheet'!$L3190, "M")</f>
        <v>9</v>
      </c>
    </row>
    <row r="3192" spans="1:5" x14ac:dyDescent="0.25">
      <c r="A3192" t="b">
        <f>IF('Initial Spreadsheet'!$F3191="successful", "successful")</f>
        <v>0</v>
      </c>
      <c r="B3192" t="str">
        <f>IF('Initial Spreadsheet'!F3191="successful", 'Initial Spreadsheet'!$L3191, "M")</f>
        <v>M</v>
      </c>
      <c r="D3192" t="str">
        <f>IF('Initial Spreadsheet'!$F3191="failed", "failed")</f>
        <v>failed</v>
      </c>
      <c r="E3192">
        <f>IF('Initial Spreadsheet'!F3191="failed", 'Initial Spreadsheet'!$L3191, "M")</f>
        <v>19</v>
      </c>
    </row>
    <row r="3193" spans="1:5" x14ac:dyDescent="0.25">
      <c r="A3193" t="b">
        <f>IF('Initial Spreadsheet'!$F3192="successful", "successful")</f>
        <v>0</v>
      </c>
      <c r="B3193" t="str">
        <f>IF('Initial Spreadsheet'!F3192="successful", 'Initial Spreadsheet'!$L3192, "M")</f>
        <v>M</v>
      </c>
      <c r="D3193" t="str">
        <f>IF('Initial Spreadsheet'!$F3192="failed", "failed")</f>
        <v>failed</v>
      </c>
      <c r="E3193">
        <f>IF('Initial Spreadsheet'!F3192="failed", 'Initial Spreadsheet'!$L3192, "M")</f>
        <v>0</v>
      </c>
    </row>
    <row r="3194" spans="1:5" x14ac:dyDescent="0.25">
      <c r="A3194" t="b">
        <f>IF('Initial Spreadsheet'!$F3193="successful", "successful")</f>
        <v>0</v>
      </c>
      <c r="B3194" t="str">
        <f>IF('Initial Spreadsheet'!F3193="successful", 'Initial Spreadsheet'!$L3193, "M")</f>
        <v>M</v>
      </c>
      <c r="D3194" t="str">
        <f>IF('Initial Spreadsheet'!$F3193="failed", "failed")</f>
        <v>failed</v>
      </c>
      <c r="E3194">
        <f>IF('Initial Spreadsheet'!F3193="failed", 'Initial Spreadsheet'!$L3193, "M")</f>
        <v>4</v>
      </c>
    </row>
    <row r="3195" spans="1:5" x14ac:dyDescent="0.25">
      <c r="A3195" t="b">
        <f>IF('Initial Spreadsheet'!$F3194="successful", "successful")</f>
        <v>0</v>
      </c>
      <c r="B3195" t="str">
        <f>IF('Initial Spreadsheet'!F3194="successful", 'Initial Spreadsheet'!$L3194, "M")</f>
        <v>M</v>
      </c>
      <c r="D3195" t="str">
        <f>IF('Initial Spreadsheet'!$F3194="failed", "failed")</f>
        <v>failed</v>
      </c>
      <c r="E3195">
        <f>IF('Initial Spreadsheet'!F3194="failed", 'Initial Spreadsheet'!$L3194, "M")</f>
        <v>8</v>
      </c>
    </row>
    <row r="3196" spans="1:5" x14ac:dyDescent="0.25">
      <c r="A3196" t="b">
        <f>IF('Initial Spreadsheet'!$F3195="successful", "successful")</f>
        <v>0</v>
      </c>
      <c r="B3196" t="str">
        <f>IF('Initial Spreadsheet'!F3195="successful", 'Initial Spreadsheet'!$L3195, "M")</f>
        <v>M</v>
      </c>
      <c r="D3196" t="str">
        <f>IF('Initial Spreadsheet'!$F3195="failed", "failed")</f>
        <v>failed</v>
      </c>
      <c r="E3196">
        <f>IF('Initial Spreadsheet'!F3195="failed", 'Initial Spreadsheet'!$L3195, "M")</f>
        <v>24</v>
      </c>
    </row>
    <row r="3197" spans="1:5" x14ac:dyDescent="0.25">
      <c r="A3197" t="b">
        <f>IF('Initial Spreadsheet'!$F3196="successful", "successful")</f>
        <v>0</v>
      </c>
      <c r="B3197" t="str">
        <f>IF('Initial Spreadsheet'!F3196="successful", 'Initial Spreadsheet'!$L3196, "M")</f>
        <v>M</v>
      </c>
      <c r="D3197" t="str">
        <f>IF('Initial Spreadsheet'!$F3196="failed", "failed")</f>
        <v>failed</v>
      </c>
      <c r="E3197">
        <f>IF('Initial Spreadsheet'!F3196="failed", 'Initial Spreadsheet'!$L3196, "M")</f>
        <v>0</v>
      </c>
    </row>
    <row r="3198" spans="1:5" x14ac:dyDescent="0.25">
      <c r="A3198" t="b">
        <f>IF('Initial Spreadsheet'!$F3197="successful", "successful")</f>
        <v>0</v>
      </c>
      <c r="B3198" t="str">
        <f>IF('Initial Spreadsheet'!F3197="successful", 'Initial Spreadsheet'!$L3197, "M")</f>
        <v>M</v>
      </c>
      <c r="D3198" t="str">
        <f>IF('Initial Spreadsheet'!$F3197="failed", "failed")</f>
        <v>failed</v>
      </c>
      <c r="E3198">
        <f>IF('Initial Spreadsheet'!F3197="failed", 'Initial Spreadsheet'!$L3197, "M")</f>
        <v>39</v>
      </c>
    </row>
    <row r="3199" spans="1:5" x14ac:dyDescent="0.25">
      <c r="A3199" t="b">
        <f>IF('Initial Spreadsheet'!$F3198="successful", "successful")</f>
        <v>0</v>
      </c>
      <c r="B3199" t="str">
        <f>IF('Initial Spreadsheet'!F3198="successful", 'Initial Spreadsheet'!$L3198, "M")</f>
        <v>M</v>
      </c>
      <c r="D3199" t="str">
        <f>IF('Initial Spreadsheet'!$F3198="failed", "failed")</f>
        <v>failed</v>
      </c>
      <c r="E3199">
        <f>IF('Initial Spreadsheet'!F3198="failed", 'Initial Spreadsheet'!$L3198, "M")</f>
        <v>6</v>
      </c>
    </row>
    <row r="3200" spans="1:5" x14ac:dyDescent="0.25">
      <c r="A3200" t="b">
        <f>IF('Initial Spreadsheet'!$F3199="successful", "successful")</f>
        <v>0</v>
      </c>
      <c r="B3200" t="str">
        <f>IF('Initial Spreadsheet'!F3199="successful", 'Initial Spreadsheet'!$L3199, "M")</f>
        <v>M</v>
      </c>
      <c r="D3200" t="str">
        <f>IF('Initial Spreadsheet'!$F3199="failed", "failed")</f>
        <v>failed</v>
      </c>
      <c r="E3200">
        <f>IF('Initial Spreadsheet'!F3199="failed", 'Initial Spreadsheet'!$L3199, "M")</f>
        <v>4</v>
      </c>
    </row>
    <row r="3201" spans="1:5" x14ac:dyDescent="0.25">
      <c r="A3201" t="b">
        <f>IF('Initial Spreadsheet'!$F3200="successful", "successful")</f>
        <v>0</v>
      </c>
      <c r="B3201" t="str">
        <f>IF('Initial Spreadsheet'!F3200="successful", 'Initial Spreadsheet'!$L3200, "M")</f>
        <v>M</v>
      </c>
      <c r="D3201" t="str">
        <f>IF('Initial Spreadsheet'!$F3200="failed", "failed")</f>
        <v>failed</v>
      </c>
      <c r="E3201">
        <f>IF('Initial Spreadsheet'!F3200="failed", 'Initial Spreadsheet'!$L3200, "M")</f>
        <v>3</v>
      </c>
    </row>
    <row r="3202" spans="1:5" x14ac:dyDescent="0.25">
      <c r="A3202" t="b">
        <f>IF('Initial Spreadsheet'!$F3201="successful", "successful")</f>
        <v>0</v>
      </c>
      <c r="B3202" t="str">
        <f>IF('Initial Spreadsheet'!F3201="successful", 'Initial Spreadsheet'!$L3201, "M")</f>
        <v>M</v>
      </c>
      <c r="D3202" t="str">
        <f>IF('Initial Spreadsheet'!$F3201="failed", "failed")</f>
        <v>failed</v>
      </c>
      <c r="E3202">
        <f>IF('Initial Spreadsheet'!F3201="failed", 'Initial Spreadsheet'!$L3201, "M")</f>
        <v>53</v>
      </c>
    </row>
    <row r="3203" spans="1:5" x14ac:dyDescent="0.25">
      <c r="A3203" t="b">
        <f>IF('Initial Spreadsheet'!$F3202="successful", "successful")</f>
        <v>0</v>
      </c>
      <c r="B3203" t="str">
        <f>IF('Initial Spreadsheet'!F3202="successful", 'Initial Spreadsheet'!$L3202, "M")</f>
        <v>M</v>
      </c>
      <c r="D3203" t="str">
        <f>IF('Initial Spreadsheet'!$F3202="failed", "failed")</f>
        <v>failed</v>
      </c>
      <c r="E3203">
        <f>IF('Initial Spreadsheet'!F3202="failed", 'Initial Spreadsheet'!$L3202, "M")</f>
        <v>1</v>
      </c>
    </row>
    <row r="3204" spans="1:5" x14ac:dyDescent="0.25">
      <c r="A3204" t="b">
        <f>IF('Initial Spreadsheet'!$F3203="successful", "successful")</f>
        <v>0</v>
      </c>
      <c r="B3204" t="str">
        <f>IF('Initial Spreadsheet'!F3203="successful", 'Initial Spreadsheet'!$L3203, "M")</f>
        <v>M</v>
      </c>
      <c r="D3204" t="str">
        <f>IF('Initial Spreadsheet'!$F3203="failed", "failed")</f>
        <v>failed</v>
      </c>
      <c r="E3204">
        <f>IF('Initial Spreadsheet'!F3203="failed", 'Initial Spreadsheet'!$L3203, "M")</f>
        <v>2</v>
      </c>
    </row>
    <row r="3205" spans="1:5" x14ac:dyDescent="0.25">
      <c r="A3205" t="b">
        <f>IF('Initial Spreadsheet'!$F3204="successful", "successful")</f>
        <v>0</v>
      </c>
      <c r="B3205" t="str">
        <f>IF('Initial Spreadsheet'!F3204="successful", 'Initial Spreadsheet'!$L3204, "M")</f>
        <v>M</v>
      </c>
      <c r="D3205" t="str">
        <f>IF('Initial Spreadsheet'!$F3204="failed", "failed")</f>
        <v>failed</v>
      </c>
      <c r="E3205">
        <f>IF('Initial Spreadsheet'!F3204="failed", 'Initial Spreadsheet'!$L3204, "M")</f>
        <v>25</v>
      </c>
    </row>
    <row r="3206" spans="1:5" x14ac:dyDescent="0.25">
      <c r="A3206" t="b">
        <f>IF('Initial Spreadsheet'!$F3205="successful", "successful")</f>
        <v>0</v>
      </c>
      <c r="B3206" t="str">
        <f>IF('Initial Spreadsheet'!F3205="successful", 'Initial Spreadsheet'!$L3205, "M")</f>
        <v>M</v>
      </c>
      <c r="D3206" t="str">
        <f>IF('Initial Spreadsheet'!$F3205="failed", "failed")</f>
        <v>failed</v>
      </c>
      <c r="E3206">
        <f>IF('Initial Spreadsheet'!F3205="failed", 'Initial Spreadsheet'!$L3205, "M")</f>
        <v>6</v>
      </c>
    </row>
    <row r="3207" spans="1:5" x14ac:dyDescent="0.25">
      <c r="A3207" t="b">
        <f>IF('Initial Spreadsheet'!$F3206="successful", "successful")</f>
        <v>0</v>
      </c>
      <c r="B3207" t="str">
        <f>IF('Initial Spreadsheet'!F3206="successful", 'Initial Spreadsheet'!$L3206, "M")</f>
        <v>M</v>
      </c>
      <c r="D3207" t="str">
        <f>IF('Initial Spreadsheet'!$F3206="failed", "failed")</f>
        <v>failed</v>
      </c>
      <c r="E3207">
        <f>IF('Initial Spreadsheet'!F3206="failed", 'Initial Spreadsheet'!$L3206, "M")</f>
        <v>0</v>
      </c>
    </row>
    <row r="3208" spans="1:5" x14ac:dyDescent="0.25">
      <c r="A3208" t="b">
        <f>IF('Initial Spreadsheet'!$F3207="successful", "successful")</f>
        <v>0</v>
      </c>
      <c r="B3208" t="str">
        <f>IF('Initial Spreadsheet'!F3207="successful", 'Initial Spreadsheet'!$L3207, "M")</f>
        <v>M</v>
      </c>
      <c r="D3208" t="str">
        <f>IF('Initial Spreadsheet'!$F3207="failed", "failed")</f>
        <v>failed</v>
      </c>
      <c r="E3208">
        <f>IF('Initial Spreadsheet'!F3207="failed", 'Initial Spreadsheet'!$L3207, "M")</f>
        <v>12</v>
      </c>
    </row>
    <row r="3209" spans="1:5" x14ac:dyDescent="0.25">
      <c r="A3209" t="b">
        <f>IF('Initial Spreadsheet'!$F3208="successful", "successful")</f>
        <v>0</v>
      </c>
      <c r="B3209" t="str">
        <f>IF('Initial Spreadsheet'!F3208="successful", 'Initial Spreadsheet'!$L3208, "M")</f>
        <v>M</v>
      </c>
      <c r="D3209" t="str">
        <f>IF('Initial Spreadsheet'!$F3208="failed", "failed")</f>
        <v>failed</v>
      </c>
      <c r="E3209">
        <f>IF('Initial Spreadsheet'!F3208="failed", 'Initial Spreadsheet'!$L3208, "M")</f>
        <v>0</v>
      </c>
    </row>
    <row r="3210" spans="1:5" x14ac:dyDescent="0.25">
      <c r="A3210" t="b">
        <f>IF('Initial Spreadsheet'!$F3209="successful", "successful")</f>
        <v>0</v>
      </c>
      <c r="B3210" t="str">
        <f>IF('Initial Spreadsheet'!F3209="successful", 'Initial Spreadsheet'!$L3209, "M")</f>
        <v>M</v>
      </c>
      <c r="D3210" t="str">
        <f>IF('Initial Spreadsheet'!$F3209="failed", "failed")</f>
        <v>failed</v>
      </c>
      <c r="E3210">
        <f>IF('Initial Spreadsheet'!F3209="failed", 'Initial Spreadsheet'!$L3209, "M")</f>
        <v>36</v>
      </c>
    </row>
    <row r="3211" spans="1:5" x14ac:dyDescent="0.25">
      <c r="A3211" t="str">
        <f>IF('Initial Spreadsheet'!$F3210="successful", "successful")</f>
        <v>successful</v>
      </c>
      <c r="B3211">
        <f>IF('Initial Spreadsheet'!F3210="successful", 'Initial Spreadsheet'!$L3210, "M")</f>
        <v>82</v>
      </c>
      <c r="D3211" t="b">
        <f>IF('Initial Spreadsheet'!$F3210="failed", "failed")</f>
        <v>0</v>
      </c>
      <c r="E3211" t="str">
        <f>IF('Initial Spreadsheet'!F3210="failed", 'Initial Spreadsheet'!$L3210, "M")</f>
        <v>M</v>
      </c>
    </row>
    <row r="3212" spans="1:5" x14ac:dyDescent="0.25">
      <c r="A3212" t="str">
        <f>IF('Initial Spreadsheet'!$F3211="successful", "successful")</f>
        <v>successful</v>
      </c>
      <c r="B3212">
        <f>IF('Initial Spreadsheet'!F3211="successful", 'Initial Spreadsheet'!$L3211, "M")</f>
        <v>226</v>
      </c>
      <c r="D3212" t="b">
        <f>IF('Initial Spreadsheet'!$F3211="failed", "failed")</f>
        <v>0</v>
      </c>
      <c r="E3212" t="str">
        <f>IF('Initial Spreadsheet'!F3211="failed", 'Initial Spreadsheet'!$L3211, "M")</f>
        <v>M</v>
      </c>
    </row>
    <row r="3213" spans="1:5" x14ac:dyDescent="0.25">
      <c r="A3213" t="str">
        <f>IF('Initial Spreadsheet'!$F3212="successful", "successful")</f>
        <v>successful</v>
      </c>
      <c r="B3213">
        <f>IF('Initial Spreadsheet'!F3212="successful", 'Initial Spreadsheet'!$L3212, "M")</f>
        <v>60</v>
      </c>
      <c r="D3213" t="b">
        <f>IF('Initial Spreadsheet'!$F3212="failed", "failed")</f>
        <v>0</v>
      </c>
      <c r="E3213" t="str">
        <f>IF('Initial Spreadsheet'!F3212="failed", 'Initial Spreadsheet'!$L3212, "M")</f>
        <v>M</v>
      </c>
    </row>
    <row r="3214" spans="1:5" x14ac:dyDescent="0.25">
      <c r="A3214" t="str">
        <f>IF('Initial Spreadsheet'!$F3213="successful", "successful")</f>
        <v>successful</v>
      </c>
      <c r="B3214">
        <f>IF('Initial Spreadsheet'!F3213="successful", 'Initial Spreadsheet'!$L3213, "M")</f>
        <v>322</v>
      </c>
      <c r="D3214" t="b">
        <f>IF('Initial Spreadsheet'!$F3213="failed", "failed")</f>
        <v>0</v>
      </c>
      <c r="E3214" t="str">
        <f>IF('Initial Spreadsheet'!F3213="failed", 'Initial Spreadsheet'!$L3213, "M")</f>
        <v>M</v>
      </c>
    </row>
    <row r="3215" spans="1:5" x14ac:dyDescent="0.25">
      <c r="A3215" t="str">
        <f>IF('Initial Spreadsheet'!$F3214="successful", "successful")</f>
        <v>successful</v>
      </c>
      <c r="B3215">
        <f>IF('Initial Spreadsheet'!F3214="successful", 'Initial Spreadsheet'!$L3214, "M")</f>
        <v>94</v>
      </c>
      <c r="D3215" t="b">
        <f>IF('Initial Spreadsheet'!$F3214="failed", "failed")</f>
        <v>0</v>
      </c>
      <c r="E3215" t="str">
        <f>IF('Initial Spreadsheet'!F3214="failed", 'Initial Spreadsheet'!$L3214, "M")</f>
        <v>M</v>
      </c>
    </row>
    <row r="3216" spans="1:5" x14ac:dyDescent="0.25">
      <c r="A3216" t="str">
        <f>IF('Initial Spreadsheet'!$F3215="successful", "successful")</f>
        <v>successful</v>
      </c>
      <c r="B3216">
        <f>IF('Initial Spreadsheet'!F3215="successful", 'Initial Spreadsheet'!$L3215, "M")</f>
        <v>47</v>
      </c>
      <c r="D3216" t="b">
        <f>IF('Initial Spreadsheet'!$F3215="failed", "failed")</f>
        <v>0</v>
      </c>
      <c r="E3216" t="str">
        <f>IF('Initial Spreadsheet'!F3215="failed", 'Initial Spreadsheet'!$L3215, "M")</f>
        <v>M</v>
      </c>
    </row>
    <row r="3217" spans="1:5" x14ac:dyDescent="0.25">
      <c r="A3217" t="str">
        <f>IF('Initial Spreadsheet'!$F3216="successful", "successful")</f>
        <v>successful</v>
      </c>
      <c r="B3217">
        <f>IF('Initial Spreadsheet'!F3216="successful", 'Initial Spreadsheet'!$L3216, "M")</f>
        <v>115</v>
      </c>
      <c r="D3217" t="b">
        <f>IF('Initial Spreadsheet'!$F3216="failed", "failed")</f>
        <v>0</v>
      </c>
      <c r="E3217" t="str">
        <f>IF('Initial Spreadsheet'!F3216="failed", 'Initial Spreadsheet'!$L3216, "M")</f>
        <v>M</v>
      </c>
    </row>
    <row r="3218" spans="1:5" x14ac:dyDescent="0.25">
      <c r="A3218" t="str">
        <f>IF('Initial Spreadsheet'!$F3217="successful", "successful")</f>
        <v>successful</v>
      </c>
      <c r="B3218">
        <f>IF('Initial Spreadsheet'!F3217="successful", 'Initial Spreadsheet'!$L3217, "M")</f>
        <v>134</v>
      </c>
      <c r="D3218" t="b">
        <f>IF('Initial Spreadsheet'!$F3217="failed", "failed")</f>
        <v>0</v>
      </c>
      <c r="E3218" t="str">
        <f>IF('Initial Spreadsheet'!F3217="failed", 'Initial Spreadsheet'!$L3217, "M")</f>
        <v>M</v>
      </c>
    </row>
    <row r="3219" spans="1:5" x14ac:dyDescent="0.25">
      <c r="A3219" t="str">
        <f>IF('Initial Spreadsheet'!$F3218="successful", "successful")</f>
        <v>successful</v>
      </c>
      <c r="B3219">
        <f>IF('Initial Spreadsheet'!F3218="successful", 'Initial Spreadsheet'!$L3218, "M")</f>
        <v>35</v>
      </c>
      <c r="D3219" t="b">
        <f>IF('Initial Spreadsheet'!$F3218="failed", "failed")</f>
        <v>0</v>
      </c>
      <c r="E3219" t="str">
        <f>IF('Initial Spreadsheet'!F3218="failed", 'Initial Spreadsheet'!$L3218, "M")</f>
        <v>M</v>
      </c>
    </row>
    <row r="3220" spans="1:5" x14ac:dyDescent="0.25">
      <c r="A3220" t="str">
        <f>IF('Initial Spreadsheet'!$F3219="successful", "successful")</f>
        <v>successful</v>
      </c>
      <c r="B3220">
        <f>IF('Initial Spreadsheet'!F3219="successful", 'Initial Spreadsheet'!$L3219, "M")</f>
        <v>104</v>
      </c>
      <c r="D3220" t="b">
        <f>IF('Initial Spreadsheet'!$F3219="failed", "failed")</f>
        <v>0</v>
      </c>
      <c r="E3220" t="str">
        <f>IF('Initial Spreadsheet'!F3219="failed", 'Initial Spreadsheet'!$L3219, "M")</f>
        <v>M</v>
      </c>
    </row>
    <row r="3221" spans="1:5" x14ac:dyDescent="0.25">
      <c r="A3221" t="str">
        <f>IF('Initial Spreadsheet'!$F3220="successful", "successful")</f>
        <v>successful</v>
      </c>
      <c r="B3221">
        <f>IF('Initial Spreadsheet'!F3220="successful", 'Initial Spreadsheet'!$L3220, "M")</f>
        <v>184</v>
      </c>
      <c r="D3221" t="b">
        <f>IF('Initial Spreadsheet'!$F3220="failed", "failed")</f>
        <v>0</v>
      </c>
      <c r="E3221" t="str">
        <f>IF('Initial Spreadsheet'!F3220="failed", 'Initial Spreadsheet'!$L3220, "M")</f>
        <v>M</v>
      </c>
    </row>
    <row r="3222" spans="1:5" x14ac:dyDescent="0.25">
      <c r="A3222" t="str">
        <f>IF('Initial Spreadsheet'!$F3221="successful", "successful")</f>
        <v>successful</v>
      </c>
      <c r="B3222">
        <f>IF('Initial Spreadsheet'!F3221="successful", 'Initial Spreadsheet'!$L3221, "M")</f>
        <v>119</v>
      </c>
      <c r="D3222" t="b">
        <f>IF('Initial Spreadsheet'!$F3221="failed", "failed")</f>
        <v>0</v>
      </c>
      <c r="E3222" t="str">
        <f>IF('Initial Spreadsheet'!F3221="failed", 'Initial Spreadsheet'!$L3221, "M")</f>
        <v>M</v>
      </c>
    </row>
    <row r="3223" spans="1:5" x14ac:dyDescent="0.25">
      <c r="A3223" t="str">
        <f>IF('Initial Spreadsheet'!$F3222="successful", "successful")</f>
        <v>successful</v>
      </c>
      <c r="B3223">
        <f>IF('Initial Spreadsheet'!F3222="successful", 'Initial Spreadsheet'!$L3222, "M")</f>
        <v>59</v>
      </c>
      <c r="D3223" t="b">
        <f>IF('Initial Spreadsheet'!$F3222="failed", "failed")</f>
        <v>0</v>
      </c>
      <c r="E3223" t="str">
        <f>IF('Initial Spreadsheet'!F3222="failed", 'Initial Spreadsheet'!$L3222, "M")</f>
        <v>M</v>
      </c>
    </row>
    <row r="3224" spans="1:5" x14ac:dyDescent="0.25">
      <c r="A3224" t="str">
        <f>IF('Initial Spreadsheet'!$F3223="successful", "successful")</f>
        <v>successful</v>
      </c>
      <c r="B3224">
        <f>IF('Initial Spreadsheet'!F3223="successful", 'Initial Spreadsheet'!$L3223, "M")</f>
        <v>113</v>
      </c>
      <c r="D3224" t="b">
        <f>IF('Initial Spreadsheet'!$F3223="failed", "failed")</f>
        <v>0</v>
      </c>
      <c r="E3224" t="str">
        <f>IF('Initial Spreadsheet'!F3223="failed", 'Initial Spreadsheet'!$L3223, "M")</f>
        <v>M</v>
      </c>
    </row>
    <row r="3225" spans="1:5" x14ac:dyDescent="0.25">
      <c r="A3225" t="str">
        <f>IF('Initial Spreadsheet'!$F3224="successful", "successful")</f>
        <v>successful</v>
      </c>
      <c r="B3225">
        <f>IF('Initial Spreadsheet'!F3224="successful", 'Initial Spreadsheet'!$L3224, "M")</f>
        <v>84</v>
      </c>
      <c r="D3225" t="b">
        <f>IF('Initial Spreadsheet'!$F3224="failed", "failed")</f>
        <v>0</v>
      </c>
      <c r="E3225" t="str">
        <f>IF('Initial Spreadsheet'!F3224="failed", 'Initial Spreadsheet'!$L3224, "M")</f>
        <v>M</v>
      </c>
    </row>
    <row r="3226" spans="1:5" x14ac:dyDescent="0.25">
      <c r="A3226" t="str">
        <f>IF('Initial Spreadsheet'!$F3225="successful", "successful")</f>
        <v>successful</v>
      </c>
      <c r="B3226">
        <f>IF('Initial Spreadsheet'!F3225="successful", 'Initial Spreadsheet'!$L3225, "M")</f>
        <v>74</v>
      </c>
      <c r="D3226" t="b">
        <f>IF('Initial Spreadsheet'!$F3225="failed", "failed")</f>
        <v>0</v>
      </c>
      <c r="E3226" t="str">
        <f>IF('Initial Spreadsheet'!F3225="failed", 'Initial Spreadsheet'!$L3225, "M")</f>
        <v>M</v>
      </c>
    </row>
    <row r="3227" spans="1:5" x14ac:dyDescent="0.25">
      <c r="A3227" t="str">
        <f>IF('Initial Spreadsheet'!$F3226="successful", "successful")</f>
        <v>successful</v>
      </c>
      <c r="B3227">
        <f>IF('Initial Spreadsheet'!F3226="successful", 'Initial Spreadsheet'!$L3226, "M")</f>
        <v>216</v>
      </c>
      <c r="D3227" t="b">
        <f>IF('Initial Spreadsheet'!$F3226="failed", "failed")</f>
        <v>0</v>
      </c>
      <c r="E3227" t="str">
        <f>IF('Initial Spreadsheet'!F3226="failed", 'Initial Spreadsheet'!$L3226, "M")</f>
        <v>M</v>
      </c>
    </row>
    <row r="3228" spans="1:5" x14ac:dyDescent="0.25">
      <c r="A3228" t="str">
        <f>IF('Initial Spreadsheet'!$F3227="successful", "successful")</f>
        <v>successful</v>
      </c>
      <c r="B3228">
        <f>IF('Initial Spreadsheet'!F3227="successful", 'Initial Spreadsheet'!$L3227, "M")</f>
        <v>39</v>
      </c>
      <c r="D3228" t="b">
        <f>IF('Initial Spreadsheet'!$F3227="failed", "failed")</f>
        <v>0</v>
      </c>
      <c r="E3228" t="str">
        <f>IF('Initial Spreadsheet'!F3227="failed", 'Initial Spreadsheet'!$L3227, "M")</f>
        <v>M</v>
      </c>
    </row>
    <row r="3229" spans="1:5" x14ac:dyDescent="0.25">
      <c r="A3229" t="str">
        <f>IF('Initial Spreadsheet'!$F3228="successful", "successful")</f>
        <v>successful</v>
      </c>
      <c r="B3229">
        <f>IF('Initial Spreadsheet'!F3228="successful", 'Initial Spreadsheet'!$L3228, "M")</f>
        <v>21</v>
      </c>
      <c r="D3229" t="b">
        <f>IF('Initial Spreadsheet'!$F3228="failed", "failed")</f>
        <v>0</v>
      </c>
      <c r="E3229" t="str">
        <f>IF('Initial Spreadsheet'!F3228="failed", 'Initial Spreadsheet'!$L3228, "M")</f>
        <v>M</v>
      </c>
    </row>
    <row r="3230" spans="1:5" x14ac:dyDescent="0.25">
      <c r="A3230" t="str">
        <f>IF('Initial Spreadsheet'!$F3229="successful", "successful")</f>
        <v>successful</v>
      </c>
      <c r="B3230">
        <f>IF('Initial Spreadsheet'!F3229="successful", 'Initial Spreadsheet'!$L3229, "M")</f>
        <v>30</v>
      </c>
      <c r="D3230" t="b">
        <f>IF('Initial Spreadsheet'!$F3229="failed", "failed")</f>
        <v>0</v>
      </c>
      <c r="E3230" t="str">
        <f>IF('Initial Spreadsheet'!F3229="failed", 'Initial Spreadsheet'!$L3229, "M")</f>
        <v>M</v>
      </c>
    </row>
    <row r="3231" spans="1:5" x14ac:dyDescent="0.25">
      <c r="A3231" t="str">
        <f>IF('Initial Spreadsheet'!$F3230="successful", "successful")</f>
        <v>successful</v>
      </c>
      <c r="B3231">
        <f>IF('Initial Spreadsheet'!F3230="successful", 'Initial Spreadsheet'!$L3230, "M")</f>
        <v>37</v>
      </c>
      <c r="D3231" t="b">
        <f>IF('Initial Spreadsheet'!$F3230="failed", "failed")</f>
        <v>0</v>
      </c>
      <c r="E3231" t="str">
        <f>IF('Initial Spreadsheet'!F3230="failed", 'Initial Spreadsheet'!$L3230, "M")</f>
        <v>M</v>
      </c>
    </row>
    <row r="3232" spans="1:5" x14ac:dyDescent="0.25">
      <c r="A3232" t="str">
        <f>IF('Initial Spreadsheet'!$F3231="successful", "successful")</f>
        <v>successful</v>
      </c>
      <c r="B3232">
        <f>IF('Initial Spreadsheet'!F3231="successful", 'Initial Spreadsheet'!$L3231, "M")</f>
        <v>202</v>
      </c>
      <c r="D3232" t="b">
        <f>IF('Initial Spreadsheet'!$F3231="failed", "failed")</f>
        <v>0</v>
      </c>
      <c r="E3232" t="str">
        <f>IF('Initial Spreadsheet'!F3231="failed", 'Initial Spreadsheet'!$L3231, "M")</f>
        <v>M</v>
      </c>
    </row>
    <row r="3233" spans="1:5" x14ac:dyDescent="0.25">
      <c r="A3233" t="str">
        <f>IF('Initial Spreadsheet'!$F3232="successful", "successful")</f>
        <v>successful</v>
      </c>
      <c r="B3233">
        <f>IF('Initial Spreadsheet'!F3232="successful", 'Initial Spreadsheet'!$L3232, "M")</f>
        <v>37</v>
      </c>
      <c r="D3233" t="b">
        <f>IF('Initial Spreadsheet'!$F3232="failed", "failed")</f>
        <v>0</v>
      </c>
      <c r="E3233" t="str">
        <f>IF('Initial Spreadsheet'!F3232="failed", 'Initial Spreadsheet'!$L3232, "M")</f>
        <v>M</v>
      </c>
    </row>
    <row r="3234" spans="1:5" x14ac:dyDescent="0.25">
      <c r="A3234" t="str">
        <f>IF('Initial Spreadsheet'!$F3233="successful", "successful")</f>
        <v>successful</v>
      </c>
      <c r="B3234">
        <f>IF('Initial Spreadsheet'!F3233="successful", 'Initial Spreadsheet'!$L3233, "M")</f>
        <v>28</v>
      </c>
      <c r="D3234" t="b">
        <f>IF('Initial Spreadsheet'!$F3233="failed", "failed")</f>
        <v>0</v>
      </c>
      <c r="E3234" t="str">
        <f>IF('Initial Spreadsheet'!F3233="failed", 'Initial Spreadsheet'!$L3233, "M")</f>
        <v>M</v>
      </c>
    </row>
    <row r="3235" spans="1:5" x14ac:dyDescent="0.25">
      <c r="A3235" t="str">
        <f>IF('Initial Spreadsheet'!$F3234="successful", "successful")</f>
        <v>successful</v>
      </c>
      <c r="B3235">
        <f>IF('Initial Spreadsheet'!F3234="successful", 'Initial Spreadsheet'!$L3234, "M")</f>
        <v>26</v>
      </c>
      <c r="D3235" t="b">
        <f>IF('Initial Spreadsheet'!$F3234="failed", "failed")</f>
        <v>0</v>
      </c>
      <c r="E3235" t="str">
        <f>IF('Initial Spreadsheet'!F3234="failed", 'Initial Spreadsheet'!$L3234, "M")</f>
        <v>M</v>
      </c>
    </row>
    <row r="3236" spans="1:5" x14ac:dyDescent="0.25">
      <c r="A3236" t="str">
        <f>IF('Initial Spreadsheet'!$F3235="successful", "successful")</f>
        <v>successful</v>
      </c>
      <c r="B3236">
        <f>IF('Initial Spreadsheet'!F3235="successful", 'Initial Spreadsheet'!$L3235, "M")</f>
        <v>61</v>
      </c>
      <c r="D3236" t="b">
        <f>IF('Initial Spreadsheet'!$F3235="failed", "failed")</f>
        <v>0</v>
      </c>
      <c r="E3236" t="str">
        <f>IF('Initial Spreadsheet'!F3235="failed", 'Initial Spreadsheet'!$L3235, "M")</f>
        <v>M</v>
      </c>
    </row>
    <row r="3237" spans="1:5" x14ac:dyDescent="0.25">
      <c r="A3237" t="str">
        <f>IF('Initial Spreadsheet'!$F3236="successful", "successful")</f>
        <v>successful</v>
      </c>
      <c r="B3237">
        <f>IF('Initial Spreadsheet'!F3236="successful", 'Initial Spreadsheet'!$L3236, "M")</f>
        <v>115</v>
      </c>
      <c r="D3237" t="b">
        <f>IF('Initial Spreadsheet'!$F3236="failed", "failed")</f>
        <v>0</v>
      </c>
      <c r="E3237" t="str">
        <f>IF('Initial Spreadsheet'!F3236="failed", 'Initial Spreadsheet'!$L3236, "M")</f>
        <v>M</v>
      </c>
    </row>
    <row r="3238" spans="1:5" x14ac:dyDescent="0.25">
      <c r="A3238" t="str">
        <f>IF('Initial Spreadsheet'!$F3237="successful", "successful")</f>
        <v>successful</v>
      </c>
      <c r="B3238">
        <f>IF('Initial Spreadsheet'!F3237="successful", 'Initial Spreadsheet'!$L3237, "M")</f>
        <v>181</v>
      </c>
      <c r="D3238" t="b">
        <f>IF('Initial Spreadsheet'!$F3237="failed", "failed")</f>
        <v>0</v>
      </c>
      <c r="E3238" t="str">
        <f>IF('Initial Spreadsheet'!F3237="failed", 'Initial Spreadsheet'!$L3237, "M")</f>
        <v>M</v>
      </c>
    </row>
    <row r="3239" spans="1:5" x14ac:dyDescent="0.25">
      <c r="A3239" t="str">
        <f>IF('Initial Spreadsheet'!$F3238="successful", "successful")</f>
        <v>successful</v>
      </c>
      <c r="B3239">
        <f>IF('Initial Spreadsheet'!F3238="successful", 'Initial Spreadsheet'!$L3238, "M")</f>
        <v>110</v>
      </c>
      <c r="D3239" t="b">
        <f>IF('Initial Spreadsheet'!$F3238="failed", "failed")</f>
        <v>0</v>
      </c>
      <c r="E3239" t="str">
        <f>IF('Initial Spreadsheet'!F3238="failed", 'Initial Spreadsheet'!$L3238, "M")</f>
        <v>M</v>
      </c>
    </row>
    <row r="3240" spans="1:5" x14ac:dyDescent="0.25">
      <c r="A3240" t="str">
        <f>IF('Initial Spreadsheet'!$F3239="successful", "successful")</f>
        <v>successful</v>
      </c>
      <c r="B3240">
        <f>IF('Initial Spreadsheet'!F3239="successful", 'Initial Spreadsheet'!$L3239, "M")</f>
        <v>269</v>
      </c>
      <c r="D3240" t="b">
        <f>IF('Initial Spreadsheet'!$F3239="failed", "failed")</f>
        <v>0</v>
      </c>
      <c r="E3240" t="str">
        <f>IF('Initial Spreadsheet'!F3239="failed", 'Initial Spreadsheet'!$L3239, "M")</f>
        <v>M</v>
      </c>
    </row>
    <row r="3241" spans="1:5" x14ac:dyDescent="0.25">
      <c r="A3241" t="str">
        <f>IF('Initial Spreadsheet'!$F3240="successful", "successful")</f>
        <v>successful</v>
      </c>
      <c r="B3241">
        <f>IF('Initial Spreadsheet'!F3240="successful", 'Initial Spreadsheet'!$L3240, "M")</f>
        <v>79</v>
      </c>
      <c r="D3241" t="b">
        <f>IF('Initial Spreadsheet'!$F3240="failed", "failed")</f>
        <v>0</v>
      </c>
      <c r="E3241" t="str">
        <f>IF('Initial Spreadsheet'!F3240="failed", 'Initial Spreadsheet'!$L3240, "M")</f>
        <v>M</v>
      </c>
    </row>
    <row r="3242" spans="1:5" x14ac:dyDescent="0.25">
      <c r="A3242" t="str">
        <f>IF('Initial Spreadsheet'!$F3241="successful", "successful")</f>
        <v>successful</v>
      </c>
      <c r="B3242">
        <f>IF('Initial Spreadsheet'!F3241="successful", 'Initial Spreadsheet'!$L3241, "M")</f>
        <v>104</v>
      </c>
      <c r="D3242" t="b">
        <f>IF('Initial Spreadsheet'!$F3241="failed", "failed")</f>
        <v>0</v>
      </c>
      <c r="E3242" t="str">
        <f>IF('Initial Spreadsheet'!F3241="failed", 'Initial Spreadsheet'!$L3241, "M")</f>
        <v>M</v>
      </c>
    </row>
    <row r="3243" spans="1:5" x14ac:dyDescent="0.25">
      <c r="A3243" t="str">
        <f>IF('Initial Spreadsheet'!$F3242="successful", "successful")</f>
        <v>successful</v>
      </c>
      <c r="B3243">
        <f>IF('Initial Spreadsheet'!F3242="successful", 'Initial Spreadsheet'!$L3242, "M")</f>
        <v>34</v>
      </c>
      <c r="D3243" t="b">
        <f>IF('Initial Spreadsheet'!$F3242="failed", "failed")</f>
        <v>0</v>
      </c>
      <c r="E3243" t="str">
        <f>IF('Initial Spreadsheet'!F3242="failed", 'Initial Spreadsheet'!$L3242, "M")</f>
        <v>M</v>
      </c>
    </row>
    <row r="3244" spans="1:5" x14ac:dyDescent="0.25">
      <c r="A3244" t="str">
        <f>IF('Initial Spreadsheet'!$F3243="successful", "successful")</f>
        <v>successful</v>
      </c>
      <c r="B3244">
        <f>IF('Initial Spreadsheet'!F3243="successful", 'Initial Spreadsheet'!$L3243, "M")</f>
        <v>167</v>
      </c>
      <c r="D3244" t="b">
        <f>IF('Initial Spreadsheet'!$F3243="failed", "failed")</f>
        <v>0</v>
      </c>
      <c r="E3244" t="str">
        <f>IF('Initial Spreadsheet'!F3243="failed", 'Initial Spreadsheet'!$L3243, "M")</f>
        <v>M</v>
      </c>
    </row>
    <row r="3245" spans="1:5" x14ac:dyDescent="0.25">
      <c r="A3245" t="str">
        <f>IF('Initial Spreadsheet'!$F3244="successful", "successful")</f>
        <v>successful</v>
      </c>
      <c r="B3245">
        <f>IF('Initial Spreadsheet'!F3244="successful", 'Initial Spreadsheet'!$L3244, "M")</f>
        <v>183</v>
      </c>
      <c r="D3245" t="b">
        <f>IF('Initial Spreadsheet'!$F3244="failed", "failed")</f>
        <v>0</v>
      </c>
      <c r="E3245" t="str">
        <f>IF('Initial Spreadsheet'!F3244="failed", 'Initial Spreadsheet'!$L3244, "M")</f>
        <v>M</v>
      </c>
    </row>
    <row r="3246" spans="1:5" x14ac:dyDescent="0.25">
      <c r="A3246" t="str">
        <f>IF('Initial Spreadsheet'!$F3245="successful", "successful")</f>
        <v>successful</v>
      </c>
      <c r="B3246">
        <f>IF('Initial Spreadsheet'!F3245="successful", 'Initial Spreadsheet'!$L3245, "M")</f>
        <v>71</v>
      </c>
      <c r="D3246" t="b">
        <f>IF('Initial Spreadsheet'!$F3245="failed", "failed")</f>
        <v>0</v>
      </c>
      <c r="E3246" t="str">
        <f>IF('Initial Spreadsheet'!F3245="failed", 'Initial Spreadsheet'!$L3245, "M")</f>
        <v>M</v>
      </c>
    </row>
    <row r="3247" spans="1:5" x14ac:dyDescent="0.25">
      <c r="A3247" t="str">
        <f>IF('Initial Spreadsheet'!$F3246="successful", "successful")</f>
        <v>successful</v>
      </c>
      <c r="B3247">
        <f>IF('Initial Spreadsheet'!F3246="successful", 'Initial Spreadsheet'!$L3246, "M")</f>
        <v>69</v>
      </c>
      <c r="D3247" t="b">
        <f>IF('Initial Spreadsheet'!$F3246="failed", "failed")</f>
        <v>0</v>
      </c>
      <c r="E3247" t="str">
        <f>IF('Initial Spreadsheet'!F3246="failed", 'Initial Spreadsheet'!$L3246, "M")</f>
        <v>M</v>
      </c>
    </row>
    <row r="3248" spans="1:5" x14ac:dyDescent="0.25">
      <c r="A3248" t="str">
        <f>IF('Initial Spreadsheet'!$F3247="successful", "successful")</f>
        <v>successful</v>
      </c>
      <c r="B3248">
        <f>IF('Initial Spreadsheet'!F3247="successful", 'Initial Spreadsheet'!$L3247, "M")</f>
        <v>270</v>
      </c>
      <c r="D3248" t="b">
        <f>IF('Initial Spreadsheet'!$F3247="failed", "failed")</f>
        <v>0</v>
      </c>
      <c r="E3248" t="str">
        <f>IF('Initial Spreadsheet'!F3247="failed", 'Initial Spreadsheet'!$L3247, "M")</f>
        <v>M</v>
      </c>
    </row>
    <row r="3249" spans="1:5" x14ac:dyDescent="0.25">
      <c r="A3249" t="str">
        <f>IF('Initial Spreadsheet'!$F3248="successful", "successful")</f>
        <v>successful</v>
      </c>
      <c r="B3249">
        <f>IF('Initial Spreadsheet'!F3248="successful", 'Initial Spreadsheet'!$L3248, "M")</f>
        <v>193</v>
      </c>
      <c r="D3249" t="b">
        <f>IF('Initial Spreadsheet'!$F3248="failed", "failed")</f>
        <v>0</v>
      </c>
      <c r="E3249" t="str">
        <f>IF('Initial Spreadsheet'!F3248="failed", 'Initial Spreadsheet'!$L3248, "M")</f>
        <v>M</v>
      </c>
    </row>
    <row r="3250" spans="1:5" x14ac:dyDescent="0.25">
      <c r="A3250" t="str">
        <f>IF('Initial Spreadsheet'!$F3249="successful", "successful")</f>
        <v>successful</v>
      </c>
      <c r="B3250">
        <f>IF('Initial Spreadsheet'!F3249="successful", 'Initial Spreadsheet'!$L3249, "M")</f>
        <v>57</v>
      </c>
      <c r="D3250" t="b">
        <f>IF('Initial Spreadsheet'!$F3249="failed", "failed")</f>
        <v>0</v>
      </c>
      <c r="E3250" t="str">
        <f>IF('Initial Spreadsheet'!F3249="failed", 'Initial Spreadsheet'!$L3249, "M")</f>
        <v>M</v>
      </c>
    </row>
    <row r="3251" spans="1:5" x14ac:dyDescent="0.25">
      <c r="A3251" t="str">
        <f>IF('Initial Spreadsheet'!$F3250="successful", "successful")</f>
        <v>successful</v>
      </c>
      <c r="B3251">
        <f>IF('Initial Spreadsheet'!F3250="successful", 'Initial Spreadsheet'!$L3250, "M")</f>
        <v>200</v>
      </c>
      <c r="D3251" t="b">
        <f>IF('Initial Spreadsheet'!$F3250="failed", "failed")</f>
        <v>0</v>
      </c>
      <c r="E3251" t="str">
        <f>IF('Initial Spreadsheet'!F3250="failed", 'Initial Spreadsheet'!$L3250, "M")</f>
        <v>M</v>
      </c>
    </row>
    <row r="3252" spans="1:5" x14ac:dyDescent="0.25">
      <c r="A3252" t="str">
        <f>IF('Initial Spreadsheet'!$F3251="successful", "successful")</f>
        <v>successful</v>
      </c>
      <c r="B3252">
        <f>IF('Initial Spreadsheet'!F3251="successful", 'Initial Spreadsheet'!$L3251, "M")</f>
        <v>88</v>
      </c>
      <c r="D3252" t="b">
        <f>IF('Initial Spreadsheet'!$F3251="failed", "failed")</f>
        <v>0</v>
      </c>
      <c r="E3252" t="str">
        <f>IF('Initial Spreadsheet'!F3251="failed", 'Initial Spreadsheet'!$L3251, "M")</f>
        <v>M</v>
      </c>
    </row>
    <row r="3253" spans="1:5" x14ac:dyDescent="0.25">
      <c r="A3253" t="str">
        <f>IF('Initial Spreadsheet'!$F3252="successful", "successful")</f>
        <v>successful</v>
      </c>
      <c r="B3253">
        <f>IF('Initial Spreadsheet'!F3252="successful", 'Initial Spreadsheet'!$L3252, "M")</f>
        <v>213</v>
      </c>
      <c r="D3253" t="b">
        <f>IF('Initial Spreadsheet'!$F3252="failed", "failed")</f>
        <v>0</v>
      </c>
      <c r="E3253" t="str">
        <f>IF('Initial Spreadsheet'!F3252="failed", 'Initial Spreadsheet'!$L3252, "M")</f>
        <v>M</v>
      </c>
    </row>
    <row r="3254" spans="1:5" x14ac:dyDescent="0.25">
      <c r="A3254" t="str">
        <f>IF('Initial Spreadsheet'!$F3253="successful", "successful")</f>
        <v>successful</v>
      </c>
      <c r="B3254">
        <f>IF('Initial Spreadsheet'!F3253="successful", 'Initial Spreadsheet'!$L3253, "M")</f>
        <v>20</v>
      </c>
      <c r="D3254" t="b">
        <f>IF('Initial Spreadsheet'!$F3253="failed", "failed")</f>
        <v>0</v>
      </c>
      <c r="E3254" t="str">
        <f>IF('Initial Spreadsheet'!F3253="failed", 'Initial Spreadsheet'!$L3253, "M")</f>
        <v>M</v>
      </c>
    </row>
    <row r="3255" spans="1:5" x14ac:dyDescent="0.25">
      <c r="A3255" t="str">
        <f>IF('Initial Spreadsheet'!$F3254="successful", "successful")</f>
        <v>successful</v>
      </c>
      <c r="B3255">
        <f>IF('Initial Spreadsheet'!F3254="successful", 'Initial Spreadsheet'!$L3254, "M")</f>
        <v>50</v>
      </c>
      <c r="D3255" t="b">
        <f>IF('Initial Spreadsheet'!$F3254="failed", "failed")</f>
        <v>0</v>
      </c>
      <c r="E3255" t="str">
        <f>IF('Initial Spreadsheet'!F3254="failed", 'Initial Spreadsheet'!$L3254, "M")</f>
        <v>M</v>
      </c>
    </row>
    <row r="3256" spans="1:5" x14ac:dyDescent="0.25">
      <c r="A3256" t="str">
        <f>IF('Initial Spreadsheet'!$F3255="successful", "successful")</f>
        <v>successful</v>
      </c>
      <c r="B3256">
        <f>IF('Initial Spreadsheet'!F3255="successful", 'Initial Spreadsheet'!$L3255, "M")</f>
        <v>115</v>
      </c>
      <c r="D3256" t="b">
        <f>IF('Initial Spreadsheet'!$F3255="failed", "failed")</f>
        <v>0</v>
      </c>
      <c r="E3256" t="str">
        <f>IF('Initial Spreadsheet'!F3255="failed", 'Initial Spreadsheet'!$L3255, "M")</f>
        <v>M</v>
      </c>
    </row>
    <row r="3257" spans="1:5" x14ac:dyDescent="0.25">
      <c r="A3257" t="str">
        <f>IF('Initial Spreadsheet'!$F3256="successful", "successful")</f>
        <v>successful</v>
      </c>
      <c r="B3257">
        <f>IF('Initial Spreadsheet'!F3256="successful", 'Initial Spreadsheet'!$L3256, "M")</f>
        <v>186</v>
      </c>
      <c r="D3257" t="b">
        <f>IF('Initial Spreadsheet'!$F3256="failed", "failed")</f>
        <v>0</v>
      </c>
      <c r="E3257" t="str">
        <f>IF('Initial Spreadsheet'!F3256="failed", 'Initial Spreadsheet'!$L3256, "M")</f>
        <v>M</v>
      </c>
    </row>
    <row r="3258" spans="1:5" x14ac:dyDescent="0.25">
      <c r="A3258" t="str">
        <f>IF('Initial Spreadsheet'!$F3257="successful", "successful")</f>
        <v>successful</v>
      </c>
      <c r="B3258">
        <f>IF('Initial Spreadsheet'!F3257="successful", 'Initial Spreadsheet'!$L3257, "M")</f>
        <v>18</v>
      </c>
      <c r="D3258" t="b">
        <f>IF('Initial Spreadsheet'!$F3257="failed", "failed")</f>
        <v>0</v>
      </c>
      <c r="E3258" t="str">
        <f>IF('Initial Spreadsheet'!F3257="failed", 'Initial Spreadsheet'!$L3257, "M")</f>
        <v>M</v>
      </c>
    </row>
    <row r="3259" spans="1:5" x14ac:dyDescent="0.25">
      <c r="A3259" t="str">
        <f>IF('Initial Spreadsheet'!$F3258="successful", "successful")</f>
        <v>successful</v>
      </c>
      <c r="B3259">
        <f>IF('Initial Spreadsheet'!F3258="successful", 'Initial Spreadsheet'!$L3258, "M")</f>
        <v>176</v>
      </c>
      <c r="D3259" t="b">
        <f>IF('Initial Spreadsheet'!$F3258="failed", "failed")</f>
        <v>0</v>
      </c>
      <c r="E3259" t="str">
        <f>IF('Initial Spreadsheet'!F3258="failed", 'Initial Spreadsheet'!$L3258, "M")</f>
        <v>M</v>
      </c>
    </row>
    <row r="3260" spans="1:5" x14ac:dyDescent="0.25">
      <c r="A3260" t="str">
        <f>IF('Initial Spreadsheet'!$F3259="successful", "successful")</f>
        <v>successful</v>
      </c>
      <c r="B3260">
        <f>IF('Initial Spreadsheet'!F3259="successful", 'Initial Spreadsheet'!$L3259, "M")</f>
        <v>41</v>
      </c>
      <c r="D3260" t="b">
        <f>IF('Initial Spreadsheet'!$F3259="failed", "failed")</f>
        <v>0</v>
      </c>
      <c r="E3260" t="str">
        <f>IF('Initial Spreadsheet'!F3259="failed", 'Initial Spreadsheet'!$L3259, "M")</f>
        <v>M</v>
      </c>
    </row>
    <row r="3261" spans="1:5" x14ac:dyDescent="0.25">
      <c r="A3261" t="str">
        <f>IF('Initial Spreadsheet'!$F3260="successful", "successful")</f>
        <v>successful</v>
      </c>
      <c r="B3261">
        <f>IF('Initial Spreadsheet'!F3260="successful", 'Initial Spreadsheet'!$L3260, "M")</f>
        <v>75</v>
      </c>
      <c r="D3261" t="b">
        <f>IF('Initial Spreadsheet'!$F3260="failed", "failed")</f>
        <v>0</v>
      </c>
      <c r="E3261" t="str">
        <f>IF('Initial Spreadsheet'!F3260="failed", 'Initial Spreadsheet'!$L3260, "M")</f>
        <v>M</v>
      </c>
    </row>
    <row r="3262" spans="1:5" x14ac:dyDescent="0.25">
      <c r="A3262" t="str">
        <f>IF('Initial Spreadsheet'!$F3261="successful", "successful")</f>
        <v>successful</v>
      </c>
      <c r="B3262">
        <f>IF('Initial Spreadsheet'!F3261="successful", 'Initial Spreadsheet'!$L3261, "M")</f>
        <v>97</v>
      </c>
      <c r="D3262" t="b">
        <f>IF('Initial Spreadsheet'!$F3261="failed", "failed")</f>
        <v>0</v>
      </c>
      <c r="E3262" t="str">
        <f>IF('Initial Spreadsheet'!F3261="failed", 'Initial Spreadsheet'!$L3261, "M")</f>
        <v>M</v>
      </c>
    </row>
    <row r="3263" spans="1:5" x14ac:dyDescent="0.25">
      <c r="A3263" t="str">
        <f>IF('Initial Spreadsheet'!$F3262="successful", "successful")</f>
        <v>successful</v>
      </c>
      <c r="B3263">
        <f>IF('Initial Spreadsheet'!F3262="successful", 'Initial Spreadsheet'!$L3262, "M")</f>
        <v>73</v>
      </c>
      <c r="D3263" t="b">
        <f>IF('Initial Spreadsheet'!$F3262="failed", "failed")</f>
        <v>0</v>
      </c>
      <c r="E3263" t="str">
        <f>IF('Initial Spreadsheet'!F3262="failed", 'Initial Spreadsheet'!$L3262, "M")</f>
        <v>M</v>
      </c>
    </row>
    <row r="3264" spans="1:5" x14ac:dyDescent="0.25">
      <c r="A3264" t="str">
        <f>IF('Initial Spreadsheet'!$F3263="successful", "successful")</f>
        <v>successful</v>
      </c>
      <c r="B3264">
        <f>IF('Initial Spreadsheet'!F3263="successful", 'Initial Spreadsheet'!$L3263, "M")</f>
        <v>49</v>
      </c>
      <c r="D3264" t="b">
        <f>IF('Initial Spreadsheet'!$F3263="failed", "failed")</f>
        <v>0</v>
      </c>
      <c r="E3264" t="str">
        <f>IF('Initial Spreadsheet'!F3263="failed", 'Initial Spreadsheet'!$L3263, "M")</f>
        <v>M</v>
      </c>
    </row>
    <row r="3265" spans="1:5" x14ac:dyDescent="0.25">
      <c r="A3265" t="str">
        <f>IF('Initial Spreadsheet'!$F3264="successful", "successful")</f>
        <v>successful</v>
      </c>
      <c r="B3265">
        <f>IF('Initial Spreadsheet'!F3264="successful", 'Initial Spreadsheet'!$L3264, "M")</f>
        <v>134</v>
      </c>
      <c r="D3265" t="b">
        <f>IF('Initial Spreadsheet'!$F3264="failed", "failed")</f>
        <v>0</v>
      </c>
      <c r="E3265" t="str">
        <f>IF('Initial Spreadsheet'!F3264="failed", 'Initial Spreadsheet'!$L3264, "M")</f>
        <v>M</v>
      </c>
    </row>
    <row r="3266" spans="1:5" x14ac:dyDescent="0.25">
      <c r="A3266" t="str">
        <f>IF('Initial Spreadsheet'!$F3265="successful", "successful")</f>
        <v>successful</v>
      </c>
      <c r="B3266">
        <f>IF('Initial Spreadsheet'!F3265="successful", 'Initial Spreadsheet'!$L3265, "M")</f>
        <v>68</v>
      </c>
      <c r="D3266" t="b">
        <f>IF('Initial Spreadsheet'!$F3265="failed", "failed")</f>
        <v>0</v>
      </c>
      <c r="E3266" t="str">
        <f>IF('Initial Spreadsheet'!F3265="failed", 'Initial Spreadsheet'!$L3265, "M")</f>
        <v>M</v>
      </c>
    </row>
    <row r="3267" spans="1:5" x14ac:dyDescent="0.25">
      <c r="A3267" t="str">
        <f>IF('Initial Spreadsheet'!$F3266="successful", "successful")</f>
        <v>successful</v>
      </c>
      <c r="B3267">
        <f>IF('Initial Spreadsheet'!F3266="successful", 'Initial Spreadsheet'!$L3266, "M")</f>
        <v>49</v>
      </c>
      <c r="D3267" t="b">
        <f>IF('Initial Spreadsheet'!$F3266="failed", "failed")</f>
        <v>0</v>
      </c>
      <c r="E3267" t="str">
        <f>IF('Initial Spreadsheet'!F3266="failed", 'Initial Spreadsheet'!$L3266, "M")</f>
        <v>M</v>
      </c>
    </row>
    <row r="3268" spans="1:5" x14ac:dyDescent="0.25">
      <c r="A3268" t="str">
        <f>IF('Initial Spreadsheet'!$F3267="successful", "successful")</f>
        <v>successful</v>
      </c>
      <c r="B3268">
        <f>IF('Initial Spreadsheet'!F3267="successful", 'Initial Spreadsheet'!$L3267, "M")</f>
        <v>63</v>
      </c>
      <c r="D3268" t="b">
        <f>IF('Initial Spreadsheet'!$F3267="failed", "failed")</f>
        <v>0</v>
      </c>
      <c r="E3268" t="str">
        <f>IF('Initial Spreadsheet'!F3267="failed", 'Initial Spreadsheet'!$L3267, "M")</f>
        <v>M</v>
      </c>
    </row>
    <row r="3269" spans="1:5" x14ac:dyDescent="0.25">
      <c r="A3269" t="str">
        <f>IF('Initial Spreadsheet'!$F3268="successful", "successful")</f>
        <v>successful</v>
      </c>
      <c r="B3269">
        <f>IF('Initial Spreadsheet'!F3268="successful", 'Initial Spreadsheet'!$L3268, "M")</f>
        <v>163</v>
      </c>
      <c r="D3269" t="b">
        <f>IF('Initial Spreadsheet'!$F3268="failed", "failed")</f>
        <v>0</v>
      </c>
      <c r="E3269" t="str">
        <f>IF('Initial Spreadsheet'!F3268="failed", 'Initial Spreadsheet'!$L3268, "M")</f>
        <v>M</v>
      </c>
    </row>
    <row r="3270" spans="1:5" x14ac:dyDescent="0.25">
      <c r="A3270" t="str">
        <f>IF('Initial Spreadsheet'!$F3269="successful", "successful")</f>
        <v>successful</v>
      </c>
      <c r="B3270">
        <f>IF('Initial Spreadsheet'!F3269="successful", 'Initial Spreadsheet'!$L3269, "M")</f>
        <v>288</v>
      </c>
      <c r="D3270" t="b">
        <f>IF('Initial Spreadsheet'!$F3269="failed", "failed")</f>
        <v>0</v>
      </c>
      <c r="E3270" t="str">
        <f>IF('Initial Spreadsheet'!F3269="failed", 'Initial Spreadsheet'!$L3269, "M")</f>
        <v>M</v>
      </c>
    </row>
    <row r="3271" spans="1:5" x14ac:dyDescent="0.25">
      <c r="A3271" t="str">
        <f>IF('Initial Spreadsheet'!$F3270="successful", "successful")</f>
        <v>successful</v>
      </c>
      <c r="B3271">
        <f>IF('Initial Spreadsheet'!F3270="successful", 'Initial Spreadsheet'!$L3270, "M")</f>
        <v>42</v>
      </c>
      <c r="D3271" t="b">
        <f>IF('Initial Spreadsheet'!$F3270="failed", "failed")</f>
        <v>0</v>
      </c>
      <c r="E3271" t="str">
        <f>IF('Initial Spreadsheet'!F3270="failed", 'Initial Spreadsheet'!$L3270, "M")</f>
        <v>M</v>
      </c>
    </row>
    <row r="3272" spans="1:5" x14ac:dyDescent="0.25">
      <c r="A3272" t="str">
        <f>IF('Initial Spreadsheet'!$F3271="successful", "successful")</f>
        <v>successful</v>
      </c>
      <c r="B3272">
        <f>IF('Initial Spreadsheet'!F3271="successful", 'Initial Spreadsheet'!$L3271, "M")</f>
        <v>70</v>
      </c>
      <c r="D3272" t="b">
        <f>IF('Initial Spreadsheet'!$F3271="failed", "failed")</f>
        <v>0</v>
      </c>
      <c r="E3272" t="str">
        <f>IF('Initial Spreadsheet'!F3271="failed", 'Initial Spreadsheet'!$L3271, "M")</f>
        <v>M</v>
      </c>
    </row>
    <row r="3273" spans="1:5" x14ac:dyDescent="0.25">
      <c r="A3273" t="str">
        <f>IF('Initial Spreadsheet'!$F3272="successful", "successful")</f>
        <v>successful</v>
      </c>
      <c r="B3273">
        <f>IF('Initial Spreadsheet'!F3272="successful", 'Initial Spreadsheet'!$L3272, "M")</f>
        <v>30</v>
      </c>
      <c r="D3273" t="b">
        <f>IF('Initial Spreadsheet'!$F3272="failed", "failed")</f>
        <v>0</v>
      </c>
      <c r="E3273" t="str">
        <f>IF('Initial Spreadsheet'!F3272="failed", 'Initial Spreadsheet'!$L3272, "M")</f>
        <v>M</v>
      </c>
    </row>
    <row r="3274" spans="1:5" x14ac:dyDescent="0.25">
      <c r="A3274" t="str">
        <f>IF('Initial Spreadsheet'!$F3273="successful", "successful")</f>
        <v>successful</v>
      </c>
      <c r="B3274">
        <f>IF('Initial Spreadsheet'!F3273="successful", 'Initial Spreadsheet'!$L3273, "M")</f>
        <v>51</v>
      </c>
      <c r="D3274" t="b">
        <f>IF('Initial Spreadsheet'!$F3273="failed", "failed")</f>
        <v>0</v>
      </c>
      <c r="E3274" t="str">
        <f>IF('Initial Spreadsheet'!F3273="failed", 'Initial Spreadsheet'!$L3273, "M")</f>
        <v>M</v>
      </c>
    </row>
    <row r="3275" spans="1:5" x14ac:dyDescent="0.25">
      <c r="A3275" t="str">
        <f>IF('Initial Spreadsheet'!$F3274="successful", "successful")</f>
        <v>successful</v>
      </c>
      <c r="B3275">
        <f>IF('Initial Spreadsheet'!F3274="successful", 'Initial Spreadsheet'!$L3274, "M")</f>
        <v>145</v>
      </c>
      <c r="D3275" t="b">
        <f>IF('Initial Spreadsheet'!$F3274="failed", "failed")</f>
        <v>0</v>
      </c>
      <c r="E3275" t="str">
        <f>IF('Initial Spreadsheet'!F3274="failed", 'Initial Spreadsheet'!$L3274, "M")</f>
        <v>M</v>
      </c>
    </row>
    <row r="3276" spans="1:5" x14ac:dyDescent="0.25">
      <c r="A3276" t="str">
        <f>IF('Initial Spreadsheet'!$F3275="successful", "successful")</f>
        <v>successful</v>
      </c>
      <c r="B3276">
        <f>IF('Initial Spreadsheet'!F3275="successful", 'Initial Spreadsheet'!$L3275, "M")</f>
        <v>21</v>
      </c>
      <c r="D3276" t="b">
        <f>IF('Initial Spreadsheet'!$F3275="failed", "failed")</f>
        <v>0</v>
      </c>
      <c r="E3276" t="str">
        <f>IF('Initial Spreadsheet'!F3275="failed", 'Initial Spreadsheet'!$L3275, "M")</f>
        <v>M</v>
      </c>
    </row>
    <row r="3277" spans="1:5" x14ac:dyDescent="0.25">
      <c r="A3277" t="str">
        <f>IF('Initial Spreadsheet'!$F3276="successful", "successful")</f>
        <v>successful</v>
      </c>
      <c r="B3277">
        <f>IF('Initial Spreadsheet'!F3276="successful", 'Initial Spreadsheet'!$L3276, "M")</f>
        <v>286</v>
      </c>
      <c r="D3277" t="b">
        <f>IF('Initial Spreadsheet'!$F3276="failed", "failed")</f>
        <v>0</v>
      </c>
      <c r="E3277" t="str">
        <f>IF('Initial Spreadsheet'!F3276="failed", 'Initial Spreadsheet'!$L3276, "M")</f>
        <v>M</v>
      </c>
    </row>
    <row r="3278" spans="1:5" x14ac:dyDescent="0.25">
      <c r="A3278" t="str">
        <f>IF('Initial Spreadsheet'!$F3277="successful", "successful")</f>
        <v>successful</v>
      </c>
      <c r="B3278">
        <f>IF('Initial Spreadsheet'!F3277="successful", 'Initial Spreadsheet'!$L3277, "M")</f>
        <v>12</v>
      </c>
      <c r="D3278" t="b">
        <f>IF('Initial Spreadsheet'!$F3277="failed", "failed")</f>
        <v>0</v>
      </c>
      <c r="E3278" t="str">
        <f>IF('Initial Spreadsheet'!F3277="failed", 'Initial Spreadsheet'!$L3277, "M")</f>
        <v>M</v>
      </c>
    </row>
    <row r="3279" spans="1:5" x14ac:dyDescent="0.25">
      <c r="A3279" t="str">
        <f>IF('Initial Spreadsheet'!$F3278="successful", "successful")</f>
        <v>successful</v>
      </c>
      <c r="B3279">
        <f>IF('Initial Spreadsheet'!F3278="successful", 'Initial Spreadsheet'!$L3278, "M")</f>
        <v>100</v>
      </c>
      <c r="D3279" t="b">
        <f>IF('Initial Spreadsheet'!$F3278="failed", "failed")</f>
        <v>0</v>
      </c>
      <c r="E3279" t="str">
        <f>IF('Initial Spreadsheet'!F3278="failed", 'Initial Spreadsheet'!$L3278, "M")</f>
        <v>M</v>
      </c>
    </row>
    <row r="3280" spans="1:5" x14ac:dyDescent="0.25">
      <c r="A3280" t="str">
        <f>IF('Initial Spreadsheet'!$F3279="successful", "successful")</f>
        <v>successful</v>
      </c>
      <c r="B3280">
        <f>IF('Initial Spreadsheet'!F3279="successful", 'Initial Spreadsheet'!$L3279, "M")</f>
        <v>100</v>
      </c>
      <c r="D3280" t="b">
        <f>IF('Initial Spreadsheet'!$F3279="failed", "failed")</f>
        <v>0</v>
      </c>
      <c r="E3280" t="str">
        <f>IF('Initial Spreadsheet'!F3279="failed", 'Initial Spreadsheet'!$L3279, "M")</f>
        <v>M</v>
      </c>
    </row>
    <row r="3281" spans="1:5" x14ac:dyDescent="0.25">
      <c r="A3281" t="str">
        <f>IF('Initial Spreadsheet'!$F3280="successful", "successful")</f>
        <v>successful</v>
      </c>
      <c r="B3281">
        <f>IF('Initial Spreadsheet'!F3280="successful", 'Initial Spreadsheet'!$L3280, "M")</f>
        <v>34</v>
      </c>
      <c r="D3281" t="b">
        <f>IF('Initial Spreadsheet'!$F3280="failed", "failed")</f>
        <v>0</v>
      </c>
      <c r="E3281" t="str">
        <f>IF('Initial Spreadsheet'!F3280="failed", 'Initial Spreadsheet'!$L3280, "M")</f>
        <v>M</v>
      </c>
    </row>
    <row r="3282" spans="1:5" x14ac:dyDescent="0.25">
      <c r="A3282" t="str">
        <f>IF('Initial Spreadsheet'!$F3281="successful", "successful")</f>
        <v>successful</v>
      </c>
      <c r="B3282">
        <f>IF('Initial Spreadsheet'!F3281="successful", 'Initial Spreadsheet'!$L3281, "M")</f>
        <v>63</v>
      </c>
      <c r="D3282" t="b">
        <f>IF('Initial Spreadsheet'!$F3281="failed", "failed")</f>
        <v>0</v>
      </c>
      <c r="E3282" t="str">
        <f>IF('Initial Spreadsheet'!F3281="failed", 'Initial Spreadsheet'!$L3281, "M")</f>
        <v>M</v>
      </c>
    </row>
    <row r="3283" spans="1:5" x14ac:dyDescent="0.25">
      <c r="A3283" t="str">
        <f>IF('Initial Spreadsheet'!$F3282="successful", "successful")</f>
        <v>successful</v>
      </c>
      <c r="B3283">
        <f>IF('Initial Spreadsheet'!F3282="successful", 'Initial Spreadsheet'!$L3282, "M")</f>
        <v>30</v>
      </c>
      <c r="D3283" t="b">
        <f>IF('Initial Spreadsheet'!$F3282="failed", "failed")</f>
        <v>0</v>
      </c>
      <c r="E3283" t="str">
        <f>IF('Initial Spreadsheet'!F3282="failed", 'Initial Spreadsheet'!$L3282, "M")</f>
        <v>M</v>
      </c>
    </row>
    <row r="3284" spans="1:5" x14ac:dyDescent="0.25">
      <c r="A3284" t="str">
        <f>IF('Initial Spreadsheet'!$F3283="successful", "successful")</f>
        <v>successful</v>
      </c>
      <c r="B3284">
        <f>IF('Initial Spreadsheet'!F3283="successful", 'Initial Spreadsheet'!$L3283, "M")</f>
        <v>47</v>
      </c>
      <c r="D3284" t="b">
        <f>IF('Initial Spreadsheet'!$F3283="failed", "failed")</f>
        <v>0</v>
      </c>
      <c r="E3284" t="str">
        <f>IF('Initial Spreadsheet'!F3283="failed", 'Initial Spreadsheet'!$L3283, "M")</f>
        <v>M</v>
      </c>
    </row>
    <row r="3285" spans="1:5" x14ac:dyDescent="0.25">
      <c r="A3285" t="str">
        <f>IF('Initial Spreadsheet'!$F3284="successful", "successful")</f>
        <v>successful</v>
      </c>
      <c r="B3285">
        <f>IF('Initial Spreadsheet'!F3284="successful", 'Initial Spreadsheet'!$L3284, "M")</f>
        <v>237</v>
      </c>
      <c r="D3285" t="b">
        <f>IF('Initial Spreadsheet'!$F3284="failed", "failed")</f>
        <v>0</v>
      </c>
      <c r="E3285" t="str">
        <f>IF('Initial Spreadsheet'!F3284="failed", 'Initial Spreadsheet'!$L3284, "M")</f>
        <v>M</v>
      </c>
    </row>
    <row r="3286" spans="1:5" x14ac:dyDescent="0.25">
      <c r="A3286" t="str">
        <f>IF('Initial Spreadsheet'!$F3285="successful", "successful")</f>
        <v>successful</v>
      </c>
      <c r="B3286">
        <f>IF('Initial Spreadsheet'!F3285="successful", 'Initial Spreadsheet'!$L3285, "M")</f>
        <v>47</v>
      </c>
      <c r="D3286" t="b">
        <f>IF('Initial Spreadsheet'!$F3285="failed", "failed")</f>
        <v>0</v>
      </c>
      <c r="E3286" t="str">
        <f>IF('Initial Spreadsheet'!F3285="failed", 'Initial Spreadsheet'!$L3285, "M")</f>
        <v>M</v>
      </c>
    </row>
    <row r="3287" spans="1:5" x14ac:dyDescent="0.25">
      <c r="A3287" t="str">
        <f>IF('Initial Spreadsheet'!$F3286="successful", "successful")</f>
        <v>successful</v>
      </c>
      <c r="B3287">
        <f>IF('Initial Spreadsheet'!F3286="successful", 'Initial Spreadsheet'!$L3286, "M")</f>
        <v>15</v>
      </c>
      <c r="D3287" t="b">
        <f>IF('Initial Spreadsheet'!$F3286="failed", "failed")</f>
        <v>0</v>
      </c>
      <c r="E3287" t="str">
        <f>IF('Initial Spreadsheet'!F3286="failed", 'Initial Spreadsheet'!$L3286, "M")</f>
        <v>M</v>
      </c>
    </row>
    <row r="3288" spans="1:5" x14ac:dyDescent="0.25">
      <c r="A3288" t="str">
        <f>IF('Initial Spreadsheet'!$F3287="successful", "successful")</f>
        <v>successful</v>
      </c>
      <c r="B3288">
        <f>IF('Initial Spreadsheet'!F3287="successful", 'Initial Spreadsheet'!$L3287, "M")</f>
        <v>81</v>
      </c>
      <c r="D3288" t="b">
        <f>IF('Initial Spreadsheet'!$F3287="failed", "failed")</f>
        <v>0</v>
      </c>
      <c r="E3288" t="str">
        <f>IF('Initial Spreadsheet'!F3287="failed", 'Initial Spreadsheet'!$L3287, "M")</f>
        <v>M</v>
      </c>
    </row>
    <row r="3289" spans="1:5" x14ac:dyDescent="0.25">
      <c r="A3289" t="str">
        <f>IF('Initial Spreadsheet'!$F3288="successful", "successful")</f>
        <v>successful</v>
      </c>
      <c r="B3289">
        <f>IF('Initial Spreadsheet'!F3288="successful", 'Initial Spreadsheet'!$L3288, "M")</f>
        <v>122</v>
      </c>
      <c r="D3289" t="b">
        <f>IF('Initial Spreadsheet'!$F3288="failed", "failed")</f>
        <v>0</v>
      </c>
      <c r="E3289" t="str">
        <f>IF('Initial Spreadsheet'!F3288="failed", 'Initial Spreadsheet'!$L3288, "M")</f>
        <v>M</v>
      </c>
    </row>
    <row r="3290" spans="1:5" x14ac:dyDescent="0.25">
      <c r="A3290" t="str">
        <f>IF('Initial Spreadsheet'!$F3289="successful", "successful")</f>
        <v>successful</v>
      </c>
      <c r="B3290">
        <f>IF('Initial Spreadsheet'!F3289="successful", 'Initial Spreadsheet'!$L3289, "M")</f>
        <v>34</v>
      </c>
      <c r="D3290" t="b">
        <f>IF('Initial Spreadsheet'!$F3289="failed", "failed")</f>
        <v>0</v>
      </c>
      <c r="E3290" t="str">
        <f>IF('Initial Spreadsheet'!F3289="failed", 'Initial Spreadsheet'!$L3289, "M")</f>
        <v>M</v>
      </c>
    </row>
    <row r="3291" spans="1:5" x14ac:dyDescent="0.25">
      <c r="A3291" t="str">
        <f>IF('Initial Spreadsheet'!$F3290="successful", "successful")</f>
        <v>successful</v>
      </c>
      <c r="B3291">
        <f>IF('Initial Spreadsheet'!F3290="successful", 'Initial Spreadsheet'!$L3290, "M")</f>
        <v>207</v>
      </c>
      <c r="D3291" t="b">
        <f>IF('Initial Spreadsheet'!$F3290="failed", "failed")</f>
        <v>0</v>
      </c>
      <c r="E3291" t="str">
        <f>IF('Initial Spreadsheet'!F3290="failed", 'Initial Spreadsheet'!$L3290, "M")</f>
        <v>M</v>
      </c>
    </row>
    <row r="3292" spans="1:5" x14ac:dyDescent="0.25">
      <c r="A3292" t="str">
        <f>IF('Initial Spreadsheet'!$F3291="successful", "successful")</f>
        <v>successful</v>
      </c>
      <c r="B3292">
        <f>IF('Initial Spreadsheet'!F3291="successful", 'Initial Spreadsheet'!$L3291, "M")</f>
        <v>25</v>
      </c>
      <c r="D3292" t="b">
        <f>IF('Initial Spreadsheet'!$F3291="failed", "failed")</f>
        <v>0</v>
      </c>
      <c r="E3292" t="str">
        <f>IF('Initial Spreadsheet'!F3291="failed", 'Initial Spreadsheet'!$L3291, "M")</f>
        <v>M</v>
      </c>
    </row>
    <row r="3293" spans="1:5" x14ac:dyDescent="0.25">
      <c r="A3293" t="str">
        <f>IF('Initial Spreadsheet'!$F3292="successful", "successful")</f>
        <v>successful</v>
      </c>
      <c r="B3293">
        <f>IF('Initial Spreadsheet'!F3292="successful", 'Initial Spreadsheet'!$L3292, "M")</f>
        <v>72</v>
      </c>
      <c r="D3293" t="b">
        <f>IF('Initial Spreadsheet'!$F3292="failed", "failed")</f>
        <v>0</v>
      </c>
      <c r="E3293" t="str">
        <f>IF('Initial Spreadsheet'!F3292="failed", 'Initial Spreadsheet'!$L3292, "M")</f>
        <v>M</v>
      </c>
    </row>
    <row r="3294" spans="1:5" x14ac:dyDescent="0.25">
      <c r="A3294" t="str">
        <f>IF('Initial Spreadsheet'!$F3293="successful", "successful")</f>
        <v>successful</v>
      </c>
      <c r="B3294">
        <f>IF('Initial Spreadsheet'!F3293="successful", 'Initial Spreadsheet'!$L3293, "M")</f>
        <v>14</v>
      </c>
      <c r="D3294" t="b">
        <f>IF('Initial Spreadsheet'!$F3293="failed", "failed")</f>
        <v>0</v>
      </c>
      <c r="E3294" t="str">
        <f>IF('Initial Spreadsheet'!F3293="failed", 'Initial Spreadsheet'!$L3293, "M")</f>
        <v>M</v>
      </c>
    </row>
    <row r="3295" spans="1:5" x14ac:dyDescent="0.25">
      <c r="A3295" t="str">
        <f>IF('Initial Spreadsheet'!$F3294="successful", "successful")</f>
        <v>successful</v>
      </c>
      <c r="B3295">
        <f>IF('Initial Spreadsheet'!F3294="successful", 'Initial Spreadsheet'!$L3294, "M")</f>
        <v>15</v>
      </c>
      <c r="D3295" t="b">
        <f>IF('Initial Spreadsheet'!$F3294="failed", "failed")</f>
        <v>0</v>
      </c>
      <c r="E3295" t="str">
        <f>IF('Initial Spreadsheet'!F3294="failed", 'Initial Spreadsheet'!$L3294, "M")</f>
        <v>M</v>
      </c>
    </row>
    <row r="3296" spans="1:5" x14ac:dyDescent="0.25">
      <c r="A3296" t="str">
        <f>IF('Initial Spreadsheet'!$F3295="successful", "successful")</f>
        <v>successful</v>
      </c>
      <c r="B3296">
        <f>IF('Initial Spreadsheet'!F3295="successful", 'Initial Spreadsheet'!$L3295, "M")</f>
        <v>91</v>
      </c>
      <c r="D3296" t="b">
        <f>IF('Initial Spreadsheet'!$F3295="failed", "failed")</f>
        <v>0</v>
      </c>
      <c r="E3296" t="str">
        <f>IF('Initial Spreadsheet'!F3295="failed", 'Initial Spreadsheet'!$L3295, "M")</f>
        <v>M</v>
      </c>
    </row>
    <row r="3297" spans="1:5" x14ac:dyDescent="0.25">
      <c r="A3297" t="str">
        <f>IF('Initial Spreadsheet'!$F3296="successful", "successful")</f>
        <v>successful</v>
      </c>
      <c r="B3297">
        <f>IF('Initial Spreadsheet'!F3296="successful", 'Initial Spreadsheet'!$L3296, "M")</f>
        <v>24</v>
      </c>
      <c r="D3297" t="b">
        <f>IF('Initial Spreadsheet'!$F3296="failed", "failed")</f>
        <v>0</v>
      </c>
      <c r="E3297" t="str">
        <f>IF('Initial Spreadsheet'!F3296="failed", 'Initial Spreadsheet'!$L3296, "M")</f>
        <v>M</v>
      </c>
    </row>
    <row r="3298" spans="1:5" x14ac:dyDescent="0.25">
      <c r="A3298" t="str">
        <f>IF('Initial Spreadsheet'!$F3297="successful", "successful")</f>
        <v>successful</v>
      </c>
      <c r="B3298">
        <f>IF('Initial Spreadsheet'!F3297="successful", 'Initial Spreadsheet'!$L3297, "M")</f>
        <v>27</v>
      </c>
      <c r="D3298" t="b">
        <f>IF('Initial Spreadsheet'!$F3297="failed", "failed")</f>
        <v>0</v>
      </c>
      <c r="E3298" t="str">
        <f>IF('Initial Spreadsheet'!F3297="failed", 'Initial Spreadsheet'!$L3297, "M")</f>
        <v>M</v>
      </c>
    </row>
    <row r="3299" spans="1:5" x14ac:dyDescent="0.25">
      <c r="A3299" t="str">
        <f>IF('Initial Spreadsheet'!$F3298="successful", "successful")</f>
        <v>successful</v>
      </c>
      <c r="B3299">
        <f>IF('Initial Spreadsheet'!F3298="successful", 'Initial Spreadsheet'!$L3298, "M")</f>
        <v>47</v>
      </c>
      <c r="D3299" t="b">
        <f>IF('Initial Spreadsheet'!$F3298="failed", "failed")</f>
        <v>0</v>
      </c>
      <c r="E3299" t="str">
        <f>IF('Initial Spreadsheet'!F3298="failed", 'Initial Spreadsheet'!$L3298, "M")</f>
        <v>M</v>
      </c>
    </row>
    <row r="3300" spans="1:5" x14ac:dyDescent="0.25">
      <c r="A3300" t="str">
        <f>IF('Initial Spreadsheet'!$F3299="successful", "successful")</f>
        <v>successful</v>
      </c>
      <c r="B3300">
        <f>IF('Initial Spreadsheet'!F3299="successful", 'Initial Spreadsheet'!$L3299, "M")</f>
        <v>44</v>
      </c>
      <c r="D3300" t="b">
        <f>IF('Initial Spreadsheet'!$F3299="failed", "failed")</f>
        <v>0</v>
      </c>
      <c r="E3300" t="str">
        <f>IF('Initial Spreadsheet'!F3299="failed", 'Initial Spreadsheet'!$L3299, "M")</f>
        <v>M</v>
      </c>
    </row>
    <row r="3301" spans="1:5" x14ac:dyDescent="0.25">
      <c r="A3301" t="str">
        <f>IF('Initial Spreadsheet'!$F3300="successful", "successful")</f>
        <v>successful</v>
      </c>
      <c r="B3301">
        <f>IF('Initial Spreadsheet'!F3300="successful", 'Initial Spreadsheet'!$L3300, "M")</f>
        <v>72</v>
      </c>
      <c r="D3301" t="b">
        <f>IF('Initial Spreadsheet'!$F3300="failed", "failed")</f>
        <v>0</v>
      </c>
      <c r="E3301" t="str">
        <f>IF('Initial Spreadsheet'!F3300="failed", 'Initial Spreadsheet'!$L3300, "M")</f>
        <v>M</v>
      </c>
    </row>
    <row r="3302" spans="1:5" x14ac:dyDescent="0.25">
      <c r="A3302" t="str">
        <f>IF('Initial Spreadsheet'!$F3301="successful", "successful")</f>
        <v>successful</v>
      </c>
      <c r="B3302">
        <f>IF('Initial Spreadsheet'!F3301="successful", 'Initial Spreadsheet'!$L3301, "M")</f>
        <v>63</v>
      </c>
      <c r="D3302" t="b">
        <f>IF('Initial Spreadsheet'!$F3301="failed", "failed")</f>
        <v>0</v>
      </c>
      <c r="E3302" t="str">
        <f>IF('Initial Spreadsheet'!F3301="failed", 'Initial Spreadsheet'!$L3301, "M")</f>
        <v>M</v>
      </c>
    </row>
    <row r="3303" spans="1:5" x14ac:dyDescent="0.25">
      <c r="A3303" t="str">
        <f>IF('Initial Spreadsheet'!$F3302="successful", "successful")</f>
        <v>successful</v>
      </c>
      <c r="B3303">
        <f>IF('Initial Spreadsheet'!F3302="successful", 'Initial Spreadsheet'!$L3302, "M")</f>
        <v>88</v>
      </c>
      <c r="D3303" t="b">
        <f>IF('Initial Spreadsheet'!$F3302="failed", "failed")</f>
        <v>0</v>
      </c>
      <c r="E3303" t="str">
        <f>IF('Initial Spreadsheet'!F3302="failed", 'Initial Spreadsheet'!$L3302, "M")</f>
        <v>M</v>
      </c>
    </row>
    <row r="3304" spans="1:5" x14ac:dyDescent="0.25">
      <c r="A3304" t="str">
        <f>IF('Initial Spreadsheet'!$F3303="successful", "successful")</f>
        <v>successful</v>
      </c>
      <c r="B3304">
        <f>IF('Initial Spreadsheet'!F3303="successful", 'Initial Spreadsheet'!$L3303, "M")</f>
        <v>70</v>
      </c>
      <c r="D3304" t="b">
        <f>IF('Initial Spreadsheet'!$F3303="failed", "failed")</f>
        <v>0</v>
      </c>
      <c r="E3304" t="str">
        <f>IF('Initial Spreadsheet'!F3303="failed", 'Initial Spreadsheet'!$L3303, "M")</f>
        <v>M</v>
      </c>
    </row>
    <row r="3305" spans="1:5" x14ac:dyDescent="0.25">
      <c r="A3305" t="str">
        <f>IF('Initial Spreadsheet'!$F3304="successful", "successful")</f>
        <v>successful</v>
      </c>
      <c r="B3305">
        <f>IF('Initial Spreadsheet'!F3304="successful", 'Initial Spreadsheet'!$L3304, "M")</f>
        <v>50</v>
      </c>
      <c r="D3305" t="b">
        <f>IF('Initial Spreadsheet'!$F3304="failed", "failed")</f>
        <v>0</v>
      </c>
      <c r="E3305" t="str">
        <f>IF('Initial Spreadsheet'!F3304="failed", 'Initial Spreadsheet'!$L3304, "M")</f>
        <v>M</v>
      </c>
    </row>
    <row r="3306" spans="1:5" x14ac:dyDescent="0.25">
      <c r="A3306" t="str">
        <f>IF('Initial Spreadsheet'!$F3305="successful", "successful")</f>
        <v>successful</v>
      </c>
      <c r="B3306">
        <f>IF('Initial Spreadsheet'!F3305="successful", 'Initial Spreadsheet'!$L3305, "M")</f>
        <v>35</v>
      </c>
      <c r="D3306" t="b">
        <f>IF('Initial Spreadsheet'!$F3305="failed", "failed")</f>
        <v>0</v>
      </c>
      <c r="E3306" t="str">
        <f>IF('Initial Spreadsheet'!F3305="failed", 'Initial Spreadsheet'!$L3305, "M")</f>
        <v>M</v>
      </c>
    </row>
    <row r="3307" spans="1:5" x14ac:dyDescent="0.25">
      <c r="A3307" t="str">
        <f>IF('Initial Spreadsheet'!$F3306="successful", "successful")</f>
        <v>successful</v>
      </c>
      <c r="B3307">
        <f>IF('Initial Spreadsheet'!F3306="successful", 'Initial Spreadsheet'!$L3306, "M")</f>
        <v>175</v>
      </c>
      <c r="D3307" t="b">
        <f>IF('Initial Spreadsheet'!$F3306="failed", "failed")</f>
        <v>0</v>
      </c>
      <c r="E3307" t="str">
        <f>IF('Initial Spreadsheet'!F3306="failed", 'Initial Spreadsheet'!$L3306, "M")</f>
        <v>M</v>
      </c>
    </row>
    <row r="3308" spans="1:5" x14ac:dyDescent="0.25">
      <c r="A3308" t="str">
        <f>IF('Initial Spreadsheet'!$F3307="successful", "successful")</f>
        <v>successful</v>
      </c>
      <c r="B3308">
        <f>IF('Initial Spreadsheet'!F3307="successful", 'Initial Spreadsheet'!$L3307, "M")</f>
        <v>20</v>
      </c>
      <c r="D3308" t="b">
        <f>IF('Initial Spreadsheet'!$F3307="failed", "failed")</f>
        <v>0</v>
      </c>
      <c r="E3308" t="str">
        <f>IF('Initial Spreadsheet'!F3307="failed", 'Initial Spreadsheet'!$L3307, "M")</f>
        <v>M</v>
      </c>
    </row>
    <row r="3309" spans="1:5" x14ac:dyDescent="0.25">
      <c r="A3309" t="str">
        <f>IF('Initial Spreadsheet'!$F3308="successful", "successful")</f>
        <v>successful</v>
      </c>
      <c r="B3309">
        <f>IF('Initial Spreadsheet'!F3308="successful", 'Initial Spreadsheet'!$L3308, "M")</f>
        <v>54</v>
      </c>
      <c r="D3309" t="b">
        <f>IF('Initial Spreadsheet'!$F3308="failed", "failed")</f>
        <v>0</v>
      </c>
      <c r="E3309" t="str">
        <f>IF('Initial Spreadsheet'!F3308="failed", 'Initial Spreadsheet'!$L3308, "M")</f>
        <v>M</v>
      </c>
    </row>
    <row r="3310" spans="1:5" x14ac:dyDescent="0.25">
      <c r="A3310" t="str">
        <f>IF('Initial Spreadsheet'!$F3309="successful", "successful")</f>
        <v>successful</v>
      </c>
      <c r="B3310">
        <f>IF('Initial Spreadsheet'!F3309="successful", 'Initial Spreadsheet'!$L3309, "M")</f>
        <v>20</v>
      </c>
      <c r="D3310" t="b">
        <f>IF('Initial Spreadsheet'!$F3309="failed", "failed")</f>
        <v>0</v>
      </c>
      <c r="E3310" t="str">
        <f>IF('Initial Spreadsheet'!F3309="failed", 'Initial Spreadsheet'!$L3309, "M")</f>
        <v>M</v>
      </c>
    </row>
    <row r="3311" spans="1:5" x14ac:dyDescent="0.25">
      <c r="A3311" t="str">
        <f>IF('Initial Spreadsheet'!$F3310="successful", "successful")</f>
        <v>successful</v>
      </c>
      <c r="B3311">
        <f>IF('Initial Spreadsheet'!F3310="successful", 'Initial Spreadsheet'!$L3310, "M")</f>
        <v>57</v>
      </c>
      <c r="D3311" t="b">
        <f>IF('Initial Spreadsheet'!$F3310="failed", "failed")</f>
        <v>0</v>
      </c>
      <c r="E3311" t="str">
        <f>IF('Initial Spreadsheet'!F3310="failed", 'Initial Spreadsheet'!$L3310, "M")</f>
        <v>M</v>
      </c>
    </row>
    <row r="3312" spans="1:5" x14ac:dyDescent="0.25">
      <c r="A3312" t="str">
        <f>IF('Initial Spreadsheet'!$F3311="successful", "successful")</f>
        <v>successful</v>
      </c>
      <c r="B3312">
        <f>IF('Initial Spreadsheet'!F3311="successful", 'Initial Spreadsheet'!$L3311, "M")</f>
        <v>31</v>
      </c>
      <c r="D3312" t="b">
        <f>IF('Initial Spreadsheet'!$F3311="failed", "failed")</f>
        <v>0</v>
      </c>
      <c r="E3312" t="str">
        <f>IF('Initial Spreadsheet'!F3311="failed", 'Initial Spreadsheet'!$L3311, "M")</f>
        <v>M</v>
      </c>
    </row>
    <row r="3313" spans="1:5" x14ac:dyDescent="0.25">
      <c r="A3313" t="str">
        <f>IF('Initial Spreadsheet'!$F3312="successful", "successful")</f>
        <v>successful</v>
      </c>
      <c r="B3313">
        <f>IF('Initial Spreadsheet'!F3312="successful", 'Initial Spreadsheet'!$L3312, "M")</f>
        <v>31</v>
      </c>
      <c r="D3313" t="b">
        <f>IF('Initial Spreadsheet'!$F3312="failed", "failed")</f>
        <v>0</v>
      </c>
      <c r="E3313" t="str">
        <f>IF('Initial Spreadsheet'!F3312="failed", 'Initial Spreadsheet'!$L3312, "M")</f>
        <v>M</v>
      </c>
    </row>
    <row r="3314" spans="1:5" x14ac:dyDescent="0.25">
      <c r="A3314" t="str">
        <f>IF('Initial Spreadsheet'!$F3313="successful", "successful")</f>
        <v>successful</v>
      </c>
      <c r="B3314">
        <f>IF('Initial Spreadsheet'!F3313="successful", 'Initial Spreadsheet'!$L3313, "M")</f>
        <v>45</v>
      </c>
      <c r="D3314" t="b">
        <f>IF('Initial Spreadsheet'!$F3313="failed", "failed")</f>
        <v>0</v>
      </c>
      <c r="E3314" t="str">
        <f>IF('Initial Spreadsheet'!F3313="failed", 'Initial Spreadsheet'!$L3313, "M")</f>
        <v>M</v>
      </c>
    </row>
    <row r="3315" spans="1:5" x14ac:dyDescent="0.25">
      <c r="A3315" t="str">
        <f>IF('Initial Spreadsheet'!$F3314="successful", "successful")</f>
        <v>successful</v>
      </c>
      <c r="B3315">
        <f>IF('Initial Spreadsheet'!F3314="successful", 'Initial Spreadsheet'!$L3314, "M")</f>
        <v>41</v>
      </c>
      <c r="D3315" t="b">
        <f>IF('Initial Spreadsheet'!$F3314="failed", "failed")</f>
        <v>0</v>
      </c>
      <c r="E3315" t="str">
        <f>IF('Initial Spreadsheet'!F3314="failed", 'Initial Spreadsheet'!$L3314, "M")</f>
        <v>M</v>
      </c>
    </row>
    <row r="3316" spans="1:5" x14ac:dyDescent="0.25">
      <c r="A3316" t="str">
        <f>IF('Initial Spreadsheet'!$F3315="successful", "successful")</f>
        <v>successful</v>
      </c>
      <c r="B3316">
        <f>IF('Initial Spreadsheet'!F3315="successful", 'Initial Spreadsheet'!$L3315, "M")</f>
        <v>29</v>
      </c>
      <c r="D3316" t="b">
        <f>IF('Initial Spreadsheet'!$F3315="failed", "failed")</f>
        <v>0</v>
      </c>
      <c r="E3316" t="str">
        <f>IF('Initial Spreadsheet'!F3315="failed", 'Initial Spreadsheet'!$L3315, "M")</f>
        <v>M</v>
      </c>
    </row>
    <row r="3317" spans="1:5" x14ac:dyDescent="0.25">
      <c r="A3317" t="str">
        <f>IF('Initial Spreadsheet'!$F3316="successful", "successful")</f>
        <v>successful</v>
      </c>
      <c r="B3317">
        <f>IF('Initial Spreadsheet'!F3316="successful", 'Initial Spreadsheet'!$L3316, "M")</f>
        <v>58</v>
      </c>
      <c r="D3317" t="b">
        <f>IF('Initial Spreadsheet'!$F3316="failed", "failed")</f>
        <v>0</v>
      </c>
      <c r="E3317" t="str">
        <f>IF('Initial Spreadsheet'!F3316="failed", 'Initial Spreadsheet'!$L3316, "M")</f>
        <v>M</v>
      </c>
    </row>
    <row r="3318" spans="1:5" x14ac:dyDescent="0.25">
      <c r="A3318" t="str">
        <f>IF('Initial Spreadsheet'!$F3317="successful", "successful")</f>
        <v>successful</v>
      </c>
      <c r="B3318">
        <f>IF('Initial Spreadsheet'!F3317="successful", 'Initial Spreadsheet'!$L3317, "M")</f>
        <v>89</v>
      </c>
      <c r="D3318" t="b">
        <f>IF('Initial Spreadsheet'!$F3317="failed", "failed")</f>
        <v>0</v>
      </c>
      <c r="E3318" t="str">
        <f>IF('Initial Spreadsheet'!F3317="failed", 'Initial Spreadsheet'!$L3317, "M")</f>
        <v>M</v>
      </c>
    </row>
    <row r="3319" spans="1:5" x14ac:dyDescent="0.25">
      <c r="A3319" t="str">
        <f>IF('Initial Spreadsheet'!$F3318="successful", "successful")</f>
        <v>successful</v>
      </c>
      <c r="B3319">
        <f>IF('Initial Spreadsheet'!F3318="successful", 'Initial Spreadsheet'!$L3318, "M")</f>
        <v>125</v>
      </c>
      <c r="D3319" t="b">
        <f>IF('Initial Spreadsheet'!$F3318="failed", "failed")</f>
        <v>0</v>
      </c>
      <c r="E3319" t="str">
        <f>IF('Initial Spreadsheet'!F3318="failed", 'Initial Spreadsheet'!$L3318, "M")</f>
        <v>M</v>
      </c>
    </row>
    <row r="3320" spans="1:5" x14ac:dyDescent="0.25">
      <c r="A3320" t="str">
        <f>IF('Initial Spreadsheet'!$F3319="successful", "successful")</f>
        <v>successful</v>
      </c>
      <c r="B3320">
        <f>IF('Initial Spreadsheet'!F3319="successful", 'Initial Spreadsheet'!$L3319, "M")</f>
        <v>18</v>
      </c>
      <c r="D3320" t="b">
        <f>IF('Initial Spreadsheet'!$F3319="failed", "failed")</f>
        <v>0</v>
      </c>
      <c r="E3320" t="str">
        <f>IF('Initial Spreadsheet'!F3319="failed", 'Initial Spreadsheet'!$L3319, "M")</f>
        <v>M</v>
      </c>
    </row>
    <row r="3321" spans="1:5" x14ac:dyDescent="0.25">
      <c r="A3321" t="str">
        <f>IF('Initial Spreadsheet'!$F3320="successful", "successful")</f>
        <v>successful</v>
      </c>
      <c r="B3321">
        <f>IF('Initial Spreadsheet'!F3320="successful", 'Initial Spreadsheet'!$L3320, "M")</f>
        <v>32</v>
      </c>
      <c r="D3321" t="b">
        <f>IF('Initial Spreadsheet'!$F3320="failed", "failed")</f>
        <v>0</v>
      </c>
      <c r="E3321" t="str">
        <f>IF('Initial Spreadsheet'!F3320="failed", 'Initial Spreadsheet'!$L3320, "M")</f>
        <v>M</v>
      </c>
    </row>
    <row r="3322" spans="1:5" x14ac:dyDescent="0.25">
      <c r="A3322" t="str">
        <f>IF('Initial Spreadsheet'!$F3321="successful", "successful")</f>
        <v>successful</v>
      </c>
      <c r="B3322">
        <f>IF('Initial Spreadsheet'!F3321="successful", 'Initial Spreadsheet'!$L3321, "M")</f>
        <v>16</v>
      </c>
      <c r="D3322" t="b">
        <f>IF('Initial Spreadsheet'!$F3321="failed", "failed")</f>
        <v>0</v>
      </c>
      <c r="E3322" t="str">
        <f>IF('Initial Spreadsheet'!F3321="failed", 'Initial Spreadsheet'!$L3321, "M")</f>
        <v>M</v>
      </c>
    </row>
    <row r="3323" spans="1:5" x14ac:dyDescent="0.25">
      <c r="A3323" t="str">
        <f>IF('Initial Spreadsheet'!$F3322="successful", "successful")</f>
        <v>successful</v>
      </c>
      <c r="B3323">
        <f>IF('Initial Spreadsheet'!F3322="successful", 'Initial Spreadsheet'!$L3322, "M")</f>
        <v>38</v>
      </c>
      <c r="D3323" t="b">
        <f>IF('Initial Spreadsheet'!$F3322="failed", "failed")</f>
        <v>0</v>
      </c>
      <c r="E3323" t="str">
        <f>IF('Initial Spreadsheet'!F3322="failed", 'Initial Spreadsheet'!$L3322, "M")</f>
        <v>M</v>
      </c>
    </row>
    <row r="3324" spans="1:5" x14ac:dyDescent="0.25">
      <c r="A3324" t="str">
        <f>IF('Initial Spreadsheet'!$F3323="successful", "successful")</f>
        <v>successful</v>
      </c>
      <c r="B3324">
        <f>IF('Initial Spreadsheet'!F3323="successful", 'Initial Spreadsheet'!$L3323, "M")</f>
        <v>15</v>
      </c>
      <c r="D3324" t="b">
        <f>IF('Initial Spreadsheet'!$F3323="failed", "failed")</f>
        <v>0</v>
      </c>
      <c r="E3324" t="str">
        <f>IF('Initial Spreadsheet'!F3323="failed", 'Initial Spreadsheet'!$L3323, "M")</f>
        <v>M</v>
      </c>
    </row>
    <row r="3325" spans="1:5" x14ac:dyDescent="0.25">
      <c r="A3325" t="str">
        <f>IF('Initial Spreadsheet'!$F3324="successful", "successful")</f>
        <v>successful</v>
      </c>
      <c r="B3325">
        <f>IF('Initial Spreadsheet'!F3324="successful", 'Initial Spreadsheet'!$L3324, "M")</f>
        <v>23</v>
      </c>
      <c r="D3325" t="b">
        <f>IF('Initial Spreadsheet'!$F3324="failed", "failed")</f>
        <v>0</v>
      </c>
      <c r="E3325" t="str">
        <f>IF('Initial Spreadsheet'!F3324="failed", 'Initial Spreadsheet'!$L3324, "M")</f>
        <v>M</v>
      </c>
    </row>
    <row r="3326" spans="1:5" x14ac:dyDescent="0.25">
      <c r="A3326" t="str">
        <f>IF('Initial Spreadsheet'!$F3325="successful", "successful")</f>
        <v>successful</v>
      </c>
      <c r="B3326">
        <f>IF('Initial Spreadsheet'!F3325="successful", 'Initial Spreadsheet'!$L3325, "M")</f>
        <v>49</v>
      </c>
      <c r="D3326" t="b">
        <f>IF('Initial Spreadsheet'!$F3325="failed", "failed")</f>
        <v>0</v>
      </c>
      <c r="E3326" t="str">
        <f>IF('Initial Spreadsheet'!F3325="failed", 'Initial Spreadsheet'!$L3325, "M")</f>
        <v>M</v>
      </c>
    </row>
    <row r="3327" spans="1:5" x14ac:dyDescent="0.25">
      <c r="A3327" t="str">
        <f>IF('Initial Spreadsheet'!$F3326="successful", "successful")</f>
        <v>successful</v>
      </c>
      <c r="B3327">
        <f>IF('Initial Spreadsheet'!F3326="successful", 'Initial Spreadsheet'!$L3326, "M")</f>
        <v>10</v>
      </c>
      <c r="D3327" t="b">
        <f>IF('Initial Spreadsheet'!$F3326="failed", "failed")</f>
        <v>0</v>
      </c>
      <c r="E3327" t="str">
        <f>IF('Initial Spreadsheet'!F3326="failed", 'Initial Spreadsheet'!$L3326, "M")</f>
        <v>M</v>
      </c>
    </row>
    <row r="3328" spans="1:5" x14ac:dyDescent="0.25">
      <c r="A3328" t="str">
        <f>IF('Initial Spreadsheet'!$F3327="successful", "successful")</f>
        <v>successful</v>
      </c>
      <c r="B3328">
        <f>IF('Initial Spreadsheet'!F3327="successful", 'Initial Spreadsheet'!$L3327, "M")</f>
        <v>15</v>
      </c>
      <c r="D3328" t="b">
        <f>IF('Initial Spreadsheet'!$F3327="failed", "failed")</f>
        <v>0</v>
      </c>
      <c r="E3328" t="str">
        <f>IF('Initial Spreadsheet'!F3327="failed", 'Initial Spreadsheet'!$L3327, "M")</f>
        <v>M</v>
      </c>
    </row>
    <row r="3329" spans="1:5" x14ac:dyDescent="0.25">
      <c r="A3329" t="str">
        <f>IF('Initial Spreadsheet'!$F3328="successful", "successful")</f>
        <v>successful</v>
      </c>
      <c r="B3329">
        <f>IF('Initial Spreadsheet'!F3328="successful", 'Initial Spreadsheet'!$L3328, "M")</f>
        <v>57</v>
      </c>
      <c r="D3329" t="b">
        <f>IF('Initial Spreadsheet'!$F3328="failed", "failed")</f>
        <v>0</v>
      </c>
      <c r="E3329" t="str">
        <f>IF('Initial Spreadsheet'!F3328="failed", 'Initial Spreadsheet'!$L3328, "M")</f>
        <v>M</v>
      </c>
    </row>
    <row r="3330" spans="1:5" x14ac:dyDescent="0.25">
      <c r="A3330" t="str">
        <f>IF('Initial Spreadsheet'!$F3329="successful", "successful")</f>
        <v>successful</v>
      </c>
      <c r="B3330">
        <f>IF('Initial Spreadsheet'!F3329="successful", 'Initial Spreadsheet'!$L3329, "M")</f>
        <v>33</v>
      </c>
      <c r="D3330" t="b">
        <f>IF('Initial Spreadsheet'!$F3329="failed", "failed")</f>
        <v>0</v>
      </c>
      <c r="E3330" t="str">
        <f>IF('Initial Spreadsheet'!F3329="failed", 'Initial Spreadsheet'!$L3329, "M")</f>
        <v>M</v>
      </c>
    </row>
    <row r="3331" spans="1:5" x14ac:dyDescent="0.25">
      <c r="A3331" t="str">
        <f>IF('Initial Spreadsheet'!$F3330="successful", "successful")</f>
        <v>successful</v>
      </c>
      <c r="B3331">
        <f>IF('Initial Spreadsheet'!F3330="successful", 'Initial Spreadsheet'!$L3330, "M")</f>
        <v>9</v>
      </c>
      <c r="D3331" t="b">
        <f>IF('Initial Spreadsheet'!$F3330="failed", "failed")</f>
        <v>0</v>
      </c>
      <c r="E3331" t="str">
        <f>IF('Initial Spreadsheet'!F3330="failed", 'Initial Spreadsheet'!$L3330, "M")</f>
        <v>M</v>
      </c>
    </row>
    <row r="3332" spans="1:5" x14ac:dyDescent="0.25">
      <c r="A3332" t="str">
        <f>IF('Initial Spreadsheet'!$F3331="successful", "successful")</f>
        <v>successful</v>
      </c>
      <c r="B3332">
        <f>IF('Initial Spreadsheet'!F3331="successful", 'Initial Spreadsheet'!$L3331, "M")</f>
        <v>26</v>
      </c>
      <c r="D3332" t="b">
        <f>IF('Initial Spreadsheet'!$F3331="failed", "failed")</f>
        <v>0</v>
      </c>
      <c r="E3332" t="str">
        <f>IF('Initial Spreadsheet'!F3331="failed", 'Initial Spreadsheet'!$L3331, "M")</f>
        <v>M</v>
      </c>
    </row>
    <row r="3333" spans="1:5" x14ac:dyDescent="0.25">
      <c r="A3333" t="str">
        <f>IF('Initial Spreadsheet'!$F3332="successful", "successful")</f>
        <v>successful</v>
      </c>
      <c r="B3333">
        <f>IF('Initial Spreadsheet'!F3332="successful", 'Initial Spreadsheet'!$L3332, "M")</f>
        <v>69</v>
      </c>
      <c r="D3333" t="b">
        <f>IF('Initial Spreadsheet'!$F3332="failed", "failed")</f>
        <v>0</v>
      </c>
      <c r="E3333" t="str">
        <f>IF('Initial Spreadsheet'!F3332="failed", 'Initial Spreadsheet'!$L3332, "M")</f>
        <v>M</v>
      </c>
    </row>
    <row r="3334" spans="1:5" x14ac:dyDescent="0.25">
      <c r="A3334" t="str">
        <f>IF('Initial Spreadsheet'!$F3333="successful", "successful")</f>
        <v>successful</v>
      </c>
      <c r="B3334">
        <f>IF('Initial Spreadsheet'!F3333="successful", 'Initial Spreadsheet'!$L3333, "M")</f>
        <v>65</v>
      </c>
      <c r="D3334" t="b">
        <f>IF('Initial Spreadsheet'!$F3333="failed", "failed")</f>
        <v>0</v>
      </c>
      <c r="E3334" t="str">
        <f>IF('Initial Spreadsheet'!F3333="failed", 'Initial Spreadsheet'!$L3333, "M")</f>
        <v>M</v>
      </c>
    </row>
    <row r="3335" spans="1:5" x14ac:dyDescent="0.25">
      <c r="A3335" t="str">
        <f>IF('Initial Spreadsheet'!$F3334="successful", "successful")</f>
        <v>successful</v>
      </c>
      <c r="B3335">
        <f>IF('Initial Spreadsheet'!F3334="successful", 'Initial Spreadsheet'!$L3334, "M")</f>
        <v>83</v>
      </c>
      <c r="D3335" t="b">
        <f>IF('Initial Spreadsheet'!$F3334="failed", "failed")</f>
        <v>0</v>
      </c>
      <c r="E3335" t="str">
        <f>IF('Initial Spreadsheet'!F3334="failed", 'Initial Spreadsheet'!$L3334, "M")</f>
        <v>M</v>
      </c>
    </row>
    <row r="3336" spans="1:5" x14ac:dyDescent="0.25">
      <c r="A3336" t="str">
        <f>IF('Initial Spreadsheet'!$F3335="successful", "successful")</f>
        <v>successful</v>
      </c>
      <c r="B3336">
        <f>IF('Initial Spreadsheet'!F3335="successful", 'Initial Spreadsheet'!$L3335, "M")</f>
        <v>111</v>
      </c>
      <c r="D3336" t="b">
        <f>IF('Initial Spreadsheet'!$F3335="failed", "failed")</f>
        <v>0</v>
      </c>
      <c r="E3336" t="str">
        <f>IF('Initial Spreadsheet'!F3335="failed", 'Initial Spreadsheet'!$L3335, "M")</f>
        <v>M</v>
      </c>
    </row>
    <row r="3337" spans="1:5" x14ac:dyDescent="0.25">
      <c r="A3337" t="str">
        <f>IF('Initial Spreadsheet'!$F3336="successful", "successful")</f>
        <v>successful</v>
      </c>
      <c r="B3337">
        <f>IF('Initial Spreadsheet'!F3336="successful", 'Initial Spreadsheet'!$L3336, "M")</f>
        <v>46</v>
      </c>
      <c r="D3337" t="b">
        <f>IF('Initial Spreadsheet'!$F3336="failed", "failed")</f>
        <v>0</v>
      </c>
      <c r="E3337" t="str">
        <f>IF('Initial Spreadsheet'!F3336="failed", 'Initial Spreadsheet'!$L3336, "M")</f>
        <v>M</v>
      </c>
    </row>
    <row r="3338" spans="1:5" x14ac:dyDescent="0.25">
      <c r="A3338" t="str">
        <f>IF('Initial Spreadsheet'!$F3337="successful", "successful")</f>
        <v>successful</v>
      </c>
      <c r="B3338">
        <f>IF('Initial Spreadsheet'!F3337="successful", 'Initial Spreadsheet'!$L3337, "M")</f>
        <v>63</v>
      </c>
      <c r="D3338" t="b">
        <f>IF('Initial Spreadsheet'!$F3337="failed", "failed")</f>
        <v>0</v>
      </c>
      <c r="E3338" t="str">
        <f>IF('Initial Spreadsheet'!F3337="failed", 'Initial Spreadsheet'!$L3337, "M")</f>
        <v>M</v>
      </c>
    </row>
    <row r="3339" spans="1:5" x14ac:dyDescent="0.25">
      <c r="A3339" t="str">
        <f>IF('Initial Spreadsheet'!$F3338="successful", "successful")</f>
        <v>successful</v>
      </c>
      <c r="B3339">
        <f>IF('Initial Spreadsheet'!F3338="successful", 'Initial Spreadsheet'!$L3338, "M")</f>
        <v>9</v>
      </c>
      <c r="D3339" t="b">
        <f>IF('Initial Spreadsheet'!$F3338="failed", "failed")</f>
        <v>0</v>
      </c>
      <c r="E3339" t="str">
        <f>IF('Initial Spreadsheet'!F3338="failed", 'Initial Spreadsheet'!$L3338, "M")</f>
        <v>M</v>
      </c>
    </row>
    <row r="3340" spans="1:5" x14ac:dyDescent="0.25">
      <c r="A3340" t="str">
        <f>IF('Initial Spreadsheet'!$F3339="successful", "successful")</f>
        <v>successful</v>
      </c>
      <c r="B3340">
        <f>IF('Initial Spreadsheet'!F3339="successful", 'Initial Spreadsheet'!$L3339, "M")</f>
        <v>34</v>
      </c>
      <c r="D3340" t="b">
        <f>IF('Initial Spreadsheet'!$F3339="failed", "failed")</f>
        <v>0</v>
      </c>
      <c r="E3340" t="str">
        <f>IF('Initial Spreadsheet'!F3339="failed", 'Initial Spreadsheet'!$L3339, "M")</f>
        <v>M</v>
      </c>
    </row>
    <row r="3341" spans="1:5" x14ac:dyDescent="0.25">
      <c r="A3341" t="str">
        <f>IF('Initial Spreadsheet'!$F3340="successful", "successful")</f>
        <v>successful</v>
      </c>
      <c r="B3341">
        <f>IF('Initial Spreadsheet'!F3340="successful", 'Initial Spreadsheet'!$L3340, "M")</f>
        <v>112</v>
      </c>
      <c r="D3341" t="b">
        <f>IF('Initial Spreadsheet'!$F3340="failed", "failed")</f>
        <v>0</v>
      </c>
      <c r="E3341" t="str">
        <f>IF('Initial Spreadsheet'!F3340="failed", 'Initial Spreadsheet'!$L3340, "M")</f>
        <v>M</v>
      </c>
    </row>
    <row r="3342" spans="1:5" x14ac:dyDescent="0.25">
      <c r="A3342" t="str">
        <f>IF('Initial Spreadsheet'!$F3341="successful", "successful")</f>
        <v>successful</v>
      </c>
      <c r="B3342">
        <f>IF('Initial Spreadsheet'!F3341="successful", 'Initial Spreadsheet'!$L3341, "M")</f>
        <v>47</v>
      </c>
      <c r="D3342" t="b">
        <f>IF('Initial Spreadsheet'!$F3341="failed", "failed")</f>
        <v>0</v>
      </c>
      <c r="E3342" t="str">
        <f>IF('Initial Spreadsheet'!F3341="failed", 'Initial Spreadsheet'!$L3341, "M")</f>
        <v>M</v>
      </c>
    </row>
    <row r="3343" spans="1:5" x14ac:dyDescent="0.25">
      <c r="A3343" t="str">
        <f>IF('Initial Spreadsheet'!$F3342="successful", "successful")</f>
        <v>successful</v>
      </c>
      <c r="B3343">
        <f>IF('Initial Spreadsheet'!F3342="successful", 'Initial Spreadsheet'!$L3342, "M")</f>
        <v>38</v>
      </c>
      <c r="D3343" t="b">
        <f>IF('Initial Spreadsheet'!$F3342="failed", "failed")</f>
        <v>0</v>
      </c>
      <c r="E3343" t="str">
        <f>IF('Initial Spreadsheet'!F3342="failed", 'Initial Spreadsheet'!$L3342, "M")</f>
        <v>M</v>
      </c>
    </row>
    <row r="3344" spans="1:5" x14ac:dyDescent="0.25">
      <c r="A3344" t="str">
        <f>IF('Initial Spreadsheet'!$F3343="successful", "successful")</f>
        <v>successful</v>
      </c>
      <c r="B3344">
        <f>IF('Initial Spreadsheet'!F3343="successful", 'Initial Spreadsheet'!$L3343, "M")</f>
        <v>28</v>
      </c>
      <c r="D3344" t="b">
        <f>IF('Initial Spreadsheet'!$F3343="failed", "failed")</f>
        <v>0</v>
      </c>
      <c r="E3344" t="str">
        <f>IF('Initial Spreadsheet'!F3343="failed", 'Initial Spreadsheet'!$L3343, "M")</f>
        <v>M</v>
      </c>
    </row>
    <row r="3345" spans="1:5" x14ac:dyDescent="0.25">
      <c r="A3345" t="str">
        <f>IF('Initial Spreadsheet'!$F3344="successful", "successful")</f>
        <v>successful</v>
      </c>
      <c r="B3345">
        <f>IF('Initial Spreadsheet'!F3344="successful", 'Initial Spreadsheet'!$L3344, "M")</f>
        <v>78</v>
      </c>
      <c r="D3345" t="b">
        <f>IF('Initial Spreadsheet'!$F3344="failed", "failed")</f>
        <v>0</v>
      </c>
      <c r="E3345" t="str">
        <f>IF('Initial Spreadsheet'!F3344="failed", 'Initial Spreadsheet'!$L3344, "M")</f>
        <v>M</v>
      </c>
    </row>
    <row r="3346" spans="1:5" x14ac:dyDescent="0.25">
      <c r="A3346" t="str">
        <f>IF('Initial Spreadsheet'!$F3345="successful", "successful")</f>
        <v>successful</v>
      </c>
      <c r="B3346">
        <f>IF('Initial Spreadsheet'!F3345="successful", 'Initial Spreadsheet'!$L3345, "M")</f>
        <v>23</v>
      </c>
      <c r="D3346" t="b">
        <f>IF('Initial Spreadsheet'!$F3345="failed", "failed")</f>
        <v>0</v>
      </c>
      <c r="E3346" t="str">
        <f>IF('Initial Spreadsheet'!F3345="failed", 'Initial Spreadsheet'!$L3345, "M")</f>
        <v>M</v>
      </c>
    </row>
    <row r="3347" spans="1:5" x14ac:dyDescent="0.25">
      <c r="A3347" t="str">
        <f>IF('Initial Spreadsheet'!$F3346="successful", "successful")</f>
        <v>successful</v>
      </c>
      <c r="B3347">
        <f>IF('Initial Spreadsheet'!F3346="successful", 'Initial Spreadsheet'!$L3346, "M")</f>
        <v>40</v>
      </c>
      <c r="D3347" t="b">
        <f>IF('Initial Spreadsheet'!$F3346="failed", "failed")</f>
        <v>0</v>
      </c>
      <c r="E3347" t="str">
        <f>IF('Initial Spreadsheet'!F3346="failed", 'Initial Spreadsheet'!$L3346, "M")</f>
        <v>M</v>
      </c>
    </row>
    <row r="3348" spans="1:5" x14ac:dyDescent="0.25">
      <c r="A3348" t="str">
        <f>IF('Initial Spreadsheet'!$F3347="successful", "successful")</f>
        <v>successful</v>
      </c>
      <c r="B3348">
        <f>IF('Initial Spreadsheet'!F3347="successful", 'Initial Spreadsheet'!$L3347, "M")</f>
        <v>13</v>
      </c>
      <c r="D3348" t="b">
        <f>IF('Initial Spreadsheet'!$F3347="failed", "failed")</f>
        <v>0</v>
      </c>
      <c r="E3348" t="str">
        <f>IF('Initial Spreadsheet'!F3347="failed", 'Initial Spreadsheet'!$L3347, "M")</f>
        <v>M</v>
      </c>
    </row>
    <row r="3349" spans="1:5" x14ac:dyDescent="0.25">
      <c r="A3349" t="str">
        <f>IF('Initial Spreadsheet'!$F3348="successful", "successful")</f>
        <v>successful</v>
      </c>
      <c r="B3349">
        <f>IF('Initial Spreadsheet'!F3348="successful", 'Initial Spreadsheet'!$L3348, "M")</f>
        <v>18</v>
      </c>
      <c r="D3349" t="b">
        <f>IF('Initial Spreadsheet'!$F3348="failed", "failed")</f>
        <v>0</v>
      </c>
      <c r="E3349" t="str">
        <f>IF('Initial Spreadsheet'!F3348="failed", 'Initial Spreadsheet'!$L3348, "M")</f>
        <v>M</v>
      </c>
    </row>
    <row r="3350" spans="1:5" x14ac:dyDescent="0.25">
      <c r="A3350" t="str">
        <f>IF('Initial Spreadsheet'!$F3349="successful", "successful")</f>
        <v>successful</v>
      </c>
      <c r="B3350">
        <f>IF('Initial Spreadsheet'!F3349="successful", 'Initial Spreadsheet'!$L3349, "M")</f>
        <v>22</v>
      </c>
      <c r="D3350" t="b">
        <f>IF('Initial Spreadsheet'!$F3349="failed", "failed")</f>
        <v>0</v>
      </c>
      <c r="E3350" t="str">
        <f>IF('Initial Spreadsheet'!F3349="failed", 'Initial Spreadsheet'!$L3349, "M")</f>
        <v>M</v>
      </c>
    </row>
    <row r="3351" spans="1:5" x14ac:dyDescent="0.25">
      <c r="A3351" t="str">
        <f>IF('Initial Spreadsheet'!$F3350="successful", "successful")</f>
        <v>successful</v>
      </c>
      <c r="B3351">
        <f>IF('Initial Spreadsheet'!F3350="successful", 'Initial Spreadsheet'!$L3350, "M")</f>
        <v>79</v>
      </c>
      <c r="D3351" t="b">
        <f>IF('Initial Spreadsheet'!$F3350="failed", "failed")</f>
        <v>0</v>
      </c>
      <c r="E3351" t="str">
        <f>IF('Initial Spreadsheet'!F3350="failed", 'Initial Spreadsheet'!$L3350, "M")</f>
        <v>M</v>
      </c>
    </row>
    <row r="3352" spans="1:5" x14ac:dyDescent="0.25">
      <c r="A3352" t="str">
        <f>IF('Initial Spreadsheet'!$F3351="successful", "successful")</f>
        <v>successful</v>
      </c>
      <c r="B3352">
        <f>IF('Initial Spreadsheet'!F3351="successful", 'Initial Spreadsheet'!$L3351, "M")</f>
        <v>14</v>
      </c>
      <c r="D3352" t="b">
        <f>IF('Initial Spreadsheet'!$F3351="failed", "failed")</f>
        <v>0</v>
      </c>
      <c r="E3352" t="str">
        <f>IF('Initial Spreadsheet'!F3351="failed", 'Initial Spreadsheet'!$L3351, "M")</f>
        <v>M</v>
      </c>
    </row>
    <row r="3353" spans="1:5" x14ac:dyDescent="0.25">
      <c r="A3353" t="str">
        <f>IF('Initial Spreadsheet'!$F3352="successful", "successful")</f>
        <v>successful</v>
      </c>
      <c r="B3353">
        <f>IF('Initial Spreadsheet'!F3352="successful", 'Initial Spreadsheet'!$L3352, "M")</f>
        <v>51</v>
      </c>
      <c r="D3353" t="b">
        <f>IF('Initial Spreadsheet'!$F3352="failed", "failed")</f>
        <v>0</v>
      </c>
      <c r="E3353" t="str">
        <f>IF('Initial Spreadsheet'!F3352="failed", 'Initial Spreadsheet'!$L3352, "M")</f>
        <v>M</v>
      </c>
    </row>
    <row r="3354" spans="1:5" x14ac:dyDescent="0.25">
      <c r="A3354" t="str">
        <f>IF('Initial Spreadsheet'!$F3353="successful", "successful")</f>
        <v>successful</v>
      </c>
      <c r="B3354">
        <f>IF('Initial Spreadsheet'!F3353="successful", 'Initial Spreadsheet'!$L3353, "M")</f>
        <v>54</v>
      </c>
      <c r="D3354" t="b">
        <f>IF('Initial Spreadsheet'!$F3353="failed", "failed")</f>
        <v>0</v>
      </c>
      <c r="E3354" t="str">
        <f>IF('Initial Spreadsheet'!F3353="failed", 'Initial Spreadsheet'!$L3353, "M")</f>
        <v>M</v>
      </c>
    </row>
    <row r="3355" spans="1:5" x14ac:dyDescent="0.25">
      <c r="A3355" t="str">
        <f>IF('Initial Spreadsheet'!$F3354="successful", "successful")</f>
        <v>successful</v>
      </c>
      <c r="B3355">
        <f>IF('Initial Spreadsheet'!F3354="successful", 'Initial Spreadsheet'!$L3354, "M")</f>
        <v>70</v>
      </c>
      <c r="D3355" t="b">
        <f>IF('Initial Spreadsheet'!$F3354="failed", "failed")</f>
        <v>0</v>
      </c>
      <c r="E3355" t="str">
        <f>IF('Initial Spreadsheet'!F3354="failed", 'Initial Spreadsheet'!$L3354, "M")</f>
        <v>M</v>
      </c>
    </row>
    <row r="3356" spans="1:5" x14ac:dyDescent="0.25">
      <c r="A3356" t="str">
        <f>IF('Initial Spreadsheet'!$F3355="successful", "successful")</f>
        <v>successful</v>
      </c>
      <c r="B3356">
        <f>IF('Initial Spreadsheet'!F3355="successful", 'Initial Spreadsheet'!$L3355, "M")</f>
        <v>44</v>
      </c>
      <c r="D3356" t="b">
        <f>IF('Initial Spreadsheet'!$F3355="failed", "failed")</f>
        <v>0</v>
      </c>
      <c r="E3356" t="str">
        <f>IF('Initial Spreadsheet'!F3355="failed", 'Initial Spreadsheet'!$L3355, "M")</f>
        <v>M</v>
      </c>
    </row>
    <row r="3357" spans="1:5" x14ac:dyDescent="0.25">
      <c r="A3357" t="str">
        <f>IF('Initial Spreadsheet'!$F3356="successful", "successful")</f>
        <v>successful</v>
      </c>
      <c r="B3357">
        <f>IF('Initial Spreadsheet'!F3356="successful", 'Initial Spreadsheet'!$L3356, "M")</f>
        <v>55</v>
      </c>
      <c r="D3357" t="b">
        <f>IF('Initial Spreadsheet'!$F3356="failed", "failed")</f>
        <v>0</v>
      </c>
      <c r="E3357" t="str">
        <f>IF('Initial Spreadsheet'!F3356="failed", 'Initial Spreadsheet'!$L3356, "M")</f>
        <v>M</v>
      </c>
    </row>
    <row r="3358" spans="1:5" x14ac:dyDescent="0.25">
      <c r="A3358" t="str">
        <f>IF('Initial Spreadsheet'!$F3357="successful", "successful")</f>
        <v>successful</v>
      </c>
      <c r="B3358">
        <f>IF('Initial Spreadsheet'!F3357="successful", 'Initial Spreadsheet'!$L3357, "M")</f>
        <v>15</v>
      </c>
      <c r="D3358" t="b">
        <f>IF('Initial Spreadsheet'!$F3357="failed", "failed")</f>
        <v>0</v>
      </c>
      <c r="E3358" t="str">
        <f>IF('Initial Spreadsheet'!F3357="failed", 'Initial Spreadsheet'!$L3357, "M")</f>
        <v>M</v>
      </c>
    </row>
    <row r="3359" spans="1:5" x14ac:dyDescent="0.25">
      <c r="A3359" t="str">
        <f>IF('Initial Spreadsheet'!$F3358="successful", "successful")</f>
        <v>successful</v>
      </c>
      <c r="B3359">
        <f>IF('Initial Spreadsheet'!F3358="successful", 'Initial Spreadsheet'!$L3358, "M")</f>
        <v>27</v>
      </c>
      <c r="D3359" t="b">
        <f>IF('Initial Spreadsheet'!$F3358="failed", "failed")</f>
        <v>0</v>
      </c>
      <c r="E3359" t="str">
        <f>IF('Initial Spreadsheet'!F3358="failed", 'Initial Spreadsheet'!$L3358, "M")</f>
        <v>M</v>
      </c>
    </row>
    <row r="3360" spans="1:5" x14ac:dyDescent="0.25">
      <c r="A3360" t="str">
        <f>IF('Initial Spreadsheet'!$F3359="successful", "successful")</f>
        <v>successful</v>
      </c>
      <c r="B3360">
        <f>IF('Initial Spreadsheet'!F3359="successful", 'Initial Spreadsheet'!$L3359, "M")</f>
        <v>21</v>
      </c>
      <c r="D3360" t="b">
        <f>IF('Initial Spreadsheet'!$F3359="failed", "failed")</f>
        <v>0</v>
      </c>
      <c r="E3360" t="str">
        <f>IF('Initial Spreadsheet'!F3359="failed", 'Initial Spreadsheet'!$L3359, "M")</f>
        <v>M</v>
      </c>
    </row>
    <row r="3361" spans="1:5" x14ac:dyDescent="0.25">
      <c r="A3361" t="str">
        <f>IF('Initial Spreadsheet'!$F3360="successful", "successful")</f>
        <v>successful</v>
      </c>
      <c r="B3361">
        <f>IF('Initial Spreadsheet'!F3360="successful", 'Initial Spreadsheet'!$L3360, "M")</f>
        <v>162</v>
      </c>
      <c r="D3361" t="b">
        <f>IF('Initial Spreadsheet'!$F3360="failed", "failed")</f>
        <v>0</v>
      </c>
      <c r="E3361" t="str">
        <f>IF('Initial Spreadsheet'!F3360="failed", 'Initial Spreadsheet'!$L3360, "M")</f>
        <v>M</v>
      </c>
    </row>
    <row r="3362" spans="1:5" x14ac:dyDescent="0.25">
      <c r="A3362" t="str">
        <f>IF('Initial Spreadsheet'!$F3361="successful", "successful")</f>
        <v>successful</v>
      </c>
      <c r="B3362">
        <f>IF('Initial Spreadsheet'!F3361="successful", 'Initial Spreadsheet'!$L3361, "M")</f>
        <v>23</v>
      </c>
      <c r="D3362" t="b">
        <f>IF('Initial Spreadsheet'!$F3361="failed", "failed")</f>
        <v>0</v>
      </c>
      <c r="E3362" t="str">
        <f>IF('Initial Spreadsheet'!F3361="failed", 'Initial Spreadsheet'!$L3361, "M")</f>
        <v>M</v>
      </c>
    </row>
    <row r="3363" spans="1:5" x14ac:dyDescent="0.25">
      <c r="A3363" t="str">
        <f>IF('Initial Spreadsheet'!$F3362="successful", "successful")</f>
        <v>successful</v>
      </c>
      <c r="B3363">
        <f>IF('Initial Spreadsheet'!F3362="successful", 'Initial Spreadsheet'!$L3362, "M")</f>
        <v>72</v>
      </c>
      <c r="D3363" t="b">
        <f>IF('Initial Spreadsheet'!$F3362="failed", "failed")</f>
        <v>0</v>
      </c>
      <c r="E3363" t="str">
        <f>IF('Initial Spreadsheet'!F3362="failed", 'Initial Spreadsheet'!$L3362, "M")</f>
        <v>M</v>
      </c>
    </row>
    <row r="3364" spans="1:5" x14ac:dyDescent="0.25">
      <c r="A3364" t="str">
        <f>IF('Initial Spreadsheet'!$F3363="successful", "successful")</f>
        <v>successful</v>
      </c>
      <c r="B3364">
        <f>IF('Initial Spreadsheet'!F3363="successful", 'Initial Spreadsheet'!$L3363, "M")</f>
        <v>68</v>
      </c>
      <c r="D3364" t="b">
        <f>IF('Initial Spreadsheet'!$F3363="failed", "failed")</f>
        <v>0</v>
      </c>
      <c r="E3364" t="str">
        <f>IF('Initial Spreadsheet'!F3363="failed", 'Initial Spreadsheet'!$L3363, "M")</f>
        <v>M</v>
      </c>
    </row>
    <row r="3365" spans="1:5" x14ac:dyDescent="0.25">
      <c r="A3365" t="str">
        <f>IF('Initial Spreadsheet'!$F3364="successful", "successful")</f>
        <v>successful</v>
      </c>
      <c r="B3365">
        <f>IF('Initial Spreadsheet'!F3364="successful", 'Initial Spreadsheet'!$L3364, "M")</f>
        <v>20</v>
      </c>
      <c r="D3365" t="b">
        <f>IF('Initial Spreadsheet'!$F3364="failed", "failed")</f>
        <v>0</v>
      </c>
      <c r="E3365" t="str">
        <f>IF('Initial Spreadsheet'!F3364="failed", 'Initial Spreadsheet'!$L3364, "M")</f>
        <v>M</v>
      </c>
    </row>
    <row r="3366" spans="1:5" x14ac:dyDescent="0.25">
      <c r="A3366" t="str">
        <f>IF('Initial Spreadsheet'!$F3365="successful", "successful")</f>
        <v>successful</v>
      </c>
      <c r="B3366">
        <f>IF('Initial Spreadsheet'!F3365="successful", 'Initial Spreadsheet'!$L3365, "M")</f>
        <v>26</v>
      </c>
      <c r="D3366" t="b">
        <f>IF('Initial Spreadsheet'!$F3365="failed", "failed")</f>
        <v>0</v>
      </c>
      <c r="E3366" t="str">
        <f>IF('Initial Spreadsheet'!F3365="failed", 'Initial Spreadsheet'!$L3365, "M")</f>
        <v>M</v>
      </c>
    </row>
    <row r="3367" spans="1:5" x14ac:dyDescent="0.25">
      <c r="A3367" t="str">
        <f>IF('Initial Spreadsheet'!$F3366="successful", "successful")</f>
        <v>successful</v>
      </c>
      <c r="B3367">
        <f>IF('Initial Spreadsheet'!F3366="successful", 'Initial Spreadsheet'!$L3366, "M")</f>
        <v>72</v>
      </c>
      <c r="D3367" t="b">
        <f>IF('Initial Spreadsheet'!$F3366="failed", "failed")</f>
        <v>0</v>
      </c>
      <c r="E3367" t="str">
        <f>IF('Initial Spreadsheet'!F3366="failed", 'Initial Spreadsheet'!$L3366, "M")</f>
        <v>M</v>
      </c>
    </row>
    <row r="3368" spans="1:5" x14ac:dyDescent="0.25">
      <c r="A3368" t="str">
        <f>IF('Initial Spreadsheet'!$F3367="successful", "successful")</f>
        <v>successful</v>
      </c>
      <c r="B3368">
        <f>IF('Initial Spreadsheet'!F3367="successful", 'Initial Spreadsheet'!$L3367, "M")</f>
        <v>3</v>
      </c>
      <c r="D3368" t="b">
        <f>IF('Initial Spreadsheet'!$F3367="failed", "failed")</f>
        <v>0</v>
      </c>
      <c r="E3368" t="str">
        <f>IF('Initial Spreadsheet'!F3367="failed", 'Initial Spreadsheet'!$L3367, "M")</f>
        <v>M</v>
      </c>
    </row>
    <row r="3369" spans="1:5" x14ac:dyDescent="0.25">
      <c r="A3369" t="str">
        <f>IF('Initial Spreadsheet'!$F3368="successful", "successful")</f>
        <v>successful</v>
      </c>
      <c r="B3369">
        <f>IF('Initial Spreadsheet'!F3368="successful", 'Initial Spreadsheet'!$L3368, "M")</f>
        <v>18</v>
      </c>
      <c r="D3369" t="b">
        <f>IF('Initial Spreadsheet'!$F3368="failed", "failed")</f>
        <v>0</v>
      </c>
      <c r="E3369" t="str">
        <f>IF('Initial Spreadsheet'!F3368="failed", 'Initial Spreadsheet'!$L3368, "M")</f>
        <v>M</v>
      </c>
    </row>
    <row r="3370" spans="1:5" x14ac:dyDescent="0.25">
      <c r="A3370" t="str">
        <f>IF('Initial Spreadsheet'!$F3369="successful", "successful")</f>
        <v>successful</v>
      </c>
      <c r="B3370">
        <f>IF('Initial Spreadsheet'!F3369="successful", 'Initial Spreadsheet'!$L3369, "M")</f>
        <v>30</v>
      </c>
      <c r="D3370" t="b">
        <f>IF('Initial Spreadsheet'!$F3369="failed", "failed")</f>
        <v>0</v>
      </c>
      <c r="E3370" t="str">
        <f>IF('Initial Spreadsheet'!F3369="failed", 'Initial Spreadsheet'!$L3369, "M")</f>
        <v>M</v>
      </c>
    </row>
    <row r="3371" spans="1:5" x14ac:dyDescent="0.25">
      <c r="A3371" t="str">
        <f>IF('Initial Spreadsheet'!$F3370="successful", "successful")</f>
        <v>successful</v>
      </c>
      <c r="B3371">
        <f>IF('Initial Spreadsheet'!F3370="successful", 'Initial Spreadsheet'!$L3370, "M")</f>
        <v>23</v>
      </c>
      <c r="D3371" t="b">
        <f>IF('Initial Spreadsheet'!$F3370="failed", "failed")</f>
        <v>0</v>
      </c>
      <c r="E3371" t="str">
        <f>IF('Initial Spreadsheet'!F3370="failed", 'Initial Spreadsheet'!$L3370, "M")</f>
        <v>M</v>
      </c>
    </row>
    <row r="3372" spans="1:5" x14ac:dyDescent="0.25">
      <c r="A3372" t="str">
        <f>IF('Initial Spreadsheet'!$F3371="successful", "successful")</f>
        <v>successful</v>
      </c>
      <c r="B3372">
        <f>IF('Initial Spreadsheet'!F3371="successful", 'Initial Spreadsheet'!$L3371, "M")</f>
        <v>54</v>
      </c>
      <c r="D3372" t="b">
        <f>IF('Initial Spreadsheet'!$F3371="failed", "failed")</f>
        <v>0</v>
      </c>
      <c r="E3372" t="str">
        <f>IF('Initial Spreadsheet'!F3371="failed", 'Initial Spreadsheet'!$L3371, "M")</f>
        <v>M</v>
      </c>
    </row>
    <row r="3373" spans="1:5" x14ac:dyDescent="0.25">
      <c r="A3373" t="str">
        <f>IF('Initial Spreadsheet'!$F3372="successful", "successful")</f>
        <v>successful</v>
      </c>
      <c r="B3373">
        <f>IF('Initial Spreadsheet'!F3372="successful", 'Initial Spreadsheet'!$L3372, "M")</f>
        <v>26</v>
      </c>
      <c r="D3373" t="b">
        <f>IF('Initial Spreadsheet'!$F3372="failed", "failed")</f>
        <v>0</v>
      </c>
      <c r="E3373" t="str">
        <f>IF('Initial Spreadsheet'!F3372="failed", 'Initial Spreadsheet'!$L3372, "M")</f>
        <v>M</v>
      </c>
    </row>
    <row r="3374" spans="1:5" x14ac:dyDescent="0.25">
      <c r="A3374" t="str">
        <f>IF('Initial Spreadsheet'!$F3373="successful", "successful")</f>
        <v>successful</v>
      </c>
      <c r="B3374">
        <f>IF('Initial Spreadsheet'!F3373="successful", 'Initial Spreadsheet'!$L3373, "M")</f>
        <v>9</v>
      </c>
      <c r="D3374" t="b">
        <f>IF('Initial Spreadsheet'!$F3373="failed", "failed")</f>
        <v>0</v>
      </c>
      <c r="E3374" t="str">
        <f>IF('Initial Spreadsheet'!F3373="failed", 'Initial Spreadsheet'!$L3373, "M")</f>
        <v>M</v>
      </c>
    </row>
    <row r="3375" spans="1:5" x14ac:dyDescent="0.25">
      <c r="A3375" t="str">
        <f>IF('Initial Spreadsheet'!$F3374="successful", "successful")</f>
        <v>successful</v>
      </c>
      <c r="B3375">
        <f>IF('Initial Spreadsheet'!F3374="successful", 'Initial Spreadsheet'!$L3374, "M")</f>
        <v>27</v>
      </c>
      <c r="D3375" t="b">
        <f>IF('Initial Spreadsheet'!$F3374="failed", "failed")</f>
        <v>0</v>
      </c>
      <c r="E3375" t="str">
        <f>IF('Initial Spreadsheet'!F3374="failed", 'Initial Spreadsheet'!$L3374, "M")</f>
        <v>M</v>
      </c>
    </row>
    <row r="3376" spans="1:5" x14ac:dyDescent="0.25">
      <c r="A3376" t="str">
        <f>IF('Initial Spreadsheet'!$F3375="successful", "successful")</f>
        <v>successful</v>
      </c>
      <c r="B3376">
        <f>IF('Initial Spreadsheet'!F3375="successful", 'Initial Spreadsheet'!$L3375, "M")</f>
        <v>30</v>
      </c>
      <c r="D3376" t="b">
        <f>IF('Initial Spreadsheet'!$F3375="failed", "failed")</f>
        <v>0</v>
      </c>
      <c r="E3376" t="str">
        <f>IF('Initial Spreadsheet'!F3375="failed", 'Initial Spreadsheet'!$L3375, "M")</f>
        <v>M</v>
      </c>
    </row>
    <row r="3377" spans="1:5" x14ac:dyDescent="0.25">
      <c r="A3377" t="str">
        <f>IF('Initial Spreadsheet'!$F3376="successful", "successful")</f>
        <v>successful</v>
      </c>
      <c r="B3377">
        <f>IF('Initial Spreadsheet'!F3376="successful", 'Initial Spreadsheet'!$L3376, "M")</f>
        <v>52</v>
      </c>
      <c r="D3377" t="b">
        <f>IF('Initial Spreadsheet'!$F3376="failed", "failed")</f>
        <v>0</v>
      </c>
      <c r="E3377" t="str">
        <f>IF('Initial Spreadsheet'!F3376="failed", 'Initial Spreadsheet'!$L3376, "M")</f>
        <v>M</v>
      </c>
    </row>
    <row r="3378" spans="1:5" x14ac:dyDescent="0.25">
      <c r="A3378" t="str">
        <f>IF('Initial Spreadsheet'!$F3377="successful", "successful")</f>
        <v>successful</v>
      </c>
      <c r="B3378">
        <f>IF('Initial Spreadsheet'!F3377="successful", 'Initial Spreadsheet'!$L3377, "M")</f>
        <v>17</v>
      </c>
      <c r="D3378" t="b">
        <f>IF('Initial Spreadsheet'!$F3377="failed", "failed")</f>
        <v>0</v>
      </c>
      <c r="E3378" t="str">
        <f>IF('Initial Spreadsheet'!F3377="failed", 'Initial Spreadsheet'!$L3377, "M")</f>
        <v>M</v>
      </c>
    </row>
    <row r="3379" spans="1:5" x14ac:dyDescent="0.25">
      <c r="A3379" t="str">
        <f>IF('Initial Spreadsheet'!$F3378="successful", "successful")</f>
        <v>successful</v>
      </c>
      <c r="B3379">
        <f>IF('Initial Spreadsheet'!F3378="successful", 'Initial Spreadsheet'!$L3378, "M")</f>
        <v>19</v>
      </c>
      <c r="D3379" t="b">
        <f>IF('Initial Spreadsheet'!$F3378="failed", "failed")</f>
        <v>0</v>
      </c>
      <c r="E3379" t="str">
        <f>IF('Initial Spreadsheet'!F3378="failed", 'Initial Spreadsheet'!$L3378, "M")</f>
        <v>M</v>
      </c>
    </row>
    <row r="3380" spans="1:5" x14ac:dyDescent="0.25">
      <c r="A3380" t="str">
        <f>IF('Initial Spreadsheet'!$F3379="successful", "successful")</f>
        <v>successful</v>
      </c>
      <c r="B3380">
        <f>IF('Initial Spreadsheet'!F3379="successful", 'Initial Spreadsheet'!$L3379, "M")</f>
        <v>77</v>
      </c>
      <c r="D3380" t="b">
        <f>IF('Initial Spreadsheet'!$F3379="failed", "failed")</f>
        <v>0</v>
      </c>
      <c r="E3380" t="str">
        <f>IF('Initial Spreadsheet'!F3379="failed", 'Initial Spreadsheet'!$L3379, "M")</f>
        <v>M</v>
      </c>
    </row>
    <row r="3381" spans="1:5" x14ac:dyDescent="0.25">
      <c r="A3381" t="str">
        <f>IF('Initial Spreadsheet'!$F3380="successful", "successful")</f>
        <v>successful</v>
      </c>
      <c r="B3381">
        <f>IF('Initial Spreadsheet'!F3380="successful", 'Initial Spreadsheet'!$L3380, "M")</f>
        <v>21</v>
      </c>
      <c r="D3381" t="b">
        <f>IF('Initial Spreadsheet'!$F3380="failed", "failed")</f>
        <v>0</v>
      </c>
      <c r="E3381" t="str">
        <f>IF('Initial Spreadsheet'!F3380="failed", 'Initial Spreadsheet'!$L3380, "M")</f>
        <v>M</v>
      </c>
    </row>
    <row r="3382" spans="1:5" x14ac:dyDescent="0.25">
      <c r="A3382" t="str">
        <f>IF('Initial Spreadsheet'!$F3381="successful", "successful")</f>
        <v>successful</v>
      </c>
      <c r="B3382">
        <f>IF('Initial Spreadsheet'!F3381="successful", 'Initial Spreadsheet'!$L3381, "M")</f>
        <v>38</v>
      </c>
      <c r="D3382" t="b">
        <f>IF('Initial Spreadsheet'!$F3381="failed", "failed")</f>
        <v>0</v>
      </c>
      <c r="E3382" t="str">
        <f>IF('Initial Spreadsheet'!F3381="failed", 'Initial Spreadsheet'!$L3381, "M")</f>
        <v>M</v>
      </c>
    </row>
    <row r="3383" spans="1:5" x14ac:dyDescent="0.25">
      <c r="A3383" t="str">
        <f>IF('Initial Spreadsheet'!$F3382="successful", "successful")</f>
        <v>successful</v>
      </c>
      <c r="B3383">
        <f>IF('Initial Spreadsheet'!F3382="successful", 'Initial Spreadsheet'!$L3382, "M")</f>
        <v>28</v>
      </c>
      <c r="D3383" t="b">
        <f>IF('Initial Spreadsheet'!$F3382="failed", "failed")</f>
        <v>0</v>
      </c>
      <c r="E3383" t="str">
        <f>IF('Initial Spreadsheet'!F3382="failed", 'Initial Spreadsheet'!$L3382, "M")</f>
        <v>M</v>
      </c>
    </row>
    <row r="3384" spans="1:5" x14ac:dyDescent="0.25">
      <c r="A3384" t="str">
        <f>IF('Initial Spreadsheet'!$F3383="successful", "successful")</f>
        <v>successful</v>
      </c>
      <c r="B3384">
        <f>IF('Initial Spreadsheet'!F3383="successful", 'Initial Spreadsheet'!$L3383, "M")</f>
        <v>48</v>
      </c>
      <c r="D3384" t="b">
        <f>IF('Initial Spreadsheet'!$F3383="failed", "failed")</f>
        <v>0</v>
      </c>
      <c r="E3384" t="str">
        <f>IF('Initial Spreadsheet'!F3383="failed", 'Initial Spreadsheet'!$L3383, "M")</f>
        <v>M</v>
      </c>
    </row>
    <row r="3385" spans="1:5" x14ac:dyDescent="0.25">
      <c r="A3385" t="str">
        <f>IF('Initial Spreadsheet'!$F3384="successful", "successful")</f>
        <v>successful</v>
      </c>
      <c r="B3385">
        <f>IF('Initial Spreadsheet'!F3384="successful", 'Initial Spreadsheet'!$L3384, "M")</f>
        <v>46</v>
      </c>
      <c r="D3385" t="b">
        <f>IF('Initial Spreadsheet'!$F3384="failed", "failed")</f>
        <v>0</v>
      </c>
      <c r="E3385" t="str">
        <f>IF('Initial Spreadsheet'!F3384="failed", 'Initial Spreadsheet'!$L3384, "M")</f>
        <v>M</v>
      </c>
    </row>
    <row r="3386" spans="1:5" x14ac:dyDescent="0.25">
      <c r="A3386" t="str">
        <f>IF('Initial Spreadsheet'!$F3385="successful", "successful")</f>
        <v>successful</v>
      </c>
      <c r="B3386">
        <f>IF('Initial Spreadsheet'!F3385="successful", 'Initial Spreadsheet'!$L3385, "M")</f>
        <v>30</v>
      </c>
      <c r="D3386" t="b">
        <f>IF('Initial Spreadsheet'!$F3385="failed", "failed")</f>
        <v>0</v>
      </c>
      <c r="E3386" t="str">
        <f>IF('Initial Spreadsheet'!F3385="failed", 'Initial Spreadsheet'!$L3385, "M")</f>
        <v>M</v>
      </c>
    </row>
    <row r="3387" spans="1:5" x14ac:dyDescent="0.25">
      <c r="A3387" t="str">
        <f>IF('Initial Spreadsheet'!$F3386="successful", "successful")</f>
        <v>successful</v>
      </c>
      <c r="B3387">
        <f>IF('Initial Spreadsheet'!F3386="successful", 'Initial Spreadsheet'!$L3386, "M")</f>
        <v>64</v>
      </c>
      <c r="D3387" t="b">
        <f>IF('Initial Spreadsheet'!$F3386="failed", "failed")</f>
        <v>0</v>
      </c>
      <c r="E3387" t="str">
        <f>IF('Initial Spreadsheet'!F3386="failed", 'Initial Spreadsheet'!$L3386, "M")</f>
        <v>M</v>
      </c>
    </row>
    <row r="3388" spans="1:5" x14ac:dyDescent="0.25">
      <c r="A3388" t="str">
        <f>IF('Initial Spreadsheet'!$F3387="successful", "successful")</f>
        <v>successful</v>
      </c>
      <c r="B3388">
        <f>IF('Initial Spreadsheet'!F3387="successful", 'Initial Spreadsheet'!$L3387, "M")</f>
        <v>15</v>
      </c>
      <c r="D3388" t="b">
        <f>IF('Initial Spreadsheet'!$F3387="failed", "failed")</f>
        <v>0</v>
      </c>
      <c r="E3388" t="str">
        <f>IF('Initial Spreadsheet'!F3387="failed", 'Initial Spreadsheet'!$L3387, "M")</f>
        <v>M</v>
      </c>
    </row>
    <row r="3389" spans="1:5" x14ac:dyDescent="0.25">
      <c r="A3389" t="str">
        <f>IF('Initial Spreadsheet'!$F3388="successful", "successful")</f>
        <v>successful</v>
      </c>
      <c r="B3389">
        <f>IF('Initial Spreadsheet'!F3388="successful", 'Initial Spreadsheet'!$L3388, "M")</f>
        <v>41</v>
      </c>
      <c r="D3389" t="b">
        <f>IF('Initial Spreadsheet'!$F3388="failed", "failed")</f>
        <v>0</v>
      </c>
      <c r="E3389" t="str">
        <f>IF('Initial Spreadsheet'!F3388="failed", 'Initial Spreadsheet'!$L3388, "M")</f>
        <v>M</v>
      </c>
    </row>
    <row r="3390" spans="1:5" x14ac:dyDescent="0.25">
      <c r="A3390" t="str">
        <f>IF('Initial Spreadsheet'!$F3389="successful", "successful")</f>
        <v>successful</v>
      </c>
      <c r="B3390">
        <f>IF('Initial Spreadsheet'!F3389="successful", 'Initial Spreadsheet'!$L3389, "M")</f>
        <v>35</v>
      </c>
      <c r="D3390" t="b">
        <f>IF('Initial Spreadsheet'!$F3389="failed", "failed")</f>
        <v>0</v>
      </c>
      <c r="E3390" t="str">
        <f>IF('Initial Spreadsheet'!F3389="failed", 'Initial Spreadsheet'!$L3389, "M")</f>
        <v>M</v>
      </c>
    </row>
    <row r="3391" spans="1:5" x14ac:dyDescent="0.25">
      <c r="A3391" t="str">
        <f>IF('Initial Spreadsheet'!$F3390="successful", "successful")</f>
        <v>successful</v>
      </c>
      <c r="B3391">
        <f>IF('Initial Spreadsheet'!F3390="successful", 'Initial Spreadsheet'!$L3390, "M")</f>
        <v>45</v>
      </c>
      <c r="D3391" t="b">
        <f>IF('Initial Spreadsheet'!$F3390="failed", "failed")</f>
        <v>0</v>
      </c>
      <c r="E3391" t="str">
        <f>IF('Initial Spreadsheet'!F3390="failed", 'Initial Spreadsheet'!$L3390, "M")</f>
        <v>M</v>
      </c>
    </row>
    <row r="3392" spans="1:5" x14ac:dyDescent="0.25">
      <c r="A3392" t="str">
        <f>IF('Initial Spreadsheet'!$F3391="successful", "successful")</f>
        <v>successful</v>
      </c>
      <c r="B3392">
        <f>IF('Initial Spreadsheet'!F3391="successful", 'Initial Spreadsheet'!$L3391, "M")</f>
        <v>62</v>
      </c>
      <c r="D3392" t="b">
        <f>IF('Initial Spreadsheet'!$F3391="failed", "failed")</f>
        <v>0</v>
      </c>
      <c r="E3392" t="str">
        <f>IF('Initial Spreadsheet'!F3391="failed", 'Initial Spreadsheet'!$L3391, "M")</f>
        <v>M</v>
      </c>
    </row>
    <row r="3393" spans="1:5" x14ac:dyDescent="0.25">
      <c r="A3393" t="str">
        <f>IF('Initial Spreadsheet'!$F3392="successful", "successful")</f>
        <v>successful</v>
      </c>
      <c r="B3393">
        <f>IF('Initial Spreadsheet'!F3392="successful", 'Initial Spreadsheet'!$L3392, "M")</f>
        <v>22</v>
      </c>
      <c r="D3393" t="b">
        <f>IF('Initial Spreadsheet'!$F3392="failed", "failed")</f>
        <v>0</v>
      </c>
      <c r="E3393" t="str">
        <f>IF('Initial Spreadsheet'!F3392="failed", 'Initial Spreadsheet'!$L3392, "M")</f>
        <v>M</v>
      </c>
    </row>
    <row r="3394" spans="1:5" x14ac:dyDescent="0.25">
      <c r="A3394" t="str">
        <f>IF('Initial Spreadsheet'!$F3393="successful", "successful")</f>
        <v>successful</v>
      </c>
      <c r="B3394">
        <f>IF('Initial Spreadsheet'!F3393="successful", 'Initial Spreadsheet'!$L3393, "M")</f>
        <v>18</v>
      </c>
      <c r="D3394" t="b">
        <f>IF('Initial Spreadsheet'!$F3393="failed", "failed")</f>
        <v>0</v>
      </c>
      <c r="E3394" t="str">
        <f>IF('Initial Spreadsheet'!F3393="failed", 'Initial Spreadsheet'!$L3393, "M")</f>
        <v>M</v>
      </c>
    </row>
    <row r="3395" spans="1:5" x14ac:dyDescent="0.25">
      <c r="A3395" t="str">
        <f>IF('Initial Spreadsheet'!$F3394="successful", "successful")</f>
        <v>successful</v>
      </c>
      <c r="B3395">
        <f>IF('Initial Spreadsheet'!F3394="successful", 'Initial Spreadsheet'!$L3394, "M")</f>
        <v>12</v>
      </c>
      <c r="D3395" t="b">
        <f>IF('Initial Spreadsheet'!$F3394="failed", "failed")</f>
        <v>0</v>
      </c>
      <c r="E3395" t="str">
        <f>IF('Initial Spreadsheet'!F3394="failed", 'Initial Spreadsheet'!$L3394, "M")</f>
        <v>M</v>
      </c>
    </row>
    <row r="3396" spans="1:5" x14ac:dyDescent="0.25">
      <c r="A3396" t="str">
        <f>IF('Initial Spreadsheet'!$F3395="successful", "successful")</f>
        <v>successful</v>
      </c>
      <c r="B3396">
        <f>IF('Initial Spreadsheet'!F3395="successful", 'Initial Spreadsheet'!$L3395, "M")</f>
        <v>44</v>
      </c>
      <c r="D3396" t="b">
        <f>IF('Initial Spreadsheet'!$F3395="failed", "failed")</f>
        <v>0</v>
      </c>
      <c r="E3396" t="str">
        <f>IF('Initial Spreadsheet'!F3395="failed", 'Initial Spreadsheet'!$L3395, "M")</f>
        <v>M</v>
      </c>
    </row>
    <row r="3397" spans="1:5" x14ac:dyDescent="0.25">
      <c r="A3397" t="str">
        <f>IF('Initial Spreadsheet'!$F3396="successful", "successful")</f>
        <v>successful</v>
      </c>
      <c r="B3397">
        <f>IF('Initial Spreadsheet'!F3396="successful", 'Initial Spreadsheet'!$L3396, "M")</f>
        <v>27</v>
      </c>
      <c r="D3397" t="b">
        <f>IF('Initial Spreadsheet'!$F3396="failed", "failed")</f>
        <v>0</v>
      </c>
      <c r="E3397" t="str">
        <f>IF('Initial Spreadsheet'!F3396="failed", 'Initial Spreadsheet'!$L3396, "M")</f>
        <v>M</v>
      </c>
    </row>
    <row r="3398" spans="1:5" x14ac:dyDescent="0.25">
      <c r="A3398" t="str">
        <f>IF('Initial Spreadsheet'!$F3397="successful", "successful")</f>
        <v>successful</v>
      </c>
      <c r="B3398">
        <f>IF('Initial Spreadsheet'!F3397="successful", 'Initial Spreadsheet'!$L3397, "M")</f>
        <v>38</v>
      </c>
      <c r="D3398" t="b">
        <f>IF('Initial Spreadsheet'!$F3397="failed", "failed")</f>
        <v>0</v>
      </c>
      <c r="E3398" t="str">
        <f>IF('Initial Spreadsheet'!F3397="failed", 'Initial Spreadsheet'!$L3397, "M")</f>
        <v>M</v>
      </c>
    </row>
    <row r="3399" spans="1:5" x14ac:dyDescent="0.25">
      <c r="A3399" t="str">
        <f>IF('Initial Spreadsheet'!$F3398="successful", "successful")</f>
        <v>successful</v>
      </c>
      <c r="B3399">
        <f>IF('Initial Spreadsheet'!F3398="successful", 'Initial Spreadsheet'!$L3398, "M")</f>
        <v>28</v>
      </c>
      <c r="D3399" t="b">
        <f>IF('Initial Spreadsheet'!$F3398="failed", "failed")</f>
        <v>0</v>
      </c>
      <c r="E3399" t="str">
        <f>IF('Initial Spreadsheet'!F3398="failed", 'Initial Spreadsheet'!$L3398, "M")</f>
        <v>M</v>
      </c>
    </row>
    <row r="3400" spans="1:5" x14ac:dyDescent="0.25">
      <c r="A3400" t="str">
        <f>IF('Initial Spreadsheet'!$F3399="successful", "successful")</f>
        <v>successful</v>
      </c>
      <c r="B3400">
        <f>IF('Initial Spreadsheet'!F3399="successful", 'Initial Spreadsheet'!$L3399, "M")</f>
        <v>24</v>
      </c>
      <c r="D3400" t="b">
        <f>IF('Initial Spreadsheet'!$F3399="failed", "failed")</f>
        <v>0</v>
      </c>
      <c r="E3400" t="str">
        <f>IF('Initial Spreadsheet'!F3399="failed", 'Initial Spreadsheet'!$L3399, "M")</f>
        <v>M</v>
      </c>
    </row>
    <row r="3401" spans="1:5" x14ac:dyDescent="0.25">
      <c r="A3401" t="str">
        <f>IF('Initial Spreadsheet'!$F3400="successful", "successful")</f>
        <v>successful</v>
      </c>
      <c r="B3401">
        <f>IF('Initial Spreadsheet'!F3400="successful", 'Initial Spreadsheet'!$L3400, "M")</f>
        <v>65</v>
      </c>
      <c r="D3401" t="b">
        <f>IF('Initial Spreadsheet'!$F3400="failed", "failed")</f>
        <v>0</v>
      </c>
      <c r="E3401" t="str">
        <f>IF('Initial Spreadsheet'!F3400="failed", 'Initial Spreadsheet'!$L3400, "M")</f>
        <v>M</v>
      </c>
    </row>
    <row r="3402" spans="1:5" x14ac:dyDescent="0.25">
      <c r="A3402" t="str">
        <f>IF('Initial Spreadsheet'!$F3401="successful", "successful")</f>
        <v>successful</v>
      </c>
      <c r="B3402">
        <f>IF('Initial Spreadsheet'!F3401="successful", 'Initial Spreadsheet'!$L3401, "M")</f>
        <v>46</v>
      </c>
      <c r="D3402" t="b">
        <f>IF('Initial Spreadsheet'!$F3401="failed", "failed")</f>
        <v>0</v>
      </c>
      <c r="E3402" t="str">
        <f>IF('Initial Spreadsheet'!F3401="failed", 'Initial Spreadsheet'!$L3401, "M")</f>
        <v>M</v>
      </c>
    </row>
    <row r="3403" spans="1:5" x14ac:dyDescent="0.25">
      <c r="A3403" t="str">
        <f>IF('Initial Spreadsheet'!$F3402="successful", "successful")</f>
        <v>successful</v>
      </c>
      <c r="B3403">
        <f>IF('Initial Spreadsheet'!F3402="successful", 'Initial Spreadsheet'!$L3402, "M")</f>
        <v>85</v>
      </c>
      <c r="D3403" t="b">
        <f>IF('Initial Spreadsheet'!$F3402="failed", "failed")</f>
        <v>0</v>
      </c>
      <c r="E3403" t="str">
        <f>IF('Initial Spreadsheet'!F3402="failed", 'Initial Spreadsheet'!$L3402, "M")</f>
        <v>M</v>
      </c>
    </row>
    <row r="3404" spans="1:5" x14ac:dyDescent="0.25">
      <c r="A3404" t="str">
        <f>IF('Initial Spreadsheet'!$F3403="successful", "successful")</f>
        <v>successful</v>
      </c>
      <c r="B3404">
        <f>IF('Initial Spreadsheet'!F3403="successful", 'Initial Spreadsheet'!$L3403, "M")</f>
        <v>66</v>
      </c>
      <c r="D3404" t="b">
        <f>IF('Initial Spreadsheet'!$F3403="failed", "failed")</f>
        <v>0</v>
      </c>
      <c r="E3404" t="str">
        <f>IF('Initial Spreadsheet'!F3403="failed", 'Initial Spreadsheet'!$L3403, "M")</f>
        <v>M</v>
      </c>
    </row>
    <row r="3405" spans="1:5" x14ac:dyDescent="0.25">
      <c r="A3405" t="str">
        <f>IF('Initial Spreadsheet'!$F3404="successful", "successful")</f>
        <v>successful</v>
      </c>
      <c r="B3405">
        <f>IF('Initial Spreadsheet'!F3404="successful", 'Initial Spreadsheet'!$L3404, "M")</f>
        <v>165</v>
      </c>
      <c r="D3405" t="b">
        <f>IF('Initial Spreadsheet'!$F3404="failed", "failed")</f>
        <v>0</v>
      </c>
      <c r="E3405" t="str">
        <f>IF('Initial Spreadsheet'!F3404="failed", 'Initial Spreadsheet'!$L3404, "M")</f>
        <v>M</v>
      </c>
    </row>
    <row r="3406" spans="1:5" x14ac:dyDescent="0.25">
      <c r="A3406" t="str">
        <f>IF('Initial Spreadsheet'!$F3405="successful", "successful")</f>
        <v>successful</v>
      </c>
      <c r="B3406">
        <f>IF('Initial Spreadsheet'!F3405="successful", 'Initial Spreadsheet'!$L3405, "M")</f>
        <v>17</v>
      </c>
      <c r="D3406" t="b">
        <f>IF('Initial Spreadsheet'!$F3405="failed", "failed")</f>
        <v>0</v>
      </c>
      <c r="E3406" t="str">
        <f>IF('Initial Spreadsheet'!F3405="failed", 'Initial Spreadsheet'!$L3405, "M")</f>
        <v>M</v>
      </c>
    </row>
    <row r="3407" spans="1:5" x14ac:dyDescent="0.25">
      <c r="A3407" t="str">
        <f>IF('Initial Spreadsheet'!$F3406="successful", "successful")</f>
        <v>successful</v>
      </c>
      <c r="B3407">
        <f>IF('Initial Spreadsheet'!F3406="successful", 'Initial Spreadsheet'!$L3406, "M")</f>
        <v>3</v>
      </c>
      <c r="D3407" t="b">
        <f>IF('Initial Spreadsheet'!$F3406="failed", "failed")</f>
        <v>0</v>
      </c>
      <c r="E3407" t="str">
        <f>IF('Initial Spreadsheet'!F3406="failed", 'Initial Spreadsheet'!$L3406, "M")</f>
        <v>M</v>
      </c>
    </row>
    <row r="3408" spans="1:5" x14ac:dyDescent="0.25">
      <c r="A3408" t="str">
        <f>IF('Initial Spreadsheet'!$F3407="successful", "successful")</f>
        <v>successful</v>
      </c>
      <c r="B3408">
        <f>IF('Initial Spreadsheet'!F3407="successful", 'Initial Spreadsheet'!$L3407, "M")</f>
        <v>17</v>
      </c>
      <c r="D3408" t="b">
        <f>IF('Initial Spreadsheet'!$F3407="failed", "failed")</f>
        <v>0</v>
      </c>
      <c r="E3408" t="str">
        <f>IF('Initial Spreadsheet'!F3407="failed", 'Initial Spreadsheet'!$L3407, "M")</f>
        <v>M</v>
      </c>
    </row>
    <row r="3409" spans="1:5" x14ac:dyDescent="0.25">
      <c r="A3409" t="str">
        <f>IF('Initial Spreadsheet'!$F3408="successful", "successful")</f>
        <v>successful</v>
      </c>
      <c r="B3409">
        <f>IF('Initial Spreadsheet'!F3408="successful", 'Initial Spreadsheet'!$L3408, "M")</f>
        <v>91</v>
      </c>
      <c r="D3409" t="b">
        <f>IF('Initial Spreadsheet'!$F3408="failed", "failed")</f>
        <v>0</v>
      </c>
      <c r="E3409" t="str">
        <f>IF('Initial Spreadsheet'!F3408="failed", 'Initial Spreadsheet'!$L3408, "M")</f>
        <v>M</v>
      </c>
    </row>
    <row r="3410" spans="1:5" x14ac:dyDescent="0.25">
      <c r="A3410" t="str">
        <f>IF('Initial Spreadsheet'!$F3409="successful", "successful")</f>
        <v>successful</v>
      </c>
      <c r="B3410">
        <f>IF('Initial Spreadsheet'!F3409="successful", 'Initial Spreadsheet'!$L3409, "M")</f>
        <v>67</v>
      </c>
      <c r="D3410" t="b">
        <f>IF('Initial Spreadsheet'!$F3409="failed", "failed")</f>
        <v>0</v>
      </c>
      <c r="E3410" t="str">
        <f>IF('Initial Spreadsheet'!F3409="failed", 'Initial Spreadsheet'!$L3409, "M")</f>
        <v>M</v>
      </c>
    </row>
    <row r="3411" spans="1:5" x14ac:dyDescent="0.25">
      <c r="A3411" t="str">
        <f>IF('Initial Spreadsheet'!$F3410="successful", "successful")</f>
        <v>successful</v>
      </c>
      <c r="B3411">
        <f>IF('Initial Spreadsheet'!F3410="successful", 'Initial Spreadsheet'!$L3410, "M")</f>
        <v>18</v>
      </c>
      <c r="D3411" t="b">
        <f>IF('Initial Spreadsheet'!$F3410="failed", "failed")</f>
        <v>0</v>
      </c>
      <c r="E3411" t="str">
        <f>IF('Initial Spreadsheet'!F3410="failed", 'Initial Spreadsheet'!$L3410, "M")</f>
        <v>M</v>
      </c>
    </row>
    <row r="3412" spans="1:5" x14ac:dyDescent="0.25">
      <c r="A3412" t="str">
        <f>IF('Initial Spreadsheet'!$F3411="successful", "successful")</f>
        <v>successful</v>
      </c>
      <c r="B3412">
        <f>IF('Initial Spreadsheet'!F3411="successful", 'Initial Spreadsheet'!$L3411, "M")</f>
        <v>21</v>
      </c>
      <c r="D3412" t="b">
        <f>IF('Initial Spreadsheet'!$F3411="failed", "failed")</f>
        <v>0</v>
      </c>
      <c r="E3412" t="str">
        <f>IF('Initial Spreadsheet'!F3411="failed", 'Initial Spreadsheet'!$L3411, "M")</f>
        <v>M</v>
      </c>
    </row>
    <row r="3413" spans="1:5" x14ac:dyDescent="0.25">
      <c r="A3413" t="str">
        <f>IF('Initial Spreadsheet'!$F3412="successful", "successful")</f>
        <v>successful</v>
      </c>
      <c r="B3413">
        <f>IF('Initial Spreadsheet'!F3412="successful", 'Initial Spreadsheet'!$L3412, "M")</f>
        <v>40</v>
      </c>
      <c r="D3413" t="b">
        <f>IF('Initial Spreadsheet'!$F3412="failed", "failed")</f>
        <v>0</v>
      </c>
      <c r="E3413" t="str">
        <f>IF('Initial Spreadsheet'!F3412="failed", 'Initial Spreadsheet'!$L3412, "M")</f>
        <v>M</v>
      </c>
    </row>
    <row r="3414" spans="1:5" x14ac:dyDescent="0.25">
      <c r="A3414" t="str">
        <f>IF('Initial Spreadsheet'!$F3413="successful", "successful")</f>
        <v>successful</v>
      </c>
      <c r="B3414">
        <f>IF('Initial Spreadsheet'!F3413="successful", 'Initial Spreadsheet'!$L3413, "M")</f>
        <v>78</v>
      </c>
      <c r="D3414" t="b">
        <f>IF('Initial Spreadsheet'!$F3413="failed", "failed")</f>
        <v>0</v>
      </c>
      <c r="E3414" t="str">
        <f>IF('Initial Spreadsheet'!F3413="failed", 'Initial Spreadsheet'!$L3413, "M")</f>
        <v>M</v>
      </c>
    </row>
    <row r="3415" spans="1:5" x14ac:dyDescent="0.25">
      <c r="A3415" t="str">
        <f>IF('Initial Spreadsheet'!$F3414="successful", "successful")</f>
        <v>successful</v>
      </c>
      <c r="B3415">
        <f>IF('Initial Spreadsheet'!F3414="successful", 'Initial Spreadsheet'!$L3414, "M")</f>
        <v>26</v>
      </c>
      <c r="D3415" t="b">
        <f>IF('Initial Spreadsheet'!$F3414="failed", "failed")</f>
        <v>0</v>
      </c>
      <c r="E3415" t="str">
        <f>IF('Initial Spreadsheet'!F3414="failed", 'Initial Spreadsheet'!$L3414, "M")</f>
        <v>M</v>
      </c>
    </row>
    <row r="3416" spans="1:5" x14ac:dyDescent="0.25">
      <c r="A3416" t="str">
        <f>IF('Initial Spreadsheet'!$F3415="successful", "successful")</f>
        <v>successful</v>
      </c>
      <c r="B3416">
        <f>IF('Initial Spreadsheet'!F3415="successful", 'Initial Spreadsheet'!$L3415, "M")</f>
        <v>14</v>
      </c>
      <c r="D3416" t="b">
        <f>IF('Initial Spreadsheet'!$F3415="failed", "failed")</f>
        <v>0</v>
      </c>
      <c r="E3416" t="str">
        <f>IF('Initial Spreadsheet'!F3415="failed", 'Initial Spreadsheet'!$L3415, "M")</f>
        <v>M</v>
      </c>
    </row>
    <row r="3417" spans="1:5" x14ac:dyDescent="0.25">
      <c r="A3417" t="str">
        <f>IF('Initial Spreadsheet'!$F3416="successful", "successful")</f>
        <v>successful</v>
      </c>
      <c r="B3417">
        <f>IF('Initial Spreadsheet'!F3416="successful", 'Initial Spreadsheet'!$L3416, "M")</f>
        <v>44</v>
      </c>
      <c r="D3417" t="b">
        <f>IF('Initial Spreadsheet'!$F3416="failed", "failed")</f>
        <v>0</v>
      </c>
      <c r="E3417" t="str">
        <f>IF('Initial Spreadsheet'!F3416="failed", 'Initial Spreadsheet'!$L3416, "M")</f>
        <v>M</v>
      </c>
    </row>
    <row r="3418" spans="1:5" x14ac:dyDescent="0.25">
      <c r="A3418" t="str">
        <f>IF('Initial Spreadsheet'!$F3417="successful", "successful")</f>
        <v>successful</v>
      </c>
      <c r="B3418">
        <f>IF('Initial Spreadsheet'!F3417="successful", 'Initial Spreadsheet'!$L3417, "M")</f>
        <v>9</v>
      </c>
      <c r="D3418" t="b">
        <f>IF('Initial Spreadsheet'!$F3417="failed", "failed")</f>
        <v>0</v>
      </c>
      <c r="E3418" t="str">
        <f>IF('Initial Spreadsheet'!F3417="failed", 'Initial Spreadsheet'!$L3417, "M")</f>
        <v>M</v>
      </c>
    </row>
    <row r="3419" spans="1:5" x14ac:dyDescent="0.25">
      <c r="A3419" t="str">
        <f>IF('Initial Spreadsheet'!$F3418="successful", "successful")</f>
        <v>successful</v>
      </c>
      <c r="B3419">
        <f>IF('Initial Spreadsheet'!F3418="successful", 'Initial Spreadsheet'!$L3418, "M")</f>
        <v>30</v>
      </c>
      <c r="D3419" t="b">
        <f>IF('Initial Spreadsheet'!$F3418="failed", "failed")</f>
        <v>0</v>
      </c>
      <c r="E3419" t="str">
        <f>IF('Initial Spreadsheet'!F3418="failed", 'Initial Spreadsheet'!$L3418, "M")</f>
        <v>M</v>
      </c>
    </row>
    <row r="3420" spans="1:5" x14ac:dyDescent="0.25">
      <c r="A3420" t="str">
        <f>IF('Initial Spreadsheet'!$F3419="successful", "successful")</f>
        <v>successful</v>
      </c>
      <c r="B3420">
        <f>IF('Initial Spreadsheet'!F3419="successful", 'Initial Spreadsheet'!$L3419, "M")</f>
        <v>45</v>
      </c>
      <c r="D3420" t="b">
        <f>IF('Initial Spreadsheet'!$F3419="failed", "failed")</f>
        <v>0</v>
      </c>
      <c r="E3420" t="str">
        <f>IF('Initial Spreadsheet'!F3419="failed", 'Initial Spreadsheet'!$L3419, "M")</f>
        <v>M</v>
      </c>
    </row>
    <row r="3421" spans="1:5" x14ac:dyDescent="0.25">
      <c r="A3421" t="str">
        <f>IF('Initial Spreadsheet'!$F3420="successful", "successful")</f>
        <v>successful</v>
      </c>
      <c r="B3421">
        <f>IF('Initial Spreadsheet'!F3420="successful", 'Initial Spreadsheet'!$L3420, "M")</f>
        <v>56</v>
      </c>
      <c r="D3421" t="b">
        <f>IF('Initial Spreadsheet'!$F3420="failed", "failed")</f>
        <v>0</v>
      </c>
      <c r="E3421" t="str">
        <f>IF('Initial Spreadsheet'!F3420="failed", 'Initial Spreadsheet'!$L3420, "M")</f>
        <v>M</v>
      </c>
    </row>
    <row r="3422" spans="1:5" x14ac:dyDescent="0.25">
      <c r="A3422" t="str">
        <f>IF('Initial Spreadsheet'!$F3421="successful", "successful")</f>
        <v>successful</v>
      </c>
      <c r="B3422">
        <f>IF('Initial Spreadsheet'!F3421="successful", 'Initial Spreadsheet'!$L3421, "M")</f>
        <v>46</v>
      </c>
      <c r="D3422" t="b">
        <f>IF('Initial Spreadsheet'!$F3421="failed", "failed")</f>
        <v>0</v>
      </c>
      <c r="E3422" t="str">
        <f>IF('Initial Spreadsheet'!F3421="failed", 'Initial Spreadsheet'!$L3421, "M")</f>
        <v>M</v>
      </c>
    </row>
    <row r="3423" spans="1:5" x14ac:dyDescent="0.25">
      <c r="A3423" t="str">
        <f>IF('Initial Spreadsheet'!$F3422="successful", "successful")</f>
        <v>successful</v>
      </c>
      <c r="B3423">
        <f>IF('Initial Spreadsheet'!F3422="successful", 'Initial Spreadsheet'!$L3422, "M")</f>
        <v>34</v>
      </c>
      <c r="D3423" t="b">
        <f>IF('Initial Spreadsheet'!$F3422="failed", "failed")</f>
        <v>0</v>
      </c>
      <c r="E3423" t="str">
        <f>IF('Initial Spreadsheet'!F3422="failed", 'Initial Spreadsheet'!$L3422, "M")</f>
        <v>M</v>
      </c>
    </row>
    <row r="3424" spans="1:5" x14ac:dyDescent="0.25">
      <c r="A3424" t="str">
        <f>IF('Initial Spreadsheet'!$F3423="successful", "successful")</f>
        <v>successful</v>
      </c>
      <c r="B3424">
        <f>IF('Initial Spreadsheet'!F3423="successful", 'Initial Spreadsheet'!$L3423, "M")</f>
        <v>98</v>
      </c>
      <c r="D3424" t="b">
        <f>IF('Initial Spreadsheet'!$F3423="failed", "failed")</f>
        <v>0</v>
      </c>
      <c r="E3424" t="str">
        <f>IF('Initial Spreadsheet'!F3423="failed", 'Initial Spreadsheet'!$L3423, "M")</f>
        <v>M</v>
      </c>
    </row>
    <row r="3425" spans="1:5" x14ac:dyDescent="0.25">
      <c r="A3425" t="str">
        <f>IF('Initial Spreadsheet'!$F3424="successful", "successful")</f>
        <v>successful</v>
      </c>
      <c r="B3425">
        <f>IF('Initial Spreadsheet'!F3424="successful", 'Initial Spreadsheet'!$L3424, "M")</f>
        <v>46</v>
      </c>
      <c r="D3425" t="b">
        <f>IF('Initial Spreadsheet'!$F3424="failed", "failed")</f>
        <v>0</v>
      </c>
      <c r="E3425" t="str">
        <f>IF('Initial Spreadsheet'!F3424="failed", 'Initial Spreadsheet'!$L3424, "M")</f>
        <v>M</v>
      </c>
    </row>
    <row r="3426" spans="1:5" x14ac:dyDescent="0.25">
      <c r="A3426" t="str">
        <f>IF('Initial Spreadsheet'!$F3425="successful", "successful")</f>
        <v>successful</v>
      </c>
      <c r="B3426">
        <f>IF('Initial Spreadsheet'!F3425="successful", 'Initial Spreadsheet'!$L3425, "M")</f>
        <v>10</v>
      </c>
      <c r="D3426" t="b">
        <f>IF('Initial Spreadsheet'!$F3425="failed", "failed")</f>
        <v>0</v>
      </c>
      <c r="E3426" t="str">
        <f>IF('Initial Spreadsheet'!F3425="failed", 'Initial Spreadsheet'!$L3425, "M")</f>
        <v>M</v>
      </c>
    </row>
    <row r="3427" spans="1:5" x14ac:dyDescent="0.25">
      <c r="A3427" t="str">
        <f>IF('Initial Spreadsheet'!$F3426="successful", "successful")</f>
        <v>successful</v>
      </c>
      <c r="B3427">
        <f>IF('Initial Spreadsheet'!F3426="successful", 'Initial Spreadsheet'!$L3426, "M")</f>
        <v>76</v>
      </c>
      <c r="D3427" t="b">
        <f>IF('Initial Spreadsheet'!$F3426="failed", "failed")</f>
        <v>0</v>
      </c>
      <c r="E3427" t="str">
        <f>IF('Initial Spreadsheet'!F3426="failed", 'Initial Spreadsheet'!$L3426, "M")</f>
        <v>M</v>
      </c>
    </row>
    <row r="3428" spans="1:5" x14ac:dyDescent="0.25">
      <c r="A3428" t="str">
        <f>IF('Initial Spreadsheet'!$F3427="successful", "successful")</f>
        <v>successful</v>
      </c>
      <c r="B3428">
        <f>IF('Initial Spreadsheet'!F3427="successful", 'Initial Spreadsheet'!$L3427, "M")</f>
        <v>104</v>
      </c>
      <c r="D3428" t="b">
        <f>IF('Initial Spreadsheet'!$F3427="failed", "failed")</f>
        <v>0</v>
      </c>
      <c r="E3428" t="str">
        <f>IF('Initial Spreadsheet'!F3427="failed", 'Initial Spreadsheet'!$L3427, "M")</f>
        <v>M</v>
      </c>
    </row>
    <row r="3429" spans="1:5" x14ac:dyDescent="0.25">
      <c r="A3429" t="str">
        <f>IF('Initial Spreadsheet'!$F3428="successful", "successful")</f>
        <v>successful</v>
      </c>
      <c r="B3429">
        <f>IF('Initial Spreadsheet'!F3428="successful", 'Initial Spreadsheet'!$L3428, "M")</f>
        <v>87</v>
      </c>
      <c r="D3429" t="b">
        <f>IF('Initial Spreadsheet'!$F3428="failed", "failed")</f>
        <v>0</v>
      </c>
      <c r="E3429" t="str">
        <f>IF('Initial Spreadsheet'!F3428="failed", 'Initial Spreadsheet'!$L3428, "M")</f>
        <v>M</v>
      </c>
    </row>
    <row r="3430" spans="1:5" x14ac:dyDescent="0.25">
      <c r="A3430" t="str">
        <f>IF('Initial Spreadsheet'!$F3429="successful", "successful")</f>
        <v>successful</v>
      </c>
      <c r="B3430">
        <f>IF('Initial Spreadsheet'!F3429="successful", 'Initial Spreadsheet'!$L3429, "M")</f>
        <v>29</v>
      </c>
      <c r="D3430" t="b">
        <f>IF('Initial Spreadsheet'!$F3429="failed", "failed")</f>
        <v>0</v>
      </c>
      <c r="E3430" t="str">
        <f>IF('Initial Spreadsheet'!F3429="failed", 'Initial Spreadsheet'!$L3429, "M")</f>
        <v>M</v>
      </c>
    </row>
    <row r="3431" spans="1:5" x14ac:dyDescent="0.25">
      <c r="A3431" t="str">
        <f>IF('Initial Spreadsheet'!$F3430="successful", "successful")</f>
        <v>successful</v>
      </c>
      <c r="B3431">
        <f>IF('Initial Spreadsheet'!F3430="successful", 'Initial Spreadsheet'!$L3430, "M")</f>
        <v>51</v>
      </c>
      <c r="D3431" t="b">
        <f>IF('Initial Spreadsheet'!$F3430="failed", "failed")</f>
        <v>0</v>
      </c>
      <c r="E3431" t="str">
        <f>IF('Initial Spreadsheet'!F3430="failed", 'Initial Spreadsheet'!$L3430, "M")</f>
        <v>M</v>
      </c>
    </row>
    <row r="3432" spans="1:5" x14ac:dyDescent="0.25">
      <c r="A3432" t="str">
        <f>IF('Initial Spreadsheet'!$F3431="successful", "successful")</f>
        <v>successful</v>
      </c>
      <c r="B3432">
        <f>IF('Initial Spreadsheet'!F3431="successful", 'Initial Spreadsheet'!$L3431, "M")</f>
        <v>12</v>
      </c>
      <c r="D3432" t="b">
        <f>IF('Initial Spreadsheet'!$F3431="failed", "failed")</f>
        <v>0</v>
      </c>
      <c r="E3432" t="str">
        <f>IF('Initial Spreadsheet'!F3431="failed", 'Initial Spreadsheet'!$L3431, "M")</f>
        <v>M</v>
      </c>
    </row>
    <row r="3433" spans="1:5" x14ac:dyDescent="0.25">
      <c r="A3433" t="str">
        <f>IF('Initial Spreadsheet'!$F3432="successful", "successful")</f>
        <v>successful</v>
      </c>
      <c r="B3433">
        <f>IF('Initial Spreadsheet'!F3432="successful", 'Initial Spreadsheet'!$L3432, "M")</f>
        <v>72</v>
      </c>
      <c r="D3433" t="b">
        <f>IF('Initial Spreadsheet'!$F3432="failed", "failed")</f>
        <v>0</v>
      </c>
      <c r="E3433" t="str">
        <f>IF('Initial Spreadsheet'!F3432="failed", 'Initial Spreadsheet'!$L3432, "M")</f>
        <v>M</v>
      </c>
    </row>
    <row r="3434" spans="1:5" x14ac:dyDescent="0.25">
      <c r="A3434" t="str">
        <f>IF('Initial Spreadsheet'!$F3433="successful", "successful")</f>
        <v>successful</v>
      </c>
      <c r="B3434">
        <f>IF('Initial Spreadsheet'!F3433="successful", 'Initial Spreadsheet'!$L3433, "M")</f>
        <v>21</v>
      </c>
      <c r="D3434" t="b">
        <f>IF('Initial Spreadsheet'!$F3433="failed", "failed")</f>
        <v>0</v>
      </c>
      <c r="E3434" t="str">
        <f>IF('Initial Spreadsheet'!F3433="failed", 'Initial Spreadsheet'!$L3433, "M")</f>
        <v>M</v>
      </c>
    </row>
    <row r="3435" spans="1:5" x14ac:dyDescent="0.25">
      <c r="A3435" t="str">
        <f>IF('Initial Spreadsheet'!$F3434="successful", "successful")</f>
        <v>successful</v>
      </c>
      <c r="B3435">
        <f>IF('Initial Spreadsheet'!F3434="successful", 'Initial Spreadsheet'!$L3434, "M")</f>
        <v>42</v>
      </c>
      <c r="D3435" t="b">
        <f>IF('Initial Spreadsheet'!$F3434="failed", "failed")</f>
        <v>0</v>
      </c>
      <c r="E3435" t="str">
        <f>IF('Initial Spreadsheet'!F3434="failed", 'Initial Spreadsheet'!$L3434, "M")</f>
        <v>M</v>
      </c>
    </row>
    <row r="3436" spans="1:5" x14ac:dyDescent="0.25">
      <c r="A3436" t="str">
        <f>IF('Initial Spreadsheet'!$F3435="successful", "successful")</f>
        <v>successful</v>
      </c>
      <c r="B3436">
        <f>IF('Initial Spreadsheet'!F3435="successful", 'Initial Spreadsheet'!$L3435, "M")</f>
        <v>71</v>
      </c>
      <c r="D3436" t="b">
        <f>IF('Initial Spreadsheet'!$F3435="failed", "failed")</f>
        <v>0</v>
      </c>
      <c r="E3436" t="str">
        <f>IF('Initial Spreadsheet'!F3435="failed", 'Initial Spreadsheet'!$L3435, "M")</f>
        <v>M</v>
      </c>
    </row>
    <row r="3437" spans="1:5" x14ac:dyDescent="0.25">
      <c r="A3437" t="str">
        <f>IF('Initial Spreadsheet'!$F3436="successful", "successful")</f>
        <v>successful</v>
      </c>
      <c r="B3437">
        <f>IF('Initial Spreadsheet'!F3436="successful", 'Initial Spreadsheet'!$L3436, "M")</f>
        <v>168</v>
      </c>
      <c r="D3437" t="b">
        <f>IF('Initial Spreadsheet'!$F3436="failed", "failed")</f>
        <v>0</v>
      </c>
      <c r="E3437" t="str">
        <f>IF('Initial Spreadsheet'!F3436="failed", 'Initial Spreadsheet'!$L3436, "M")</f>
        <v>M</v>
      </c>
    </row>
    <row r="3438" spans="1:5" x14ac:dyDescent="0.25">
      <c r="A3438" t="str">
        <f>IF('Initial Spreadsheet'!$F3437="successful", "successful")</f>
        <v>successful</v>
      </c>
      <c r="B3438">
        <f>IF('Initial Spreadsheet'!F3437="successful", 'Initial Spreadsheet'!$L3437, "M")</f>
        <v>19</v>
      </c>
      <c r="D3438" t="b">
        <f>IF('Initial Spreadsheet'!$F3437="failed", "failed")</f>
        <v>0</v>
      </c>
      <c r="E3438" t="str">
        <f>IF('Initial Spreadsheet'!F3437="failed", 'Initial Spreadsheet'!$L3437, "M")</f>
        <v>M</v>
      </c>
    </row>
    <row r="3439" spans="1:5" x14ac:dyDescent="0.25">
      <c r="A3439" t="str">
        <f>IF('Initial Spreadsheet'!$F3438="successful", "successful")</f>
        <v>successful</v>
      </c>
      <c r="B3439">
        <f>IF('Initial Spreadsheet'!F3438="successful", 'Initial Spreadsheet'!$L3438, "M")</f>
        <v>37</v>
      </c>
      <c r="D3439" t="b">
        <f>IF('Initial Spreadsheet'!$F3438="failed", "failed")</f>
        <v>0</v>
      </c>
      <c r="E3439" t="str">
        <f>IF('Initial Spreadsheet'!F3438="failed", 'Initial Spreadsheet'!$L3438, "M")</f>
        <v>M</v>
      </c>
    </row>
    <row r="3440" spans="1:5" x14ac:dyDescent="0.25">
      <c r="A3440" t="str">
        <f>IF('Initial Spreadsheet'!$F3439="successful", "successful")</f>
        <v>successful</v>
      </c>
      <c r="B3440">
        <f>IF('Initial Spreadsheet'!F3439="successful", 'Initial Spreadsheet'!$L3439, "M")</f>
        <v>36</v>
      </c>
      <c r="D3440" t="b">
        <f>IF('Initial Spreadsheet'!$F3439="failed", "failed")</f>
        <v>0</v>
      </c>
      <c r="E3440" t="str">
        <f>IF('Initial Spreadsheet'!F3439="failed", 'Initial Spreadsheet'!$L3439, "M")</f>
        <v>M</v>
      </c>
    </row>
    <row r="3441" spans="1:5" x14ac:dyDescent="0.25">
      <c r="A3441" t="str">
        <f>IF('Initial Spreadsheet'!$F3440="successful", "successful")</f>
        <v>successful</v>
      </c>
      <c r="B3441">
        <f>IF('Initial Spreadsheet'!F3440="successful", 'Initial Spreadsheet'!$L3440, "M")</f>
        <v>14</v>
      </c>
      <c r="D3441" t="b">
        <f>IF('Initial Spreadsheet'!$F3440="failed", "failed")</f>
        <v>0</v>
      </c>
      <c r="E3441" t="str">
        <f>IF('Initial Spreadsheet'!F3440="failed", 'Initial Spreadsheet'!$L3440, "M")</f>
        <v>M</v>
      </c>
    </row>
    <row r="3442" spans="1:5" x14ac:dyDescent="0.25">
      <c r="A3442" t="str">
        <f>IF('Initial Spreadsheet'!$F3441="successful", "successful")</f>
        <v>successful</v>
      </c>
      <c r="B3442">
        <f>IF('Initial Spreadsheet'!F3441="successful", 'Initial Spreadsheet'!$L3441, "M")</f>
        <v>18</v>
      </c>
      <c r="D3442" t="b">
        <f>IF('Initial Spreadsheet'!$F3441="failed", "failed")</f>
        <v>0</v>
      </c>
      <c r="E3442" t="str">
        <f>IF('Initial Spreadsheet'!F3441="failed", 'Initial Spreadsheet'!$L3441, "M")</f>
        <v>M</v>
      </c>
    </row>
    <row r="3443" spans="1:5" x14ac:dyDescent="0.25">
      <c r="A3443" t="str">
        <f>IF('Initial Spreadsheet'!$F3442="successful", "successful")</f>
        <v>successful</v>
      </c>
      <c r="B3443">
        <f>IF('Initial Spreadsheet'!F3442="successful", 'Initial Spreadsheet'!$L3442, "M")</f>
        <v>82</v>
      </c>
      <c r="D3443" t="b">
        <f>IF('Initial Spreadsheet'!$F3442="failed", "failed")</f>
        <v>0</v>
      </c>
      <c r="E3443" t="str">
        <f>IF('Initial Spreadsheet'!F3442="failed", 'Initial Spreadsheet'!$L3442, "M")</f>
        <v>M</v>
      </c>
    </row>
    <row r="3444" spans="1:5" x14ac:dyDescent="0.25">
      <c r="A3444" t="str">
        <f>IF('Initial Spreadsheet'!$F3443="successful", "successful")</f>
        <v>successful</v>
      </c>
      <c r="B3444">
        <f>IF('Initial Spreadsheet'!F3443="successful", 'Initial Spreadsheet'!$L3443, "M")</f>
        <v>43</v>
      </c>
      <c r="D3444" t="b">
        <f>IF('Initial Spreadsheet'!$F3443="failed", "failed")</f>
        <v>0</v>
      </c>
      <c r="E3444" t="str">
        <f>IF('Initial Spreadsheet'!F3443="failed", 'Initial Spreadsheet'!$L3443, "M")</f>
        <v>M</v>
      </c>
    </row>
    <row r="3445" spans="1:5" x14ac:dyDescent="0.25">
      <c r="A3445" t="str">
        <f>IF('Initial Spreadsheet'!$F3444="successful", "successful")</f>
        <v>successful</v>
      </c>
      <c r="B3445">
        <f>IF('Initial Spreadsheet'!F3444="successful", 'Initial Spreadsheet'!$L3444, "M")</f>
        <v>8</v>
      </c>
      <c r="D3445" t="b">
        <f>IF('Initial Spreadsheet'!$F3444="failed", "failed")</f>
        <v>0</v>
      </c>
      <c r="E3445" t="str">
        <f>IF('Initial Spreadsheet'!F3444="failed", 'Initial Spreadsheet'!$L3444, "M")</f>
        <v>M</v>
      </c>
    </row>
    <row r="3446" spans="1:5" x14ac:dyDescent="0.25">
      <c r="A3446" t="str">
        <f>IF('Initial Spreadsheet'!$F3445="successful", "successful")</f>
        <v>successful</v>
      </c>
      <c r="B3446">
        <f>IF('Initial Spreadsheet'!F3445="successful", 'Initial Spreadsheet'!$L3445, "M")</f>
        <v>45</v>
      </c>
      <c r="D3446" t="b">
        <f>IF('Initial Spreadsheet'!$F3445="failed", "failed")</f>
        <v>0</v>
      </c>
      <c r="E3446" t="str">
        <f>IF('Initial Spreadsheet'!F3445="failed", 'Initial Spreadsheet'!$L3445, "M")</f>
        <v>M</v>
      </c>
    </row>
    <row r="3447" spans="1:5" x14ac:dyDescent="0.25">
      <c r="A3447" t="str">
        <f>IF('Initial Spreadsheet'!$F3446="successful", "successful")</f>
        <v>successful</v>
      </c>
      <c r="B3447">
        <f>IF('Initial Spreadsheet'!F3446="successful", 'Initial Spreadsheet'!$L3446, "M")</f>
        <v>20</v>
      </c>
      <c r="D3447" t="b">
        <f>IF('Initial Spreadsheet'!$F3446="failed", "failed")</f>
        <v>0</v>
      </c>
      <c r="E3447" t="str">
        <f>IF('Initial Spreadsheet'!F3446="failed", 'Initial Spreadsheet'!$L3446, "M")</f>
        <v>M</v>
      </c>
    </row>
    <row r="3448" spans="1:5" x14ac:dyDescent="0.25">
      <c r="A3448" t="str">
        <f>IF('Initial Spreadsheet'!$F3447="successful", "successful")</f>
        <v>successful</v>
      </c>
      <c r="B3448">
        <f>IF('Initial Spreadsheet'!F3447="successful", 'Initial Spreadsheet'!$L3447, "M")</f>
        <v>31</v>
      </c>
      <c r="D3448" t="b">
        <f>IF('Initial Spreadsheet'!$F3447="failed", "failed")</f>
        <v>0</v>
      </c>
      <c r="E3448" t="str">
        <f>IF('Initial Spreadsheet'!F3447="failed", 'Initial Spreadsheet'!$L3447, "M")</f>
        <v>M</v>
      </c>
    </row>
    <row r="3449" spans="1:5" x14ac:dyDescent="0.25">
      <c r="A3449" t="str">
        <f>IF('Initial Spreadsheet'!$F3448="successful", "successful")</f>
        <v>successful</v>
      </c>
      <c r="B3449">
        <f>IF('Initial Spreadsheet'!F3448="successful", 'Initial Spreadsheet'!$L3448, "M")</f>
        <v>25</v>
      </c>
      <c r="D3449" t="b">
        <f>IF('Initial Spreadsheet'!$F3448="failed", "failed")</f>
        <v>0</v>
      </c>
      <c r="E3449" t="str">
        <f>IF('Initial Spreadsheet'!F3448="failed", 'Initial Spreadsheet'!$L3448, "M")</f>
        <v>M</v>
      </c>
    </row>
    <row r="3450" spans="1:5" x14ac:dyDescent="0.25">
      <c r="A3450" t="str">
        <f>IF('Initial Spreadsheet'!$F3449="successful", "successful")</f>
        <v>successful</v>
      </c>
      <c r="B3450">
        <f>IF('Initial Spreadsheet'!F3449="successful", 'Initial Spreadsheet'!$L3449, "M")</f>
        <v>14</v>
      </c>
      <c r="D3450" t="b">
        <f>IF('Initial Spreadsheet'!$F3449="failed", "failed")</f>
        <v>0</v>
      </c>
      <c r="E3450" t="str">
        <f>IF('Initial Spreadsheet'!F3449="failed", 'Initial Spreadsheet'!$L3449, "M")</f>
        <v>M</v>
      </c>
    </row>
    <row r="3451" spans="1:5" x14ac:dyDescent="0.25">
      <c r="A3451" t="str">
        <f>IF('Initial Spreadsheet'!$F3450="successful", "successful")</f>
        <v>successful</v>
      </c>
      <c r="B3451">
        <f>IF('Initial Spreadsheet'!F3450="successful", 'Initial Spreadsheet'!$L3450, "M")</f>
        <v>45</v>
      </c>
      <c r="D3451" t="b">
        <f>IF('Initial Spreadsheet'!$F3450="failed", "failed")</f>
        <v>0</v>
      </c>
      <c r="E3451" t="str">
        <f>IF('Initial Spreadsheet'!F3450="failed", 'Initial Spreadsheet'!$L3450, "M")</f>
        <v>M</v>
      </c>
    </row>
    <row r="3452" spans="1:5" x14ac:dyDescent="0.25">
      <c r="A3452" t="str">
        <f>IF('Initial Spreadsheet'!$F3451="successful", "successful")</f>
        <v>successful</v>
      </c>
      <c r="B3452">
        <f>IF('Initial Spreadsheet'!F3451="successful", 'Initial Spreadsheet'!$L3451, "M")</f>
        <v>20</v>
      </c>
      <c r="D3452" t="b">
        <f>IF('Initial Spreadsheet'!$F3451="failed", "failed")</f>
        <v>0</v>
      </c>
      <c r="E3452" t="str">
        <f>IF('Initial Spreadsheet'!F3451="failed", 'Initial Spreadsheet'!$L3451, "M")</f>
        <v>M</v>
      </c>
    </row>
    <row r="3453" spans="1:5" x14ac:dyDescent="0.25">
      <c r="A3453" t="str">
        <f>IF('Initial Spreadsheet'!$F3452="successful", "successful")</f>
        <v>successful</v>
      </c>
      <c r="B3453">
        <f>IF('Initial Spreadsheet'!F3452="successful", 'Initial Spreadsheet'!$L3452, "M")</f>
        <v>39</v>
      </c>
      <c r="D3453" t="b">
        <f>IF('Initial Spreadsheet'!$F3452="failed", "failed")</f>
        <v>0</v>
      </c>
      <c r="E3453" t="str">
        <f>IF('Initial Spreadsheet'!F3452="failed", 'Initial Spreadsheet'!$L3452, "M")</f>
        <v>M</v>
      </c>
    </row>
    <row r="3454" spans="1:5" x14ac:dyDescent="0.25">
      <c r="A3454" t="str">
        <f>IF('Initial Spreadsheet'!$F3453="successful", "successful")</f>
        <v>successful</v>
      </c>
      <c r="B3454">
        <f>IF('Initial Spreadsheet'!F3453="successful", 'Initial Spreadsheet'!$L3453, "M")</f>
        <v>16</v>
      </c>
      <c r="D3454" t="b">
        <f>IF('Initial Spreadsheet'!$F3453="failed", "failed")</f>
        <v>0</v>
      </c>
      <c r="E3454" t="str">
        <f>IF('Initial Spreadsheet'!F3453="failed", 'Initial Spreadsheet'!$L3453, "M")</f>
        <v>M</v>
      </c>
    </row>
    <row r="3455" spans="1:5" x14ac:dyDescent="0.25">
      <c r="A3455" t="str">
        <f>IF('Initial Spreadsheet'!$F3454="successful", "successful")</f>
        <v>successful</v>
      </c>
      <c r="B3455">
        <f>IF('Initial Spreadsheet'!F3454="successful", 'Initial Spreadsheet'!$L3454, "M")</f>
        <v>37</v>
      </c>
      <c r="D3455" t="b">
        <f>IF('Initial Spreadsheet'!$F3454="failed", "failed")</f>
        <v>0</v>
      </c>
      <c r="E3455" t="str">
        <f>IF('Initial Spreadsheet'!F3454="failed", 'Initial Spreadsheet'!$L3454, "M")</f>
        <v>M</v>
      </c>
    </row>
    <row r="3456" spans="1:5" x14ac:dyDescent="0.25">
      <c r="A3456" t="str">
        <f>IF('Initial Spreadsheet'!$F3455="successful", "successful")</f>
        <v>successful</v>
      </c>
      <c r="B3456">
        <f>IF('Initial Spreadsheet'!F3455="successful", 'Initial Spreadsheet'!$L3455, "M")</f>
        <v>14</v>
      </c>
      <c r="D3456" t="b">
        <f>IF('Initial Spreadsheet'!$F3455="failed", "failed")</f>
        <v>0</v>
      </c>
      <c r="E3456" t="str">
        <f>IF('Initial Spreadsheet'!F3455="failed", 'Initial Spreadsheet'!$L3455, "M")</f>
        <v>M</v>
      </c>
    </row>
    <row r="3457" spans="1:5" x14ac:dyDescent="0.25">
      <c r="A3457" t="str">
        <f>IF('Initial Spreadsheet'!$F3456="successful", "successful")</f>
        <v>successful</v>
      </c>
      <c r="B3457">
        <f>IF('Initial Spreadsheet'!F3456="successful", 'Initial Spreadsheet'!$L3456, "M")</f>
        <v>21</v>
      </c>
      <c r="D3457" t="b">
        <f>IF('Initial Spreadsheet'!$F3456="failed", "failed")</f>
        <v>0</v>
      </c>
      <c r="E3457" t="str">
        <f>IF('Initial Spreadsheet'!F3456="failed", 'Initial Spreadsheet'!$L3456, "M")</f>
        <v>M</v>
      </c>
    </row>
    <row r="3458" spans="1:5" x14ac:dyDescent="0.25">
      <c r="A3458" t="str">
        <f>IF('Initial Spreadsheet'!$F3457="successful", "successful")</f>
        <v>successful</v>
      </c>
      <c r="B3458">
        <f>IF('Initial Spreadsheet'!F3457="successful", 'Initial Spreadsheet'!$L3457, "M")</f>
        <v>69</v>
      </c>
      <c r="D3458" t="b">
        <f>IF('Initial Spreadsheet'!$F3457="failed", "failed")</f>
        <v>0</v>
      </c>
      <c r="E3458" t="str">
        <f>IF('Initial Spreadsheet'!F3457="failed", 'Initial Spreadsheet'!$L3457, "M")</f>
        <v>M</v>
      </c>
    </row>
    <row r="3459" spans="1:5" x14ac:dyDescent="0.25">
      <c r="A3459" t="str">
        <f>IF('Initial Spreadsheet'!$F3458="successful", "successful")</f>
        <v>successful</v>
      </c>
      <c r="B3459">
        <f>IF('Initial Spreadsheet'!F3458="successful", 'Initial Spreadsheet'!$L3458, "M")</f>
        <v>16</v>
      </c>
      <c r="D3459" t="b">
        <f>IF('Initial Spreadsheet'!$F3458="failed", "failed")</f>
        <v>0</v>
      </c>
      <c r="E3459" t="str">
        <f>IF('Initial Spreadsheet'!F3458="failed", 'Initial Spreadsheet'!$L3458, "M")</f>
        <v>M</v>
      </c>
    </row>
    <row r="3460" spans="1:5" x14ac:dyDescent="0.25">
      <c r="A3460" t="str">
        <f>IF('Initial Spreadsheet'!$F3459="successful", "successful")</f>
        <v>successful</v>
      </c>
      <c r="B3460">
        <f>IF('Initial Spreadsheet'!F3459="successful", 'Initial Spreadsheet'!$L3459, "M")</f>
        <v>55</v>
      </c>
      <c r="D3460" t="b">
        <f>IF('Initial Spreadsheet'!$F3459="failed", "failed")</f>
        <v>0</v>
      </c>
      <c r="E3460" t="str">
        <f>IF('Initial Spreadsheet'!F3459="failed", 'Initial Spreadsheet'!$L3459, "M")</f>
        <v>M</v>
      </c>
    </row>
    <row r="3461" spans="1:5" x14ac:dyDescent="0.25">
      <c r="A3461" t="str">
        <f>IF('Initial Spreadsheet'!$F3460="successful", "successful")</f>
        <v>successful</v>
      </c>
      <c r="B3461">
        <f>IF('Initial Spreadsheet'!F3460="successful", 'Initial Spreadsheet'!$L3460, "M")</f>
        <v>27</v>
      </c>
      <c r="D3461" t="b">
        <f>IF('Initial Spreadsheet'!$F3460="failed", "failed")</f>
        <v>0</v>
      </c>
      <c r="E3461" t="str">
        <f>IF('Initial Spreadsheet'!F3460="failed", 'Initial Spreadsheet'!$L3460, "M")</f>
        <v>M</v>
      </c>
    </row>
    <row r="3462" spans="1:5" x14ac:dyDescent="0.25">
      <c r="A3462" t="str">
        <f>IF('Initial Spreadsheet'!$F3461="successful", "successful")</f>
        <v>successful</v>
      </c>
      <c r="B3462">
        <f>IF('Initial Spreadsheet'!F3461="successful", 'Initial Spreadsheet'!$L3461, "M")</f>
        <v>36</v>
      </c>
      <c r="D3462" t="b">
        <f>IF('Initial Spreadsheet'!$F3461="failed", "failed")</f>
        <v>0</v>
      </c>
      <c r="E3462" t="str">
        <f>IF('Initial Spreadsheet'!F3461="failed", 'Initial Spreadsheet'!$L3461, "M")</f>
        <v>M</v>
      </c>
    </row>
    <row r="3463" spans="1:5" x14ac:dyDescent="0.25">
      <c r="A3463" t="str">
        <f>IF('Initial Spreadsheet'!$F3462="successful", "successful")</f>
        <v>successful</v>
      </c>
      <c r="B3463">
        <f>IF('Initial Spreadsheet'!F3462="successful", 'Initial Spreadsheet'!$L3462, "M")</f>
        <v>19</v>
      </c>
      <c r="D3463" t="b">
        <f>IF('Initial Spreadsheet'!$F3462="failed", "failed")</f>
        <v>0</v>
      </c>
      <c r="E3463" t="str">
        <f>IF('Initial Spreadsheet'!F3462="failed", 'Initial Spreadsheet'!$L3462, "M")</f>
        <v>M</v>
      </c>
    </row>
    <row r="3464" spans="1:5" x14ac:dyDescent="0.25">
      <c r="A3464" t="str">
        <f>IF('Initial Spreadsheet'!$F3463="successful", "successful")</f>
        <v>successful</v>
      </c>
      <c r="B3464">
        <f>IF('Initial Spreadsheet'!F3463="successful", 'Initial Spreadsheet'!$L3463, "M")</f>
        <v>12</v>
      </c>
      <c r="D3464" t="b">
        <f>IF('Initial Spreadsheet'!$F3463="failed", "failed")</f>
        <v>0</v>
      </c>
      <c r="E3464" t="str">
        <f>IF('Initial Spreadsheet'!F3463="failed", 'Initial Spreadsheet'!$L3463, "M")</f>
        <v>M</v>
      </c>
    </row>
    <row r="3465" spans="1:5" x14ac:dyDescent="0.25">
      <c r="A3465" t="str">
        <f>IF('Initial Spreadsheet'!$F3464="successful", "successful")</f>
        <v>successful</v>
      </c>
      <c r="B3465">
        <f>IF('Initial Spreadsheet'!F3464="successful", 'Initial Spreadsheet'!$L3464, "M")</f>
        <v>17</v>
      </c>
      <c r="D3465" t="b">
        <f>IF('Initial Spreadsheet'!$F3464="failed", "failed")</f>
        <v>0</v>
      </c>
      <c r="E3465" t="str">
        <f>IF('Initial Spreadsheet'!F3464="failed", 'Initial Spreadsheet'!$L3464, "M")</f>
        <v>M</v>
      </c>
    </row>
    <row r="3466" spans="1:5" x14ac:dyDescent="0.25">
      <c r="A3466" t="str">
        <f>IF('Initial Spreadsheet'!$F3465="successful", "successful")</f>
        <v>successful</v>
      </c>
      <c r="B3466">
        <f>IF('Initial Spreadsheet'!F3465="successful", 'Initial Spreadsheet'!$L3465, "M")</f>
        <v>114</v>
      </c>
      <c r="D3466" t="b">
        <f>IF('Initial Spreadsheet'!$F3465="failed", "failed")</f>
        <v>0</v>
      </c>
      <c r="E3466" t="str">
        <f>IF('Initial Spreadsheet'!F3465="failed", 'Initial Spreadsheet'!$L3465, "M")</f>
        <v>M</v>
      </c>
    </row>
    <row r="3467" spans="1:5" x14ac:dyDescent="0.25">
      <c r="A3467" t="str">
        <f>IF('Initial Spreadsheet'!$F3466="successful", "successful")</f>
        <v>successful</v>
      </c>
      <c r="B3467">
        <f>IF('Initial Spreadsheet'!F3466="successful", 'Initial Spreadsheet'!$L3466, "M")</f>
        <v>93</v>
      </c>
      <c r="D3467" t="b">
        <f>IF('Initial Spreadsheet'!$F3466="failed", "failed")</f>
        <v>0</v>
      </c>
      <c r="E3467" t="str">
        <f>IF('Initial Spreadsheet'!F3466="failed", 'Initial Spreadsheet'!$L3466, "M")</f>
        <v>M</v>
      </c>
    </row>
    <row r="3468" spans="1:5" x14ac:dyDescent="0.25">
      <c r="A3468" t="str">
        <f>IF('Initial Spreadsheet'!$F3467="successful", "successful")</f>
        <v>successful</v>
      </c>
      <c r="B3468">
        <f>IF('Initial Spreadsheet'!F3467="successful", 'Initial Spreadsheet'!$L3467, "M")</f>
        <v>36</v>
      </c>
      <c r="D3468" t="b">
        <f>IF('Initial Spreadsheet'!$F3467="failed", "failed")</f>
        <v>0</v>
      </c>
      <c r="E3468" t="str">
        <f>IF('Initial Spreadsheet'!F3467="failed", 'Initial Spreadsheet'!$L3467, "M")</f>
        <v>M</v>
      </c>
    </row>
    <row r="3469" spans="1:5" x14ac:dyDescent="0.25">
      <c r="A3469" t="str">
        <f>IF('Initial Spreadsheet'!$F3468="successful", "successful")</f>
        <v>successful</v>
      </c>
      <c r="B3469">
        <f>IF('Initial Spreadsheet'!F3468="successful", 'Initial Spreadsheet'!$L3468, "M")</f>
        <v>61</v>
      </c>
      <c r="D3469" t="b">
        <f>IF('Initial Spreadsheet'!$F3468="failed", "failed")</f>
        <v>0</v>
      </c>
      <c r="E3469" t="str">
        <f>IF('Initial Spreadsheet'!F3468="failed", 'Initial Spreadsheet'!$L3468, "M")</f>
        <v>M</v>
      </c>
    </row>
    <row r="3470" spans="1:5" x14ac:dyDescent="0.25">
      <c r="A3470" t="str">
        <f>IF('Initial Spreadsheet'!$F3469="successful", "successful")</f>
        <v>successful</v>
      </c>
      <c r="B3470">
        <f>IF('Initial Spreadsheet'!F3469="successful", 'Initial Spreadsheet'!$L3469, "M")</f>
        <v>47</v>
      </c>
      <c r="D3470" t="b">
        <f>IF('Initial Spreadsheet'!$F3469="failed", "failed")</f>
        <v>0</v>
      </c>
      <c r="E3470" t="str">
        <f>IF('Initial Spreadsheet'!F3469="failed", 'Initial Spreadsheet'!$L3469, "M")</f>
        <v>M</v>
      </c>
    </row>
    <row r="3471" spans="1:5" x14ac:dyDescent="0.25">
      <c r="A3471" t="str">
        <f>IF('Initial Spreadsheet'!$F3470="successful", "successful")</f>
        <v>successful</v>
      </c>
      <c r="B3471">
        <f>IF('Initial Spreadsheet'!F3470="successful", 'Initial Spreadsheet'!$L3470, "M")</f>
        <v>17</v>
      </c>
      <c r="D3471" t="b">
        <f>IF('Initial Spreadsheet'!$F3470="failed", "failed")</f>
        <v>0</v>
      </c>
      <c r="E3471" t="str">
        <f>IF('Initial Spreadsheet'!F3470="failed", 'Initial Spreadsheet'!$L3470, "M")</f>
        <v>M</v>
      </c>
    </row>
    <row r="3472" spans="1:5" x14ac:dyDescent="0.25">
      <c r="A3472" t="str">
        <f>IF('Initial Spreadsheet'!$F3471="successful", "successful")</f>
        <v>successful</v>
      </c>
      <c r="B3472">
        <f>IF('Initial Spreadsheet'!F3471="successful", 'Initial Spreadsheet'!$L3471, "M")</f>
        <v>63</v>
      </c>
      <c r="D3472" t="b">
        <f>IF('Initial Spreadsheet'!$F3471="failed", "failed")</f>
        <v>0</v>
      </c>
      <c r="E3472" t="str">
        <f>IF('Initial Spreadsheet'!F3471="failed", 'Initial Spreadsheet'!$L3471, "M")</f>
        <v>M</v>
      </c>
    </row>
    <row r="3473" spans="1:5" x14ac:dyDescent="0.25">
      <c r="A3473" t="str">
        <f>IF('Initial Spreadsheet'!$F3472="successful", "successful")</f>
        <v>successful</v>
      </c>
      <c r="B3473">
        <f>IF('Initial Spreadsheet'!F3472="successful", 'Initial Spreadsheet'!$L3472, "M")</f>
        <v>9</v>
      </c>
      <c r="D3473" t="b">
        <f>IF('Initial Spreadsheet'!$F3472="failed", "failed")</f>
        <v>0</v>
      </c>
      <c r="E3473" t="str">
        <f>IF('Initial Spreadsheet'!F3472="failed", 'Initial Spreadsheet'!$L3472, "M")</f>
        <v>M</v>
      </c>
    </row>
    <row r="3474" spans="1:5" x14ac:dyDescent="0.25">
      <c r="A3474" t="str">
        <f>IF('Initial Spreadsheet'!$F3473="successful", "successful")</f>
        <v>successful</v>
      </c>
      <c r="B3474">
        <f>IF('Initial Spreadsheet'!F3473="successful", 'Initial Spreadsheet'!$L3473, "M")</f>
        <v>30</v>
      </c>
      <c r="D3474" t="b">
        <f>IF('Initial Spreadsheet'!$F3473="failed", "failed")</f>
        <v>0</v>
      </c>
      <c r="E3474" t="str">
        <f>IF('Initial Spreadsheet'!F3473="failed", 'Initial Spreadsheet'!$L3473, "M")</f>
        <v>M</v>
      </c>
    </row>
    <row r="3475" spans="1:5" x14ac:dyDescent="0.25">
      <c r="A3475" t="str">
        <f>IF('Initial Spreadsheet'!$F3474="successful", "successful")</f>
        <v>successful</v>
      </c>
      <c r="B3475">
        <f>IF('Initial Spreadsheet'!F3474="successful", 'Initial Spreadsheet'!$L3474, "M")</f>
        <v>23</v>
      </c>
      <c r="D3475" t="b">
        <f>IF('Initial Spreadsheet'!$F3474="failed", "failed")</f>
        <v>0</v>
      </c>
      <c r="E3475" t="str">
        <f>IF('Initial Spreadsheet'!F3474="failed", 'Initial Spreadsheet'!$L3474, "M")</f>
        <v>M</v>
      </c>
    </row>
    <row r="3476" spans="1:5" x14ac:dyDescent="0.25">
      <c r="A3476" t="str">
        <f>IF('Initial Spreadsheet'!$F3475="successful", "successful")</f>
        <v>successful</v>
      </c>
      <c r="B3476">
        <f>IF('Initial Spreadsheet'!F3475="successful", 'Initial Spreadsheet'!$L3475, "M")</f>
        <v>33</v>
      </c>
      <c r="D3476" t="b">
        <f>IF('Initial Spreadsheet'!$F3475="failed", "failed")</f>
        <v>0</v>
      </c>
      <c r="E3476" t="str">
        <f>IF('Initial Spreadsheet'!F3475="failed", 'Initial Spreadsheet'!$L3475, "M")</f>
        <v>M</v>
      </c>
    </row>
    <row r="3477" spans="1:5" x14ac:dyDescent="0.25">
      <c r="A3477" t="str">
        <f>IF('Initial Spreadsheet'!$F3476="successful", "successful")</f>
        <v>successful</v>
      </c>
      <c r="B3477">
        <f>IF('Initial Spreadsheet'!F3476="successful", 'Initial Spreadsheet'!$L3476, "M")</f>
        <v>39</v>
      </c>
      <c r="D3477" t="b">
        <f>IF('Initial Spreadsheet'!$F3476="failed", "failed")</f>
        <v>0</v>
      </c>
      <c r="E3477" t="str">
        <f>IF('Initial Spreadsheet'!F3476="failed", 'Initial Spreadsheet'!$L3476, "M")</f>
        <v>M</v>
      </c>
    </row>
    <row r="3478" spans="1:5" x14ac:dyDescent="0.25">
      <c r="A3478" t="str">
        <f>IF('Initial Spreadsheet'!$F3477="successful", "successful")</f>
        <v>successful</v>
      </c>
      <c r="B3478">
        <f>IF('Initial Spreadsheet'!F3477="successful", 'Initial Spreadsheet'!$L3477, "M")</f>
        <v>17</v>
      </c>
      <c r="D3478" t="b">
        <f>IF('Initial Spreadsheet'!$F3477="failed", "failed")</f>
        <v>0</v>
      </c>
      <c r="E3478" t="str">
        <f>IF('Initial Spreadsheet'!F3477="failed", 'Initial Spreadsheet'!$L3477, "M")</f>
        <v>M</v>
      </c>
    </row>
    <row r="3479" spans="1:5" x14ac:dyDescent="0.25">
      <c r="A3479" t="str">
        <f>IF('Initial Spreadsheet'!$F3478="successful", "successful")</f>
        <v>successful</v>
      </c>
      <c r="B3479">
        <f>IF('Initial Spreadsheet'!F3478="successful", 'Initial Spreadsheet'!$L3478, "M")</f>
        <v>6</v>
      </c>
      <c r="D3479" t="b">
        <f>IF('Initial Spreadsheet'!$F3478="failed", "failed")</f>
        <v>0</v>
      </c>
      <c r="E3479" t="str">
        <f>IF('Initial Spreadsheet'!F3478="failed", 'Initial Spreadsheet'!$L3478, "M")</f>
        <v>M</v>
      </c>
    </row>
    <row r="3480" spans="1:5" x14ac:dyDescent="0.25">
      <c r="A3480" t="str">
        <f>IF('Initial Spreadsheet'!$F3479="successful", "successful")</f>
        <v>successful</v>
      </c>
      <c r="B3480">
        <f>IF('Initial Spreadsheet'!F3479="successful", 'Initial Spreadsheet'!$L3479, "M")</f>
        <v>39</v>
      </c>
      <c r="D3480" t="b">
        <f>IF('Initial Spreadsheet'!$F3479="failed", "failed")</f>
        <v>0</v>
      </c>
      <c r="E3480" t="str">
        <f>IF('Initial Spreadsheet'!F3479="failed", 'Initial Spreadsheet'!$L3479, "M")</f>
        <v>M</v>
      </c>
    </row>
    <row r="3481" spans="1:5" x14ac:dyDescent="0.25">
      <c r="A3481" t="str">
        <f>IF('Initial Spreadsheet'!$F3480="successful", "successful")</f>
        <v>successful</v>
      </c>
      <c r="B3481">
        <f>IF('Initial Spreadsheet'!F3480="successful", 'Initial Spreadsheet'!$L3480, "M")</f>
        <v>57</v>
      </c>
      <c r="D3481" t="b">
        <f>IF('Initial Spreadsheet'!$F3480="failed", "failed")</f>
        <v>0</v>
      </c>
      <c r="E3481" t="str">
        <f>IF('Initial Spreadsheet'!F3480="failed", 'Initial Spreadsheet'!$L3480, "M")</f>
        <v>M</v>
      </c>
    </row>
    <row r="3482" spans="1:5" x14ac:dyDescent="0.25">
      <c r="A3482" t="str">
        <f>IF('Initial Spreadsheet'!$F3481="successful", "successful")</f>
        <v>successful</v>
      </c>
      <c r="B3482">
        <f>IF('Initial Spreadsheet'!F3481="successful", 'Initial Spreadsheet'!$L3481, "M")</f>
        <v>56</v>
      </c>
      <c r="D3482" t="b">
        <f>IF('Initial Spreadsheet'!$F3481="failed", "failed")</f>
        <v>0</v>
      </c>
      <c r="E3482" t="str">
        <f>IF('Initial Spreadsheet'!F3481="failed", 'Initial Spreadsheet'!$L3481, "M")</f>
        <v>M</v>
      </c>
    </row>
    <row r="3483" spans="1:5" x14ac:dyDescent="0.25">
      <c r="A3483" t="str">
        <f>IF('Initial Spreadsheet'!$F3482="successful", "successful")</f>
        <v>successful</v>
      </c>
      <c r="B3483">
        <f>IF('Initial Spreadsheet'!F3482="successful", 'Initial Spreadsheet'!$L3482, "M")</f>
        <v>13</v>
      </c>
      <c r="D3483" t="b">
        <f>IF('Initial Spreadsheet'!$F3482="failed", "failed")</f>
        <v>0</v>
      </c>
      <c r="E3483" t="str">
        <f>IF('Initial Spreadsheet'!F3482="failed", 'Initial Spreadsheet'!$L3482, "M")</f>
        <v>M</v>
      </c>
    </row>
    <row r="3484" spans="1:5" x14ac:dyDescent="0.25">
      <c r="A3484" t="str">
        <f>IF('Initial Spreadsheet'!$F3483="successful", "successful")</f>
        <v>successful</v>
      </c>
      <c r="B3484">
        <f>IF('Initial Spreadsheet'!F3483="successful", 'Initial Spreadsheet'!$L3483, "M")</f>
        <v>95</v>
      </c>
      <c r="D3484" t="b">
        <f>IF('Initial Spreadsheet'!$F3483="failed", "failed")</f>
        <v>0</v>
      </c>
      <c r="E3484" t="str">
        <f>IF('Initial Spreadsheet'!F3483="failed", 'Initial Spreadsheet'!$L3483, "M")</f>
        <v>M</v>
      </c>
    </row>
    <row r="3485" spans="1:5" x14ac:dyDescent="0.25">
      <c r="A3485" t="str">
        <f>IF('Initial Spreadsheet'!$F3484="successful", "successful")</f>
        <v>successful</v>
      </c>
      <c r="B3485">
        <f>IF('Initial Spreadsheet'!F3484="successful", 'Initial Spreadsheet'!$L3484, "M")</f>
        <v>80</v>
      </c>
      <c r="D3485" t="b">
        <f>IF('Initial Spreadsheet'!$F3484="failed", "failed")</f>
        <v>0</v>
      </c>
      <c r="E3485" t="str">
        <f>IF('Initial Spreadsheet'!F3484="failed", 'Initial Spreadsheet'!$L3484, "M")</f>
        <v>M</v>
      </c>
    </row>
    <row r="3486" spans="1:5" x14ac:dyDescent="0.25">
      <c r="A3486" t="str">
        <f>IF('Initial Spreadsheet'!$F3485="successful", "successful")</f>
        <v>successful</v>
      </c>
      <c r="B3486">
        <f>IF('Initial Spreadsheet'!F3485="successful", 'Initial Spreadsheet'!$L3485, "M")</f>
        <v>133</v>
      </c>
      <c r="D3486" t="b">
        <f>IF('Initial Spreadsheet'!$F3485="failed", "failed")</f>
        <v>0</v>
      </c>
      <c r="E3486" t="str">
        <f>IF('Initial Spreadsheet'!F3485="failed", 'Initial Spreadsheet'!$L3485, "M")</f>
        <v>M</v>
      </c>
    </row>
    <row r="3487" spans="1:5" x14ac:dyDescent="0.25">
      <c r="A3487" t="str">
        <f>IF('Initial Spreadsheet'!$F3486="successful", "successful")</f>
        <v>successful</v>
      </c>
      <c r="B3487">
        <f>IF('Initial Spreadsheet'!F3486="successful", 'Initial Spreadsheet'!$L3486, "M")</f>
        <v>44</v>
      </c>
      <c r="D3487" t="b">
        <f>IF('Initial Spreadsheet'!$F3486="failed", "failed")</f>
        <v>0</v>
      </c>
      <c r="E3487" t="str">
        <f>IF('Initial Spreadsheet'!F3486="failed", 'Initial Spreadsheet'!$L3486, "M")</f>
        <v>M</v>
      </c>
    </row>
    <row r="3488" spans="1:5" x14ac:dyDescent="0.25">
      <c r="A3488" t="str">
        <f>IF('Initial Spreadsheet'!$F3487="successful", "successful")</f>
        <v>successful</v>
      </c>
      <c r="B3488">
        <f>IF('Initial Spreadsheet'!F3487="successful", 'Initial Spreadsheet'!$L3487, "M")</f>
        <v>30</v>
      </c>
      <c r="D3488" t="b">
        <f>IF('Initial Spreadsheet'!$F3487="failed", "failed")</f>
        <v>0</v>
      </c>
      <c r="E3488" t="str">
        <f>IF('Initial Spreadsheet'!F3487="failed", 'Initial Spreadsheet'!$L3487, "M")</f>
        <v>M</v>
      </c>
    </row>
    <row r="3489" spans="1:5" x14ac:dyDescent="0.25">
      <c r="A3489" t="str">
        <f>IF('Initial Spreadsheet'!$F3488="successful", "successful")</f>
        <v>successful</v>
      </c>
      <c r="B3489">
        <f>IF('Initial Spreadsheet'!F3488="successful", 'Initial Spreadsheet'!$L3488, "M")</f>
        <v>56</v>
      </c>
      <c r="D3489" t="b">
        <f>IF('Initial Spreadsheet'!$F3488="failed", "failed")</f>
        <v>0</v>
      </c>
      <c r="E3489" t="str">
        <f>IF('Initial Spreadsheet'!F3488="failed", 'Initial Spreadsheet'!$L3488, "M")</f>
        <v>M</v>
      </c>
    </row>
    <row r="3490" spans="1:5" x14ac:dyDescent="0.25">
      <c r="A3490" t="str">
        <f>IF('Initial Spreadsheet'!$F3489="successful", "successful")</f>
        <v>successful</v>
      </c>
      <c r="B3490">
        <f>IF('Initial Spreadsheet'!F3489="successful", 'Initial Spreadsheet'!$L3489, "M")</f>
        <v>66</v>
      </c>
      <c r="D3490" t="b">
        <f>IF('Initial Spreadsheet'!$F3489="failed", "failed")</f>
        <v>0</v>
      </c>
      <c r="E3490" t="str">
        <f>IF('Initial Spreadsheet'!F3489="failed", 'Initial Spreadsheet'!$L3489, "M")</f>
        <v>M</v>
      </c>
    </row>
    <row r="3491" spans="1:5" x14ac:dyDescent="0.25">
      <c r="A3491" t="str">
        <f>IF('Initial Spreadsheet'!$F3490="successful", "successful")</f>
        <v>successful</v>
      </c>
      <c r="B3491">
        <f>IF('Initial Spreadsheet'!F3490="successful", 'Initial Spreadsheet'!$L3490, "M")</f>
        <v>29</v>
      </c>
      <c r="D3491" t="b">
        <f>IF('Initial Spreadsheet'!$F3490="failed", "failed")</f>
        <v>0</v>
      </c>
      <c r="E3491" t="str">
        <f>IF('Initial Spreadsheet'!F3490="failed", 'Initial Spreadsheet'!$L3490, "M")</f>
        <v>M</v>
      </c>
    </row>
    <row r="3492" spans="1:5" x14ac:dyDescent="0.25">
      <c r="A3492" t="str">
        <f>IF('Initial Spreadsheet'!$F3491="successful", "successful")</f>
        <v>successful</v>
      </c>
      <c r="B3492">
        <f>IF('Initial Spreadsheet'!F3491="successful", 'Initial Spreadsheet'!$L3491, "M")</f>
        <v>72</v>
      </c>
      <c r="D3492" t="b">
        <f>IF('Initial Spreadsheet'!$F3491="failed", "failed")</f>
        <v>0</v>
      </c>
      <c r="E3492" t="str">
        <f>IF('Initial Spreadsheet'!F3491="failed", 'Initial Spreadsheet'!$L3491, "M")</f>
        <v>M</v>
      </c>
    </row>
    <row r="3493" spans="1:5" x14ac:dyDescent="0.25">
      <c r="A3493" t="str">
        <f>IF('Initial Spreadsheet'!$F3492="successful", "successful")</f>
        <v>successful</v>
      </c>
      <c r="B3493">
        <f>IF('Initial Spreadsheet'!F3492="successful", 'Initial Spreadsheet'!$L3492, "M")</f>
        <v>27</v>
      </c>
      <c r="D3493" t="b">
        <f>IF('Initial Spreadsheet'!$F3492="failed", "failed")</f>
        <v>0</v>
      </c>
      <c r="E3493" t="str">
        <f>IF('Initial Spreadsheet'!F3492="failed", 'Initial Spreadsheet'!$L3492, "M")</f>
        <v>M</v>
      </c>
    </row>
    <row r="3494" spans="1:5" x14ac:dyDescent="0.25">
      <c r="A3494" t="str">
        <f>IF('Initial Spreadsheet'!$F3493="successful", "successful")</f>
        <v>successful</v>
      </c>
      <c r="B3494">
        <f>IF('Initial Spreadsheet'!F3493="successful", 'Initial Spreadsheet'!$L3493, "M")</f>
        <v>10</v>
      </c>
      <c r="D3494" t="b">
        <f>IF('Initial Spreadsheet'!$F3493="failed", "failed")</f>
        <v>0</v>
      </c>
      <c r="E3494" t="str">
        <f>IF('Initial Spreadsheet'!F3493="failed", 'Initial Spreadsheet'!$L3493, "M")</f>
        <v>M</v>
      </c>
    </row>
    <row r="3495" spans="1:5" x14ac:dyDescent="0.25">
      <c r="A3495" t="str">
        <f>IF('Initial Spreadsheet'!$F3494="successful", "successful")</f>
        <v>successful</v>
      </c>
      <c r="B3495">
        <f>IF('Initial Spreadsheet'!F3494="successful", 'Initial Spreadsheet'!$L3494, "M")</f>
        <v>35</v>
      </c>
      <c r="D3495" t="b">
        <f>IF('Initial Spreadsheet'!$F3494="failed", "failed")</f>
        <v>0</v>
      </c>
      <c r="E3495" t="str">
        <f>IF('Initial Spreadsheet'!F3494="failed", 'Initial Spreadsheet'!$L3494, "M")</f>
        <v>M</v>
      </c>
    </row>
    <row r="3496" spans="1:5" x14ac:dyDescent="0.25">
      <c r="A3496" t="str">
        <f>IF('Initial Spreadsheet'!$F3495="successful", "successful")</f>
        <v>successful</v>
      </c>
      <c r="B3496">
        <f>IF('Initial Spreadsheet'!F3495="successful", 'Initial Spreadsheet'!$L3495, "M")</f>
        <v>29</v>
      </c>
      <c r="D3496" t="b">
        <f>IF('Initial Spreadsheet'!$F3495="failed", "failed")</f>
        <v>0</v>
      </c>
      <c r="E3496" t="str">
        <f>IF('Initial Spreadsheet'!F3495="failed", 'Initial Spreadsheet'!$L3495, "M")</f>
        <v>M</v>
      </c>
    </row>
    <row r="3497" spans="1:5" x14ac:dyDescent="0.25">
      <c r="A3497" t="str">
        <f>IF('Initial Spreadsheet'!$F3496="successful", "successful")</f>
        <v>successful</v>
      </c>
      <c r="B3497">
        <f>IF('Initial Spreadsheet'!F3496="successful", 'Initial Spreadsheet'!$L3496, "M")</f>
        <v>13</v>
      </c>
      <c r="D3497" t="b">
        <f>IF('Initial Spreadsheet'!$F3496="failed", "failed")</f>
        <v>0</v>
      </c>
      <c r="E3497" t="str">
        <f>IF('Initial Spreadsheet'!F3496="failed", 'Initial Spreadsheet'!$L3496, "M")</f>
        <v>M</v>
      </c>
    </row>
    <row r="3498" spans="1:5" x14ac:dyDescent="0.25">
      <c r="A3498" t="str">
        <f>IF('Initial Spreadsheet'!$F3497="successful", "successful")</f>
        <v>successful</v>
      </c>
      <c r="B3498">
        <f>IF('Initial Spreadsheet'!F3497="successful", 'Initial Spreadsheet'!$L3497, "M")</f>
        <v>72</v>
      </c>
      <c r="D3498" t="b">
        <f>IF('Initial Spreadsheet'!$F3497="failed", "failed")</f>
        <v>0</v>
      </c>
      <c r="E3498" t="str">
        <f>IF('Initial Spreadsheet'!F3497="failed", 'Initial Spreadsheet'!$L3497, "M")</f>
        <v>M</v>
      </c>
    </row>
    <row r="3499" spans="1:5" x14ac:dyDescent="0.25">
      <c r="A3499" t="str">
        <f>IF('Initial Spreadsheet'!$F3498="successful", "successful")</f>
        <v>successful</v>
      </c>
      <c r="B3499">
        <f>IF('Initial Spreadsheet'!F3498="successful", 'Initial Spreadsheet'!$L3498, "M")</f>
        <v>78</v>
      </c>
      <c r="D3499" t="b">
        <f>IF('Initial Spreadsheet'!$F3498="failed", "failed")</f>
        <v>0</v>
      </c>
      <c r="E3499" t="str">
        <f>IF('Initial Spreadsheet'!F3498="failed", 'Initial Spreadsheet'!$L3498, "M")</f>
        <v>M</v>
      </c>
    </row>
    <row r="3500" spans="1:5" x14ac:dyDescent="0.25">
      <c r="A3500" t="str">
        <f>IF('Initial Spreadsheet'!$F3499="successful", "successful")</f>
        <v>successful</v>
      </c>
      <c r="B3500">
        <f>IF('Initial Spreadsheet'!F3499="successful", 'Initial Spreadsheet'!$L3499, "M")</f>
        <v>49</v>
      </c>
      <c r="D3500" t="b">
        <f>IF('Initial Spreadsheet'!$F3499="failed", "failed")</f>
        <v>0</v>
      </c>
      <c r="E3500" t="str">
        <f>IF('Initial Spreadsheet'!F3499="failed", 'Initial Spreadsheet'!$L3499, "M")</f>
        <v>M</v>
      </c>
    </row>
    <row r="3501" spans="1:5" x14ac:dyDescent="0.25">
      <c r="A3501" t="str">
        <f>IF('Initial Spreadsheet'!$F3500="successful", "successful")</f>
        <v>successful</v>
      </c>
      <c r="B3501">
        <f>IF('Initial Spreadsheet'!F3500="successful", 'Initial Spreadsheet'!$L3500, "M")</f>
        <v>42</v>
      </c>
      <c r="D3501" t="b">
        <f>IF('Initial Spreadsheet'!$F3500="failed", "failed")</f>
        <v>0</v>
      </c>
      <c r="E3501" t="str">
        <f>IF('Initial Spreadsheet'!F3500="failed", 'Initial Spreadsheet'!$L3500, "M")</f>
        <v>M</v>
      </c>
    </row>
    <row r="3502" spans="1:5" x14ac:dyDescent="0.25">
      <c r="A3502" t="str">
        <f>IF('Initial Spreadsheet'!$F3501="successful", "successful")</f>
        <v>successful</v>
      </c>
      <c r="B3502">
        <f>IF('Initial Spreadsheet'!F3501="successful", 'Initial Spreadsheet'!$L3501, "M")</f>
        <v>35</v>
      </c>
      <c r="D3502" t="b">
        <f>IF('Initial Spreadsheet'!$F3501="failed", "failed")</f>
        <v>0</v>
      </c>
      <c r="E3502" t="str">
        <f>IF('Initial Spreadsheet'!F3501="failed", 'Initial Spreadsheet'!$L3501, "M")</f>
        <v>M</v>
      </c>
    </row>
    <row r="3503" spans="1:5" x14ac:dyDescent="0.25">
      <c r="A3503" t="str">
        <f>IF('Initial Spreadsheet'!$F3502="successful", "successful")</f>
        <v>successful</v>
      </c>
      <c r="B3503">
        <f>IF('Initial Spreadsheet'!F3502="successful", 'Initial Spreadsheet'!$L3502, "M")</f>
        <v>42</v>
      </c>
      <c r="D3503" t="b">
        <f>IF('Initial Spreadsheet'!$F3502="failed", "failed")</f>
        <v>0</v>
      </c>
      <c r="E3503" t="str">
        <f>IF('Initial Spreadsheet'!F3502="failed", 'Initial Spreadsheet'!$L3502, "M")</f>
        <v>M</v>
      </c>
    </row>
    <row r="3504" spans="1:5" x14ac:dyDescent="0.25">
      <c r="A3504" t="str">
        <f>IF('Initial Spreadsheet'!$F3503="successful", "successful")</f>
        <v>successful</v>
      </c>
      <c r="B3504">
        <f>IF('Initial Spreadsheet'!F3503="successful", 'Initial Spreadsheet'!$L3503, "M")</f>
        <v>42</v>
      </c>
      <c r="D3504" t="b">
        <f>IF('Initial Spreadsheet'!$F3503="failed", "failed")</f>
        <v>0</v>
      </c>
      <c r="E3504" t="str">
        <f>IF('Initial Spreadsheet'!F3503="failed", 'Initial Spreadsheet'!$L3503, "M")</f>
        <v>M</v>
      </c>
    </row>
    <row r="3505" spans="1:5" x14ac:dyDescent="0.25">
      <c r="A3505" t="str">
        <f>IF('Initial Spreadsheet'!$F3504="successful", "successful")</f>
        <v>successful</v>
      </c>
      <c r="B3505">
        <f>IF('Initial Spreadsheet'!F3504="successful", 'Initial Spreadsheet'!$L3504, "M")</f>
        <v>31</v>
      </c>
      <c r="D3505" t="b">
        <f>IF('Initial Spreadsheet'!$F3504="failed", "failed")</f>
        <v>0</v>
      </c>
      <c r="E3505" t="str">
        <f>IF('Initial Spreadsheet'!F3504="failed", 'Initial Spreadsheet'!$L3504, "M")</f>
        <v>M</v>
      </c>
    </row>
    <row r="3506" spans="1:5" x14ac:dyDescent="0.25">
      <c r="A3506" t="str">
        <f>IF('Initial Spreadsheet'!$F3505="successful", "successful")</f>
        <v>successful</v>
      </c>
      <c r="B3506">
        <f>IF('Initial Spreadsheet'!F3505="successful", 'Initial Spreadsheet'!$L3505, "M")</f>
        <v>38</v>
      </c>
      <c r="D3506" t="b">
        <f>IF('Initial Spreadsheet'!$F3505="failed", "failed")</f>
        <v>0</v>
      </c>
      <c r="E3506" t="str">
        <f>IF('Initial Spreadsheet'!F3505="failed", 'Initial Spreadsheet'!$L3505, "M")</f>
        <v>M</v>
      </c>
    </row>
    <row r="3507" spans="1:5" x14ac:dyDescent="0.25">
      <c r="A3507" t="str">
        <f>IF('Initial Spreadsheet'!$F3506="successful", "successful")</f>
        <v>successful</v>
      </c>
      <c r="B3507">
        <f>IF('Initial Spreadsheet'!F3506="successful", 'Initial Spreadsheet'!$L3506, "M")</f>
        <v>8</v>
      </c>
      <c r="D3507" t="b">
        <f>IF('Initial Spreadsheet'!$F3506="failed", "failed")</f>
        <v>0</v>
      </c>
      <c r="E3507" t="str">
        <f>IF('Initial Spreadsheet'!F3506="failed", 'Initial Spreadsheet'!$L3506, "M")</f>
        <v>M</v>
      </c>
    </row>
    <row r="3508" spans="1:5" x14ac:dyDescent="0.25">
      <c r="A3508" t="str">
        <f>IF('Initial Spreadsheet'!$F3507="successful", "successful")</f>
        <v>successful</v>
      </c>
      <c r="B3508">
        <f>IF('Initial Spreadsheet'!F3507="successful", 'Initial Spreadsheet'!$L3507, "M")</f>
        <v>39</v>
      </c>
      <c r="D3508" t="b">
        <f>IF('Initial Spreadsheet'!$F3507="failed", "failed")</f>
        <v>0</v>
      </c>
      <c r="E3508" t="str">
        <f>IF('Initial Spreadsheet'!F3507="failed", 'Initial Spreadsheet'!$L3507, "M")</f>
        <v>M</v>
      </c>
    </row>
    <row r="3509" spans="1:5" x14ac:dyDescent="0.25">
      <c r="A3509" t="str">
        <f>IF('Initial Spreadsheet'!$F3508="successful", "successful")</f>
        <v>successful</v>
      </c>
      <c r="B3509">
        <f>IF('Initial Spreadsheet'!F3508="successful", 'Initial Spreadsheet'!$L3508, "M")</f>
        <v>29</v>
      </c>
      <c r="D3509" t="b">
        <f>IF('Initial Spreadsheet'!$F3508="failed", "failed")</f>
        <v>0</v>
      </c>
      <c r="E3509" t="str">
        <f>IF('Initial Spreadsheet'!F3508="failed", 'Initial Spreadsheet'!$L3508, "M")</f>
        <v>M</v>
      </c>
    </row>
    <row r="3510" spans="1:5" x14ac:dyDescent="0.25">
      <c r="A3510" t="str">
        <f>IF('Initial Spreadsheet'!$F3509="successful", "successful")</f>
        <v>successful</v>
      </c>
      <c r="B3510">
        <f>IF('Initial Spreadsheet'!F3509="successful", 'Initial Spreadsheet'!$L3509, "M")</f>
        <v>72</v>
      </c>
      <c r="D3510" t="b">
        <f>IF('Initial Spreadsheet'!$F3509="failed", "failed")</f>
        <v>0</v>
      </c>
      <c r="E3510" t="str">
        <f>IF('Initial Spreadsheet'!F3509="failed", 'Initial Spreadsheet'!$L3509, "M")</f>
        <v>M</v>
      </c>
    </row>
    <row r="3511" spans="1:5" x14ac:dyDescent="0.25">
      <c r="A3511" t="str">
        <f>IF('Initial Spreadsheet'!$F3510="successful", "successful")</f>
        <v>successful</v>
      </c>
      <c r="B3511">
        <f>IF('Initial Spreadsheet'!F3510="successful", 'Initial Spreadsheet'!$L3510, "M")</f>
        <v>15</v>
      </c>
      <c r="D3511" t="b">
        <f>IF('Initial Spreadsheet'!$F3510="failed", "failed")</f>
        <v>0</v>
      </c>
      <c r="E3511" t="str">
        <f>IF('Initial Spreadsheet'!F3510="failed", 'Initial Spreadsheet'!$L3510, "M")</f>
        <v>M</v>
      </c>
    </row>
    <row r="3512" spans="1:5" x14ac:dyDescent="0.25">
      <c r="A3512" t="str">
        <f>IF('Initial Spreadsheet'!$F3511="successful", "successful")</f>
        <v>successful</v>
      </c>
      <c r="B3512">
        <f>IF('Initial Spreadsheet'!F3511="successful", 'Initial Spreadsheet'!$L3511, "M")</f>
        <v>33</v>
      </c>
      <c r="D3512" t="b">
        <f>IF('Initial Spreadsheet'!$F3511="failed", "failed")</f>
        <v>0</v>
      </c>
      <c r="E3512" t="str">
        <f>IF('Initial Spreadsheet'!F3511="failed", 'Initial Spreadsheet'!$L3511, "M")</f>
        <v>M</v>
      </c>
    </row>
    <row r="3513" spans="1:5" x14ac:dyDescent="0.25">
      <c r="A3513" t="str">
        <f>IF('Initial Spreadsheet'!$F3512="successful", "successful")</f>
        <v>successful</v>
      </c>
      <c r="B3513">
        <f>IF('Initial Spreadsheet'!F3512="successful", 'Initial Spreadsheet'!$L3512, "M")</f>
        <v>15</v>
      </c>
      <c r="D3513" t="b">
        <f>IF('Initial Spreadsheet'!$F3512="failed", "failed")</f>
        <v>0</v>
      </c>
      <c r="E3513" t="str">
        <f>IF('Initial Spreadsheet'!F3512="failed", 'Initial Spreadsheet'!$L3512, "M")</f>
        <v>M</v>
      </c>
    </row>
    <row r="3514" spans="1:5" x14ac:dyDescent="0.25">
      <c r="A3514" t="str">
        <f>IF('Initial Spreadsheet'!$F3513="successful", "successful")</f>
        <v>successful</v>
      </c>
      <c r="B3514">
        <f>IF('Initial Spreadsheet'!F3513="successful", 'Initial Spreadsheet'!$L3513, "M")</f>
        <v>19</v>
      </c>
      <c r="D3514" t="b">
        <f>IF('Initial Spreadsheet'!$F3513="failed", "failed")</f>
        <v>0</v>
      </c>
      <c r="E3514" t="str">
        <f>IF('Initial Spreadsheet'!F3513="failed", 'Initial Spreadsheet'!$L3513, "M")</f>
        <v>M</v>
      </c>
    </row>
    <row r="3515" spans="1:5" x14ac:dyDescent="0.25">
      <c r="A3515" t="str">
        <f>IF('Initial Spreadsheet'!$F3514="successful", "successful")</f>
        <v>successful</v>
      </c>
      <c r="B3515">
        <f>IF('Initial Spreadsheet'!F3514="successful", 'Initial Spreadsheet'!$L3514, "M")</f>
        <v>17</v>
      </c>
      <c r="D3515" t="b">
        <f>IF('Initial Spreadsheet'!$F3514="failed", "failed")</f>
        <v>0</v>
      </c>
      <c r="E3515" t="str">
        <f>IF('Initial Spreadsheet'!F3514="failed", 'Initial Spreadsheet'!$L3514, "M")</f>
        <v>M</v>
      </c>
    </row>
    <row r="3516" spans="1:5" x14ac:dyDescent="0.25">
      <c r="A3516" t="str">
        <f>IF('Initial Spreadsheet'!$F3515="successful", "successful")</f>
        <v>successful</v>
      </c>
      <c r="B3516">
        <f>IF('Initial Spreadsheet'!F3515="successful", 'Initial Spreadsheet'!$L3515, "M")</f>
        <v>44</v>
      </c>
      <c r="D3516" t="b">
        <f>IF('Initial Spreadsheet'!$F3515="failed", "failed")</f>
        <v>0</v>
      </c>
      <c r="E3516" t="str">
        <f>IF('Initial Spreadsheet'!F3515="failed", 'Initial Spreadsheet'!$L3515, "M")</f>
        <v>M</v>
      </c>
    </row>
    <row r="3517" spans="1:5" x14ac:dyDescent="0.25">
      <c r="A3517" t="str">
        <f>IF('Initial Spreadsheet'!$F3516="successful", "successful")</f>
        <v>successful</v>
      </c>
      <c r="B3517">
        <f>IF('Initial Spreadsheet'!F3516="successful", 'Initial Spreadsheet'!$L3516, "M")</f>
        <v>10</v>
      </c>
      <c r="D3517" t="b">
        <f>IF('Initial Spreadsheet'!$F3516="failed", "failed")</f>
        <v>0</v>
      </c>
      <c r="E3517" t="str">
        <f>IF('Initial Spreadsheet'!F3516="failed", 'Initial Spreadsheet'!$L3516, "M")</f>
        <v>M</v>
      </c>
    </row>
    <row r="3518" spans="1:5" x14ac:dyDescent="0.25">
      <c r="A3518" t="str">
        <f>IF('Initial Spreadsheet'!$F3517="successful", "successful")</f>
        <v>successful</v>
      </c>
      <c r="B3518">
        <f>IF('Initial Spreadsheet'!F3517="successful", 'Initial Spreadsheet'!$L3517, "M")</f>
        <v>46</v>
      </c>
      <c r="D3518" t="b">
        <f>IF('Initial Spreadsheet'!$F3517="failed", "failed")</f>
        <v>0</v>
      </c>
      <c r="E3518" t="str">
        <f>IF('Initial Spreadsheet'!F3517="failed", 'Initial Spreadsheet'!$L3517, "M")</f>
        <v>M</v>
      </c>
    </row>
    <row r="3519" spans="1:5" x14ac:dyDescent="0.25">
      <c r="A3519" t="str">
        <f>IF('Initial Spreadsheet'!$F3518="successful", "successful")</f>
        <v>successful</v>
      </c>
      <c r="B3519">
        <f>IF('Initial Spreadsheet'!F3518="successful", 'Initial Spreadsheet'!$L3518, "M")</f>
        <v>11</v>
      </c>
      <c r="D3519" t="b">
        <f>IF('Initial Spreadsheet'!$F3518="failed", "failed")</f>
        <v>0</v>
      </c>
      <c r="E3519" t="str">
        <f>IF('Initial Spreadsheet'!F3518="failed", 'Initial Spreadsheet'!$L3518, "M")</f>
        <v>M</v>
      </c>
    </row>
    <row r="3520" spans="1:5" x14ac:dyDescent="0.25">
      <c r="A3520" t="str">
        <f>IF('Initial Spreadsheet'!$F3519="successful", "successful")</f>
        <v>successful</v>
      </c>
      <c r="B3520">
        <f>IF('Initial Spreadsheet'!F3519="successful", 'Initial Spreadsheet'!$L3519, "M")</f>
        <v>13</v>
      </c>
      <c r="D3520" t="b">
        <f>IF('Initial Spreadsheet'!$F3519="failed", "failed")</f>
        <v>0</v>
      </c>
      <c r="E3520" t="str">
        <f>IF('Initial Spreadsheet'!F3519="failed", 'Initial Spreadsheet'!$L3519, "M")</f>
        <v>M</v>
      </c>
    </row>
    <row r="3521" spans="1:5" x14ac:dyDescent="0.25">
      <c r="A3521" t="str">
        <f>IF('Initial Spreadsheet'!$F3520="successful", "successful")</f>
        <v>successful</v>
      </c>
      <c r="B3521">
        <f>IF('Initial Spreadsheet'!F3520="successful", 'Initial Spreadsheet'!$L3520, "M")</f>
        <v>33</v>
      </c>
      <c r="D3521" t="b">
        <f>IF('Initial Spreadsheet'!$F3520="failed", "failed")</f>
        <v>0</v>
      </c>
      <c r="E3521" t="str">
        <f>IF('Initial Spreadsheet'!F3520="failed", 'Initial Spreadsheet'!$L3520, "M")</f>
        <v>M</v>
      </c>
    </row>
    <row r="3522" spans="1:5" x14ac:dyDescent="0.25">
      <c r="A3522" t="str">
        <f>IF('Initial Spreadsheet'!$F3521="successful", "successful")</f>
        <v>successful</v>
      </c>
      <c r="B3522">
        <f>IF('Initial Spreadsheet'!F3521="successful", 'Initial Spreadsheet'!$L3521, "M")</f>
        <v>28</v>
      </c>
      <c r="D3522" t="b">
        <f>IF('Initial Spreadsheet'!$F3521="failed", "failed")</f>
        <v>0</v>
      </c>
      <c r="E3522" t="str">
        <f>IF('Initial Spreadsheet'!F3521="failed", 'Initial Spreadsheet'!$L3521, "M")</f>
        <v>M</v>
      </c>
    </row>
    <row r="3523" spans="1:5" x14ac:dyDescent="0.25">
      <c r="A3523" t="str">
        <f>IF('Initial Spreadsheet'!$F3522="successful", "successful")</f>
        <v>successful</v>
      </c>
      <c r="B3523">
        <f>IF('Initial Spreadsheet'!F3522="successful", 'Initial Spreadsheet'!$L3522, "M")</f>
        <v>21</v>
      </c>
      <c r="D3523" t="b">
        <f>IF('Initial Spreadsheet'!$F3522="failed", "failed")</f>
        <v>0</v>
      </c>
      <c r="E3523" t="str">
        <f>IF('Initial Spreadsheet'!F3522="failed", 'Initial Spreadsheet'!$L3522, "M")</f>
        <v>M</v>
      </c>
    </row>
    <row r="3524" spans="1:5" x14ac:dyDescent="0.25">
      <c r="A3524" t="str">
        <f>IF('Initial Spreadsheet'!$F3523="successful", "successful")</f>
        <v>successful</v>
      </c>
      <c r="B3524">
        <f>IF('Initial Spreadsheet'!F3523="successful", 'Initial Spreadsheet'!$L3523, "M")</f>
        <v>13</v>
      </c>
      <c r="D3524" t="b">
        <f>IF('Initial Spreadsheet'!$F3523="failed", "failed")</f>
        <v>0</v>
      </c>
      <c r="E3524" t="str">
        <f>IF('Initial Spreadsheet'!F3523="failed", 'Initial Spreadsheet'!$L3523, "M")</f>
        <v>M</v>
      </c>
    </row>
    <row r="3525" spans="1:5" x14ac:dyDescent="0.25">
      <c r="A3525" t="str">
        <f>IF('Initial Spreadsheet'!$F3524="successful", "successful")</f>
        <v>successful</v>
      </c>
      <c r="B3525">
        <f>IF('Initial Spreadsheet'!F3524="successful", 'Initial Spreadsheet'!$L3524, "M")</f>
        <v>34</v>
      </c>
      <c r="D3525" t="b">
        <f>IF('Initial Spreadsheet'!$F3524="failed", "failed")</f>
        <v>0</v>
      </c>
      <c r="E3525" t="str">
        <f>IF('Initial Spreadsheet'!F3524="failed", 'Initial Spreadsheet'!$L3524, "M")</f>
        <v>M</v>
      </c>
    </row>
    <row r="3526" spans="1:5" x14ac:dyDescent="0.25">
      <c r="A3526" t="str">
        <f>IF('Initial Spreadsheet'!$F3525="successful", "successful")</f>
        <v>successful</v>
      </c>
      <c r="B3526">
        <f>IF('Initial Spreadsheet'!F3525="successful", 'Initial Spreadsheet'!$L3525, "M")</f>
        <v>80</v>
      </c>
      <c r="D3526" t="b">
        <f>IF('Initial Spreadsheet'!$F3525="failed", "failed")</f>
        <v>0</v>
      </c>
      <c r="E3526" t="str">
        <f>IF('Initial Spreadsheet'!F3525="failed", 'Initial Spreadsheet'!$L3525, "M")</f>
        <v>M</v>
      </c>
    </row>
    <row r="3527" spans="1:5" x14ac:dyDescent="0.25">
      <c r="A3527" t="str">
        <f>IF('Initial Spreadsheet'!$F3526="successful", "successful")</f>
        <v>successful</v>
      </c>
      <c r="B3527">
        <f>IF('Initial Spreadsheet'!F3526="successful", 'Initial Spreadsheet'!$L3526, "M")</f>
        <v>74</v>
      </c>
      <c r="D3527" t="b">
        <f>IF('Initial Spreadsheet'!$F3526="failed", "failed")</f>
        <v>0</v>
      </c>
      <c r="E3527" t="str">
        <f>IF('Initial Spreadsheet'!F3526="failed", 'Initial Spreadsheet'!$L3526, "M")</f>
        <v>M</v>
      </c>
    </row>
    <row r="3528" spans="1:5" x14ac:dyDescent="0.25">
      <c r="A3528" t="str">
        <f>IF('Initial Spreadsheet'!$F3527="successful", "successful")</f>
        <v>successful</v>
      </c>
      <c r="B3528">
        <f>IF('Initial Spreadsheet'!F3527="successful", 'Initial Spreadsheet'!$L3527, "M")</f>
        <v>7</v>
      </c>
      <c r="D3528" t="b">
        <f>IF('Initial Spreadsheet'!$F3527="failed", "failed")</f>
        <v>0</v>
      </c>
      <c r="E3528" t="str">
        <f>IF('Initial Spreadsheet'!F3527="failed", 'Initial Spreadsheet'!$L3527, "M")</f>
        <v>M</v>
      </c>
    </row>
    <row r="3529" spans="1:5" x14ac:dyDescent="0.25">
      <c r="A3529" t="str">
        <f>IF('Initial Spreadsheet'!$F3528="successful", "successful")</f>
        <v>successful</v>
      </c>
      <c r="B3529">
        <f>IF('Initial Spreadsheet'!F3528="successful", 'Initial Spreadsheet'!$L3528, "M")</f>
        <v>34</v>
      </c>
      <c r="D3529" t="b">
        <f>IF('Initial Spreadsheet'!$F3528="failed", "failed")</f>
        <v>0</v>
      </c>
      <c r="E3529" t="str">
        <f>IF('Initial Spreadsheet'!F3528="failed", 'Initial Spreadsheet'!$L3528, "M")</f>
        <v>M</v>
      </c>
    </row>
    <row r="3530" spans="1:5" x14ac:dyDescent="0.25">
      <c r="A3530" t="str">
        <f>IF('Initial Spreadsheet'!$F3529="successful", "successful")</f>
        <v>successful</v>
      </c>
      <c r="B3530">
        <f>IF('Initial Spreadsheet'!F3529="successful", 'Initial Spreadsheet'!$L3529, "M")</f>
        <v>86</v>
      </c>
      <c r="D3530" t="b">
        <f>IF('Initial Spreadsheet'!$F3529="failed", "failed")</f>
        <v>0</v>
      </c>
      <c r="E3530" t="str">
        <f>IF('Initial Spreadsheet'!F3529="failed", 'Initial Spreadsheet'!$L3529, "M")</f>
        <v>M</v>
      </c>
    </row>
    <row r="3531" spans="1:5" x14ac:dyDescent="0.25">
      <c r="A3531" t="str">
        <f>IF('Initial Spreadsheet'!$F3530="successful", "successful")</f>
        <v>successful</v>
      </c>
      <c r="B3531">
        <f>IF('Initial Spreadsheet'!F3530="successful", 'Initial Spreadsheet'!$L3530, "M")</f>
        <v>37</v>
      </c>
      <c r="D3531" t="b">
        <f>IF('Initial Spreadsheet'!$F3530="failed", "failed")</f>
        <v>0</v>
      </c>
      <c r="E3531" t="str">
        <f>IF('Initial Spreadsheet'!F3530="failed", 'Initial Spreadsheet'!$L3530, "M")</f>
        <v>M</v>
      </c>
    </row>
    <row r="3532" spans="1:5" x14ac:dyDescent="0.25">
      <c r="A3532" t="str">
        <f>IF('Initial Spreadsheet'!$F3531="successful", "successful")</f>
        <v>successful</v>
      </c>
      <c r="B3532">
        <f>IF('Initial Spreadsheet'!F3531="successful", 'Initial Spreadsheet'!$L3531, "M")</f>
        <v>18</v>
      </c>
      <c r="D3532" t="b">
        <f>IF('Initial Spreadsheet'!$F3531="failed", "failed")</f>
        <v>0</v>
      </c>
      <c r="E3532" t="str">
        <f>IF('Initial Spreadsheet'!F3531="failed", 'Initial Spreadsheet'!$L3531, "M")</f>
        <v>M</v>
      </c>
    </row>
    <row r="3533" spans="1:5" x14ac:dyDescent="0.25">
      <c r="A3533" t="str">
        <f>IF('Initial Spreadsheet'!$F3532="successful", "successful")</f>
        <v>successful</v>
      </c>
      <c r="B3533">
        <f>IF('Initial Spreadsheet'!F3532="successful", 'Initial Spreadsheet'!$L3532, "M")</f>
        <v>22</v>
      </c>
      <c r="D3533" t="b">
        <f>IF('Initial Spreadsheet'!$F3532="failed", "failed")</f>
        <v>0</v>
      </c>
      <c r="E3533" t="str">
        <f>IF('Initial Spreadsheet'!F3532="failed", 'Initial Spreadsheet'!$L3532, "M")</f>
        <v>M</v>
      </c>
    </row>
    <row r="3534" spans="1:5" x14ac:dyDescent="0.25">
      <c r="A3534" t="str">
        <f>IF('Initial Spreadsheet'!$F3533="successful", "successful")</f>
        <v>successful</v>
      </c>
      <c r="B3534">
        <f>IF('Initial Spreadsheet'!F3533="successful", 'Initial Spreadsheet'!$L3533, "M")</f>
        <v>26</v>
      </c>
      <c r="D3534" t="b">
        <f>IF('Initial Spreadsheet'!$F3533="failed", "failed")</f>
        <v>0</v>
      </c>
      <c r="E3534" t="str">
        <f>IF('Initial Spreadsheet'!F3533="failed", 'Initial Spreadsheet'!$L3533, "M")</f>
        <v>M</v>
      </c>
    </row>
    <row r="3535" spans="1:5" x14ac:dyDescent="0.25">
      <c r="A3535" t="str">
        <f>IF('Initial Spreadsheet'!$F3534="successful", "successful")</f>
        <v>successful</v>
      </c>
      <c r="B3535">
        <f>IF('Initial Spreadsheet'!F3534="successful", 'Initial Spreadsheet'!$L3534, "M")</f>
        <v>27</v>
      </c>
      <c r="D3535" t="b">
        <f>IF('Initial Spreadsheet'!$F3534="failed", "failed")</f>
        <v>0</v>
      </c>
      <c r="E3535" t="str">
        <f>IF('Initial Spreadsheet'!F3534="failed", 'Initial Spreadsheet'!$L3534, "M")</f>
        <v>M</v>
      </c>
    </row>
    <row r="3536" spans="1:5" x14ac:dyDescent="0.25">
      <c r="A3536" t="str">
        <f>IF('Initial Spreadsheet'!$F3535="successful", "successful")</f>
        <v>successful</v>
      </c>
      <c r="B3536">
        <f>IF('Initial Spreadsheet'!F3535="successful", 'Initial Spreadsheet'!$L3535, "M")</f>
        <v>8</v>
      </c>
      <c r="D3536" t="b">
        <f>IF('Initial Spreadsheet'!$F3535="failed", "failed")</f>
        <v>0</v>
      </c>
      <c r="E3536" t="str">
        <f>IF('Initial Spreadsheet'!F3535="failed", 'Initial Spreadsheet'!$L3535, "M")</f>
        <v>M</v>
      </c>
    </row>
    <row r="3537" spans="1:5" x14ac:dyDescent="0.25">
      <c r="A3537" t="str">
        <f>IF('Initial Spreadsheet'!$F3536="successful", "successful")</f>
        <v>successful</v>
      </c>
      <c r="B3537">
        <f>IF('Initial Spreadsheet'!F3536="successful", 'Initial Spreadsheet'!$L3536, "M")</f>
        <v>204</v>
      </c>
      <c r="D3537" t="b">
        <f>IF('Initial Spreadsheet'!$F3536="failed", "failed")</f>
        <v>0</v>
      </c>
      <c r="E3537" t="str">
        <f>IF('Initial Spreadsheet'!F3536="failed", 'Initial Spreadsheet'!$L3536, "M")</f>
        <v>M</v>
      </c>
    </row>
    <row r="3538" spans="1:5" x14ac:dyDescent="0.25">
      <c r="A3538" t="str">
        <f>IF('Initial Spreadsheet'!$F3537="successful", "successful")</f>
        <v>successful</v>
      </c>
      <c r="B3538">
        <f>IF('Initial Spreadsheet'!F3537="successful", 'Initial Spreadsheet'!$L3537, "M")</f>
        <v>46</v>
      </c>
      <c r="D3538" t="b">
        <f>IF('Initial Spreadsheet'!$F3537="failed", "failed")</f>
        <v>0</v>
      </c>
      <c r="E3538" t="str">
        <f>IF('Initial Spreadsheet'!F3537="failed", 'Initial Spreadsheet'!$L3537, "M")</f>
        <v>M</v>
      </c>
    </row>
    <row r="3539" spans="1:5" x14ac:dyDescent="0.25">
      <c r="A3539" t="str">
        <f>IF('Initial Spreadsheet'!$F3538="successful", "successful")</f>
        <v>successful</v>
      </c>
      <c r="B3539">
        <f>IF('Initial Spreadsheet'!F3538="successful", 'Initial Spreadsheet'!$L3538, "M")</f>
        <v>17</v>
      </c>
      <c r="D3539" t="b">
        <f>IF('Initial Spreadsheet'!$F3538="failed", "failed")</f>
        <v>0</v>
      </c>
      <c r="E3539" t="str">
        <f>IF('Initial Spreadsheet'!F3538="failed", 'Initial Spreadsheet'!$L3538, "M")</f>
        <v>M</v>
      </c>
    </row>
    <row r="3540" spans="1:5" x14ac:dyDescent="0.25">
      <c r="A3540" t="str">
        <f>IF('Initial Spreadsheet'!$F3539="successful", "successful")</f>
        <v>successful</v>
      </c>
      <c r="B3540">
        <f>IF('Initial Spreadsheet'!F3539="successful", 'Initial Spreadsheet'!$L3539, "M")</f>
        <v>28</v>
      </c>
      <c r="D3540" t="b">
        <f>IF('Initial Spreadsheet'!$F3539="failed", "failed")</f>
        <v>0</v>
      </c>
      <c r="E3540" t="str">
        <f>IF('Initial Spreadsheet'!F3539="failed", 'Initial Spreadsheet'!$L3539, "M")</f>
        <v>M</v>
      </c>
    </row>
    <row r="3541" spans="1:5" x14ac:dyDescent="0.25">
      <c r="A3541" t="str">
        <f>IF('Initial Spreadsheet'!$F3540="successful", "successful")</f>
        <v>successful</v>
      </c>
      <c r="B3541">
        <f>IF('Initial Spreadsheet'!F3540="successful", 'Initial Spreadsheet'!$L3540, "M")</f>
        <v>83</v>
      </c>
      <c r="D3541" t="b">
        <f>IF('Initial Spreadsheet'!$F3540="failed", "failed")</f>
        <v>0</v>
      </c>
      <c r="E3541" t="str">
        <f>IF('Initial Spreadsheet'!F3540="failed", 'Initial Spreadsheet'!$L3540, "M")</f>
        <v>M</v>
      </c>
    </row>
    <row r="3542" spans="1:5" x14ac:dyDescent="0.25">
      <c r="A3542" t="str">
        <f>IF('Initial Spreadsheet'!$F3541="successful", "successful")</f>
        <v>successful</v>
      </c>
      <c r="B3542">
        <f>IF('Initial Spreadsheet'!F3541="successful", 'Initial Spreadsheet'!$L3541, "M")</f>
        <v>13</v>
      </c>
      <c r="D3542" t="b">
        <f>IF('Initial Spreadsheet'!$F3541="failed", "failed")</f>
        <v>0</v>
      </c>
      <c r="E3542" t="str">
        <f>IF('Initial Spreadsheet'!F3541="failed", 'Initial Spreadsheet'!$L3541, "M")</f>
        <v>M</v>
      </c>
    </row>
    <row r="3543" spans="1:5" x14ac:dyDescent="0.25">
      <c r="A3543" t="str">
        <f>IF('Initial Spreadsheet'!$F3542="successful", "successful")</f>
        <v>successful</v>
      </c>
      <c r="B3543">
        <f>IF('Initial Spreadsheet'!F3542="successful", 'Initial Spreadsheet'!$L3542, "M")</f>
        <v>8</v>
      </c>
      <c r="D3543" t="b">
        <f>IF('Initial Spreadsheet'!$F3542="failed", "failed")</f>
        <v>0</v>
      </c>
      <c r="E3543" t="str">
        <f>IF('Initial Spreadsheet'!F3542="failed", 'Initial Spreadsheet'!$L3542, "M")</f>
        <v>M</v>
      </c>
    </row>
    <row r="3544" spans="1:5" x14ac:dyDescent="0.25">
      <c r="A3544" t="str">
        <f>IF('Initial Spreadsheet'!$F3543="successful", "successful")</f>
        <v>successful</v>
      </c>
      <c r="B3544">
        <f>IF('Initial Spreadsheet'!F3543="successful", 'Initial Spreadsheet'!$L3543, "M")</f>
        <v>32</v>
      </c>
      <c r="D3544" t="b">
        <f>IF('Initial Spreadsheet'!$F3543="failed", "failed")</f>
        <v>0</v>
      </c>
      <c r="E3544" t="str">
        <f>IF('Initial Spreadsheet'!F3543="failed", 'Initial Spreadsheet'!$L3543, "M")</f>
        <v>M</v>
      </c>
    </row>
    <row r="3545" spans="1:5" x14ac:dyDescent="0.25">
      <c r="A3545" t="str">
        <f>IF('Initial Spreadsheet'!$F3544="successful", "successful")</f>
        <v>successful</v>
      </c>
      <c r="B3545">
        <f>IF('Initial Spreadsheet'!F3544="successful", 'Initial Spreadsheet'!$L3544, "M")</f>
        <v>85</v>
      </c>
      <c r="D3545" t="b">
        <f>IF('Initial Spreadsheet'!$F3544="failed", "failed")</f>
        <v>0</v>
      </c>
      <c r="E3545" t="str">
        <f>IF('Initial Spreadsheet'!F3544="failed", 'Initial Spreadsheet'!$L3544, "M")</f>
        <v>M</v>
      </c>
    </row>
    <row r="3546" spans="1:5" x14ac:dyDescent="0.25">
      <c r="A3546" t="str">
        <f>IF('Initial Spreadsheet'!$F3545="successful", "successful")</f>
        <v>successful</v>
      </c>
      <c r="B3546">
        <f>IF('Initial Spreadsheet'!F3545="successful", 'Initial Spreadsheet'!$L3545, "M")</f>
        <v>29</v>
      </c>
      <c r="D3546" t="b">
        <f>IF('Initial Spreadsheet'!$F3545="failed", "failed")</f>
        <v>0</v>
      </c>
      <c r="E3546" t="str">
        <f>IF('Initial Spreadsheet'!F3545="failed", 'Initial Spreadsheet'!$L3545, "M")</f>
        <v>M</v>
      </c>
    </row>
    <row r="3547" spans="1:5" x14ac:dyDescent="0.25">
      <c r="A3547" t="str">
        <f>IF('Initial Spreadsheet'!$F3546="successful", "successful")</f>
        <v>successful</v>
      </c>
      <c r="B3547">
        <f>IF('Initial Spreadsheet'!F3546="successful", 'Initial Spreadsheet'!$L3546, "M")</f>
        <v>24</v>
      </c>
      <c r="D3547" t="b">
        <f>IF('Initial Spreadsheet'!$F3546="failed", "failed")</f>
        <v>0</v>
      </c>
      <c r="E3547" t="str">
        <f>IF('Initial Spreadsheet'!F3546="failed", 'Initial Spreadsheet'!$L3546, "M")</f>
        <v>M</v>
      </c>
    </row>
    <row r="3548" spans="1:5" x14ac:dyDescent="0.25">
      <c r="A3548" t="str">
        <f>IF('Initial Spreadsheet'!$F3547="successful", "successful")</f>
        <v>successful</v>
      </c>
      <c r="B3548">
        <f>IF('Initial Spreadsheet'!F3547="successful", 'Initial Spreadsheet'!$L3547, "M")</f>
        <v>8</v>
      </c>
      <c r="D3548" t="b">
        <f>IF('Initial Spreadsheet'!$F3547="failed", "failed")</f>
        <v>0</v>
      </c>
      <c r="E3548" t="str">
        <f>IF('Initial Spreadsheet'!F3547="failed", 'Initial Spreadsheet'!$L3547, "M")</f>
        <v>M</v>
      </c>
    </row>
    <row r="3549" spans="1:5" x14ac:dyDescent="0.25">
      <c r="A3549" t="str">
        <f>IF('Initial Spreadsheet'!$F3548="successful", "successful")</f>
        <v>successful</v>
      </c>
      <c r="B3549">
        <f>IF('Initial Spreadsheet'!F3548="successful", 'Initial Spreadsheet'!$L3548, "M")</f>
        <v>19</v>
      </c>
      <c r="D3549" t="b">
        <f>IF('Initial Spreadsheet'!$F3548="failed", "failed")</f>
        <v>0</v>
      </c>
      <c r="E3549" t="str">
        <f>IF('Initial Spreadsheet'!F3548="failed", 'Initial Spreadsheet'!$L3548, "M")</f>
        <v>M</v>
      </c>
    </row>
    <row r="3550" spans="1:5" x14ac:dyDescent="0.25">
      <c r="A3550" t="str">
        <f>IF('Initial Spreadsheet'!$F3549="successful", "successful")</f>
        <v>successful</v>
      </c>
      <c r="B3550">
        <f>IF('Initial Spreadsheet'!F3549="successful", 'Initial Spreadsheet'!$L3549, "M")</f>
        <v>336</v>
      </c>
      <c r="D3550" t="b">
        <f>IF('Initial Spreadsheet'!$F3549="failed", "failed")</f>
        <v>0</v>
      </c>
      <c r="E3550" t="str">
        <f>IF('Initial Spreadsheet'!F3549="failed", 'Initial Spreadsheet'!$L3549, "M")</f>
        <v>M</v>
      </c>
    </row>
    <row r="3551" spans="1:5" x14ac:dyDescent="0.25">
      <c r="A3551" t="str">
        <f>IF('Initial Spreadsheet'!$F3550="successful", "successful")</f>
        <v>successful</v>
      </c>
      <c r="B3551">
        <f>IF('Initial Spreadsheet'!F3550="successful", 'Initial Spreadsheet'!$L3550, "M")</f>
        <v>13</v>
      </c>
      <c r="D3551" t="b">
        <f>IF('Initial Spreadsheet'!$F3550="failed", "failed")</f>
        <v>0</v>
      </c>
      <c r="E3551" t="str">
        <f>IF('Initial Spreadsheet'!F3550="failed", 'Initial Spreadsheet'!$L3550, "M")</f>
        <v>M</v>
      </c>
    </row>
    <row r="3552" spans="1:5" x14ac:dyDescent="0.25">
      <c r="A3552" t="str">
        <f>IF('Initial Spreadsheet'!$F3551="successful", "successful")</f>
        <v>successful</v>
      </c>
      <c r="B3552">
        <f>IF('Initial Spreadsheet'!F3551="successful", 'Initial Spreadsheet'!$L3551, "M")</f>
        <v>42</v>
      </c>
      <c r="D3552" t="b">
        <f>IF('Initial Spreadsheet'!$F3551="failed", "failed")</f>
        <v>0</v>
      </c>
      <c r="E3552" t="str">
        <f>IF('Initial Spreadsheet'!F3551="failed", 'Initial Spreadsheet'!$L3551, "M")</f>
        <v>M</v>
      </c>
    </row>
    <row r="3553" spans="1:5" x14ac:dyDescent="0.25">
      <c r="A3553" t="str">
        <f>IF('Initial Spreadsheet'!$F3552="successful", "successful")</f>
        <v>successful</v>
      </c>
      <c r="B3553">
        <f>IF('Initial Spreadsheet'!F3552="successful", 'Initial Spreadsheet'!$L3552, "M")</f>
        <v>64</v>
      </c>
      <c r="D3553" t="b">
        <f>IF('Initial Spreadsheet'!$F3552="failed", "failed")</f>
        <v>0</v>
      </c>
      <c r="E3553" t="str">
        <f>IF('Initial Spreadsheet'!F3552="failed", 'Initial Spreadsheet'!$L3552, "M")</f>
        <v>M</v>
      </c>
    </row>
    <row r="3554" spans="1:5" x14ac:dyDescent="0.25">
      <c r="A3554" t="str">
        <f>IF('Initial Spreadsheet'!$F3553="successful", "successful")</f>
        <v>successful</v>
      </c>
      <c r="B3554">
        <f>IF('Initial Spreadsheet'!F3553="successful", 'Initial Spreadsheet'!$L3553, "M")</f>
        <v>25</v>
      </c>
      <c r="D3554" t="b">
        <f>IF('Initial Spreadsheet'!$F3553="failed", "failed")</f>
        <v>0</v>
      </c>
      <c r="E3554" t="str">
        <f>IF('Initial Spreadsheet'!F3553="failed", 'Initial Spreadsheet'!$L3553, "M")</f>
        <v>M</v>
      </c>
    </row>
    <row r="3555" spans="1:5" x14ac:dyDescent="0.25">
      <c r="A3555" t="str">
        <f>IF('Initial Spreadsheet'!$F3554="successful", "successful")</f>
        <v>successful</v>
      </c>
      <c r="B3555">
        <f>IF('Initial Spreadsheet'!F3554="successful", 'Initial Spreadsheet'!$L3554, "M")</f>
        <v>20</v>
      </c>
      <c r="D3555" t="b">
        <f>IF('Initial Spreadsheet'!$F3554="failed", "failed")</f>
        <v>0</v>
      </c>
      <c r="E3555" t="str">
        <f>IF('Initial Spreadsheet'!F3554="failed", 'Initial Spreadsheet'!$L3554, "M")</f>
        <v>M</v>
      </c>
    </row>
    <row r="3556" spans="1:5" x14ac:dyDescent="0.25">
      <c r="A3556" t="str">
        <f>IF('Initial Spreadsheet'!$F3555="successful", "successful")</f>
        <v>successful</v>
      </c>
      <c r="B3556">
        <f>IF('Initial Spreadsheet'!F3555="successful", 'Initial Spreadsheet'!$L3555, "M")</f>
        <v>104</v>
      </c>
      <c r="D3556" t="b">
        <f>IF('Initial Spreadsheet'!$F3555="failed", "failed")</f>
        <v>0</v>
      </c>
      <c r="E3556" t="str">
        <f>IF('Initial Spreadsheet'!F3555="failed", 'Initial Spreadsheet'!$L3555, "M")</f>
        <v>M</v>
      </c>
    </row>
    <row r="3557" spans="1:5" x14ac:dyDescent="0.25">
      <c r="A3557" t="str">
        <f>IF('Initial Spreadsheet'!$F3556="successful", "successful")</f>
        <v>successful</v>
      </c>
      <c r="B3557">
        <f>IF('Initial Spreadsheet'!F3556="successful", 'Initial Spreadsheet'!$L3556, "M")</f>
        <v>53</v>
      </c>
      <c r="D3557" t="b">
        <f>IF('Initial Spreadsheet'!$F3556="failed", "failed")</f>
        <v>0</v>
      </c>
      <c r="E3557" t="str">
        <f>IF('Initial Spreadsheet'!F3556="failed", 'Initial Spreadsheet'!$L3556, "M")</f>
        <v>M</v>
      </c>
    </row>
    <row r="3558" spans="1:5" x14ac:dyDescent="0.25">
      <c r="A3558" t="str">
        <f>IF('Initial Spreadsheet'!$F3557="successful", "successful")</f>
        <v>successful</v>
      </c>
      <c r="B3558">
        <f>IF('Initial Spreadsheet'!F3557="successful", 'Initial Spreadsheet'!$L3557, "M")</f>
        <v>14</v>
      </c>
      <c r="D3558" t="b">
        <f>IF('Initial Spreadsheet'!$F3557="failed", "failed")</f>
        <v>0</v>
      </c>
      <c r="E3558" t="str">
        <f>IF('Initial Spreadsheet'!F3557="failed", 'Initial Spreadsheet'!$L3557, "M")</f>
        <v>M</v>
      </c>
    </row>
    <row r="3559" spans="1:5" x14ac:dyDescent="0.25">
      <c r="A3559" t="str">
        <f>IF('Initial Spreadsheet'!$F3558="successful", "successful")</f>
        <v>successful</v>
      </c>
      <c r="B3559">
        <f>IF('Initial Spreadsheet'!F3558="successful", 'Initial Spreadsheet'!$L3558, "M")</f>
        <v>20</v>
      </c>
      <c r="D3559" t="b">
        <f>IF('Initial Spreadsheet'!$F3558="failed", "failed")</f>
        <v>0</v>
      </c>
      <c r="E3559" t="str">
        <f>IF('Initial Spreadsheet'!F3558="failed", 'Initial Spreadsheet'!$L3558, "M")</f>
        <v>M</v>
      </c>
    </row>
    <row r="3560" spans="1:5" x14ac:dyDescent="0.25">
      <c r="A3560" t="str">
        <f>IF('Initial Spreadsheet'!$F3559="successful", "successful")</f>
        <v>successful</v>
      </c>
      <c r="B3560">
        <f>IF('Initial Spreadsheet'!F3559="successful", 'Initial Spreadsheet'!$L3559, "M")</f>
        <v>558</v>
      </c>
      <c r="D3560" t="b">
        <f>IF('Initial Spreadsheet'!$F3559="failed", "failed")</f>
        <v>0</v>
      </c>
      <c r="E3560" t="str">
        <f>IF('Initial Spreadsheet'!F3559="failed", 'Initial Spreadsheet'!$L3559, "M")</f>
        <v>M</v>
      </c>
    </row>
    <row r="3561" spans="1:5" x14ac:dyDescent="0.25">
      <c r="A3561" t="str">
        <f>IF('Initial Spreadsheet'!$F3560="successful", "successful")</f>
        <v>successful</v>
      </c>
      <c r="B3561">
        <f>IF('Initial Spreadsheet'!F3560="successful", 'Initial Spreadsheet'!$L3560, "M")</f>
        <v>22</v>
      </c>
      <c r="D3561" t="b">
        <f>IF('Initial Spreadsheet'!$F3560="failed", "failed")</f>
        <v>0</v>
      </c>
      <c r="E3561" t="str">
        <f>IF('Initial Spreadsheet'!F3560="failed", 'Initial Spreadsheet'!$L3560, "M")</f>
        <v>M</v>
      </c>
    </row>
    <row r="3562" spans="1:5" x14ac:dyDescent="0.25">
      <c r="A3562" t="str">
        <f>IF('Initial Spreadsheet'!$F3561="successful", "successful")</f>
        <v>successful</v>
      </c>
      <c r="B3562">
        <f>IF('Initial Spreadsheet'!F3561="successful", 'Initial Spreadsheet'!$L3561, "M")</f>
        <v>24</v>
      </c>
      <c r="D3562" t="b">
        <f>IF('Initial Spreadsheet'!$F3561="failed", "failed")</f>
        <v>0</v>
      </c>
      <c r="E3562" t="str">
        <f>IF('Initial Spreadsheet'!F3561="failed", 'Initial Spreadsheet'!$L3561, "M")</f>
        <v>M</v>
      </c>
    </row>
    <row r="3563" spans="1:5" x14ac:dyDescent="0.25">
      <c r="A3563" t="str">
        <f>IF('Initial Spreadsheet'!$F3562="successful", "successful")</f>
        <v>successful</v>
      </c>
      <c r="B3563">
        <f>IF('Initial Spreadsheet'!F3562="successful", 'Initial Spreadsheet'!$L3562, "M")</f>
        <v>74</v>
      </c>
      <c r="D3563" t="b">
        <f>IF('Initial Spreadsheet'!$F3562="failed", "failed")</f>
        <v>0</v>
      </c>
      <c r="E3563" t="str">
        <f>IF('Initial Spreadsheet'!F3562="failed", 'Initial Spreadsheet'!$L3562, "M")</f>
        <v>M</v>
      </c>
    </row>
    <row r="3564" spans="1:5" x14ac:dyDescent="0.25">
      <c r="A3564" t="str">
        <f>IF('Initial Spreadsheet'!$F3563="successful", "successful")</f>
        <v>successful</v>
      </c>
      <c r="B3564">
        <f>IF('Initial Spreadsheet'!F3563="successful", 'Initial Spreadsheet'!$L3563, "M")</f>
        <v>54</v>
      </c>
      <c r="D3564" t="b">
        <f>IF('Initial Spreadsheet'!$F3563="failed", "failed")</f>
        <v>0</v>
      </c>
      <c r="E3564" t="str">
        <f>IF('Initial Spreadsheet'!F3563="failed", 'Initial Spreadsheet'!$L3563, "M")</f>
        <v>M</v>
      </c>
    </row>
    <row r="3565" spans="1:5" x14ac:dyDescent="0.25">
      <c r="A3565" t="str">
        <f>IF('Initial Spreadsheet'!$F3564="successful", "successful")</f>
        <v>successful</v>
      </c>
      <c r="B3565">
        <f>IF('Initial Spreadsheet'!F3564="successful", 'Initial Spreadsheet'!$L3564, "M")</f>
        <v>31</v>
      </c>
      <c r="D3565" t="b">
        <f>IF('Initial Spreadsheet'!$F3564="failed", "failed")</f>
        <v>0</v>
      </c>
      <c r="E3565" t="str">
        <f>IF('Initial Spreadsheet'!F3564="failed", 'Initial Spreadsheet'!$L3564, "M")</f>
        <v>M</v>
      </c>
    </row>
    <row r="3566" spans="1:5" x14ac:dyDescent="0.25">
      <c r="A3566" t="str">
        <f>IF('Initial Spreadsheet'!$F3565="successful", "successful")</f>
        <v>successful</v>
      </c>
      <c r="B3566">
        <f>IF('Initial Spreadsheet'!F3565="successful", 'Initial Spreadsheet'!$L3565, "M")</f>
        <v>25</v>
      </c>
      <c r="D3566" t="b">
        <f>IF('Initial Spreadsheet'!$F3565="failed", "failed")</f>
        <v>0</v>
      </c>
      <c r="E3566" t="str">
        <f>IF('Initial Spreadsheet'!F3565="failed", 'Initial Spreadsheet'!$L3565, "M")</f>
        <v>M</v>
      </c>
    </row>
    <row r="3567" spans="1:5" x14ac:dyDescent="0.25">
      <c r="A3567" t="str">
        <f>IF('Initial Spreadsheet'!$F3566="successful", "successful")</f>
        <v>successful</v>
      </c>
      <c r="B3567">
        <f>IF('Initial Spreadsheet'!F3566="successful", 'Initial Spreadsheet'!$L3566, "M")</f>
        <v>17</v>
      </c>
      <c r="D3567" t="b">
        <f>IF('Initial Spreadsheet'!$F3566="failed", "failed")</f>
        <v>0</v>
      </c>
      <c r="E3567" t="str">
        <f>IF('Initial Spreadsheet'!F3566="failed", 'Initial Spreadsheet'!$L3566, "M")</f>
        <v>M</v>
      </c>
    </row>
    <row r="3568" spans="1:5" x14ac:dyDescent="0.25">
      <c r="A3568" t="str">
        <f>IF('Initial Spreadsheet'!$F3567="successful", "successful")</f>
        <v>successful</v>
      </c>
      <c r="B3568">
        <f>IF('Initial Spreadsheet'!F3567="successful", 'Initial Spreadsheet'!$L3567, "M")</f>
        <v>12</v>
      </c>
      <c r="D3568" t="b">
        <f>IF('Initial Spreadsheet'!$F3567="failed", "failed")</f>
        <v>0</v>
      </c>
      <c r="E3568" t="str">
        <f>IF('Initial Spreadsheet'!F3567="failed", 'Initial Spreadsheet'!$L3567, "M")</f>
        <v>M</v>
      </c>
    </row>
    <row r="3569" spans="1:5" x14ac:dyDescent="0.25">
      <c r="A3569" t="str">
        <f>IF('Initial Spreadsheet'!$F3568="successful", "successful")</f>
        <v>successful</v>
      </c>
      <c r="B3569">
        <f>IF('Initial Spreadsheet'!F3568="successful", 'Initial Spreadsheet'!$L3568, "M")</f>
        <v>38</v>
      </c>
      <c r="D3569" t="b">
        <f>IF('Initial Spreadsheet'!$F3568="failed", "failed")</f>
        <v>0</v>
      </c>
      <c r="E3569" t="str">
        <f>IF('Initial Spreadsheet'!F3568="failed", 'Initial Spreadsheet'!$L3568, "M")</f>
        <v>M</v>
      </c>
    </row>
    <row r="3570" spans="1:5" x14ac:dyDescent="0.25">
      <c r="A3570" t="str">
        <f>IF('Initial Spreadsheet'!$F3569="successful", "successful")</f>
        <v>successful</v>
      </c>
      <c r="B3570">
        <f>IF('Initial Spreadsheet'!F3569="successful", 'Initial Spreadsheet'!$L3569, "M")</f>
        <v>41</v>
      </c>
      <c r="D3570" t="b">
        <f>IF('Initial Spreadsheet'!$F3569="failed", "failed")</f>
        <v>0</v>
      </c>
      <c r="E3570" t="str">
        <f>IF('Initial Spreadsheet'!F3569="failed", 'Initial Spreadsheet'!$L3569, "M")</f>
        <v>M</v>
      </c>
    </row>
    <row r="3571" spans="1:5" x14ac:dyDescent="0.25">
      <c r="A3571" t="str">
        <f>IF('Initial Spreadsheet'!$F3570="successful", "successful")</f>
        <v>successful</v>
      </c>
      <c r="B3571">
        <f>IF('Initial Spreadsheet'!F3570="successful", 'Initial Spreadsheet'!$L3570, "M")</f>
        <v>19</v>
      </c>
      <c r="D3571" t="b">
        <f>IF('Initial Spreadsheet'!$F3570="failed", "failed")</f>
        <v>0</v>
      </c>
      <c r="E3571" t="str">
        <f>IF('Initial Spreadsheet'!F3570="failed", 'Initial Spreadsheet'!$L3570, "M")</f>
        <v>M</v>
      </c>
    </row>
    <row r="3572" spans="1:5" x14ac:dyDescent="0.25">
      <c r="A3572" t="str">
        <f>IF('Initial Spreadsheet'!$F3571="successful", "successful")</f>
        <v>successful</v>
      </c>
      <c r="B3572">
        <f>IF('Initial Spreadsheet'!F3571="successful", 'Initial Spreadsheet'!$L3571, "M")</f>
        <v>41</v>
      </c>
      <c r="D3572" t="b">
        <f>IF('Initial Spreadsheet'!$F3571="failed", "failed")</f>
        <v>0</v>
      </c>
      <c r="E3572" t="str">
        <f>IF('Initial Spreadsheet'!F3571="failed", 'Initial Spreadsheet'!$L3571, "M")</f>
        <v>M</v>
      </c>
    </row>
    <row r="3573" spans="1:5" x14ac:dyDescent="0.25">
      <c r="A3573" t="str">
        <f>IF('Initial Spreadsheet'!$F3572="successful", "successful")</f>
        <v>successful</v>
      </c>
      <c r="B3573">
        <f>IF('Initial Spreadsheet'!F3572="successful", 'Initial Spreadsheet'!$L3572, "M")</f>
        <v>26</v>
      </c>
      <c r="D3573" t="b">
        <f>IF('Initial Spreadsheet'!$F3572="failed", "failed")</f>
        <v>0</v>
      </c>
      <c r="E3573" t="str">
        <f>IF('Initial Spreadsheet'!F3572="failed", 'Initial Spreadsheet'!$L3572, "M")</f>
        <v>M</v>
      </c>
    </row>
    <row r="3574" spans="1:5" x14ac:dyDescent="0.25">
      <c r="A3574" t="str">
        <f>IF('Initial Spreadsheet'!$F3573="successful", "successful")</f>
        <v>successful</v>
      </c>
      <c r="B3574">
        <f>IF('Initial Spreadsheet'!F3573="successful", 'Initial Spreadsheet'!$L3573, "M")</f>
        <v>25</v>
      </c>
      <c r="D3574" t="b">
        <f>IF('Initial Spreadsheet'!$F3573="failed", "failed")</f>
        <v>0</v>
      </c>
      <c r="E3574" t="str">
        <f>IF('Initial Spreadsheet'!F3573="failed", 'Initial Spreadsheet'!$L3573, "M")</f>
        <v>M</v>
      </c>
    </row>
    <row r="3575" spans="1:5" x14ac:dyDescent="0.25">
      <c r="A3575" t="str">
        <f>IF('Initial Spreadsheet'!$F3574="successful", "successful")</f>
        <v>successful</v>
      </c>
      <c r="B3575">
        <f>IF('Initial Spreadsheet'!F3574="successful", 'Initial Spreadsheet'!$L3574, "M")</f>
        <v>9</v>
      </c>
      <c r="D3575" t="b">
        <f>IF('Initial Spreadsheet'!$F3574="failed", "failed")</f>
        <v>0</v>
      </c>
      <c r="E3575" t="str">
        <f>IF('Initial Spreadsheet'!F3574="failed", 'Initial Spreadsheet'!$L3574, "M")</f>
        <v>M</v>
      </c>
    </row>
    <row r="3576" spans="1:5" x14ac:dyDescent="0.25">
      <c r="A3576" t="str">
        <f>IF('Initial Spreadsheet'!$F3575="successful", "successful")</f>
        <v>successful</v>
      </c>
      <c r="B3576">
        <f>IF('Initial Spreadsheet'!F3575="successful", 'Initial Spreadsheet'!$L3575, "M")</f>
        <v>78</v>
      </c>
      <c r="D3576" t="b">
        <f>IF('Initial Spreadsheet'!$F3575="failed", "failed")</f>
        <v>0</v>
      </c>
      <c r="E3576" t="str">
        <f>IF('Initial Spreadsheet'!F3575="failed", 'Initial Spreadsheet'!$L3575, "M")</f>
        <v>M</v>
      </c>
    </row>
    <row r="3577" spans="1:5" x14ac:dyDescent="0.25">
      <c r="A3577" t="str">
        <f>IF('Initial Spreadsheet'!$F3576="successful", "successful")</f>
        <v>successful</v>
      </c>
      <c r="B3577">
        <f>IF('Initial Spreadsheet'!F3576="successful", 'Initial Spreadsheet'!$L3576, "M")</f>
        <v>45</v>
      </c>
      <c r="D3577" t="b">
        <f>IF('Initial Spreadsheet'!$F3576="failed", "failed")</f>
        <v>0</v>
      </c>
      <c r="E3577" t="str">
        <f>IF('Initial Spreadsheet'!F3576="failed", 'Initial Spreadsheet'!$L3576, "M")</f>
        <v>M</v>
      </c>
    </row>
    <row r="3578" spans="1:5" x14ac:dyDescent="0.25">
      <c r="A3578" t="str">
        <f>IF('Initial Spreadsheet'!$F3577="successful", "successful")</f>
        <v>successful</v>
      </c>
      <c r="B3578">
        <f>IF('Initial Spreadsheet'!F3577="successful", 'Initial Spreadsheet'!$L3577, "M")</f>
        <v>102</v>
      </c>
      <c r="D3578" t="b">
        <f>IF('Initial Spreadsheet'!$F3577="failed", "failed")</f>
        <v>0</v>
      </c>
      <c r="E3578" t="str">
        <f>IF('Initial Spreadsheet'!F3577="failed", 'Initial Spreadsheet'!$L3577, "M")</f>
        <v>M</v>
      </c>
    </row>
    <row r="3579" spans="1:5" x14ac:dyDescent="0.25">
      <c r="A3579" t="str">
        <f>IF('Initial Spreadsheet'!$F3578="successful", "successful")</f>
        <v>successful</v>
      </c>
      <c r="B3579">
        <f>IF('Initial Spreadsheet'!F3578="successful", 'Initial Spreadsheet'!$L3578, "M")</f>
        <v>5</v>
      </c>
      <c r="D3579" t="b">
        <f>IF('Initial Spreadsheet'!$F3578="failed", "failed")</f>
        <v>0</v>
      </c>
      <c r="E3579" t="str">
        <f>IF('Initial Spreadsheet'!F3578="failed", 'Initial Spreadsheet'!$L3578, "M")</f>
        <v>M</v>
      </c>
    </row>
    <row r="3580" spans="1:5" x14ac:dyDescent="0.25">
      <c r="A3580" t="str">
        <f>IF('Initial Spreadsheet'!$F3579="successful", "successful")</f>
        <v>successful</v>
      </c>
      <c r="B3580">
        <f>IF('Initial Spreadsheet'!F3579="successful", 'Initial Spreadsheet'!$L3579, "M")</f>
        <v>27</v>
      </c>
      <c r="D3580" t="b">
        <f>IF('Initial Spreadsheet'!$F3579="failed", "failed")</f>
        <v>0</v>
      </c>
      <c r="E3580" t="str">
        <f>IF('Initial Spreadsheet'!F3579="failed", 'Initial Spreadsheet'!$L3579, "M")</f>
        <v>M</v>
      </c>
    </row>
    <row r="3581" spans="1:5" x14ac:dyDescent="0.25">
      <c r="A3581" t="str">
        <f>IF('Initial Spreadsheet'!$F3580="successful", "successful")</f>
        <v>successful</v>
      </c>
      <c r="B3581">
        <f>IF('Initial Spreadsheet'!F3580="successful", 'Initial Spreadsheet'!$L3580, "M")</f>
        <v>37</v>
      </c>
      <c r="D3581" t="b">
        <f>IF('Initial Spreadsheet'!$F3580="failed", "failed")</f>
        <v>0</v>
      </c>
      <c r="E3581" t="str">
        <f>IF('Initial Spreadsheet'!F3580="failed", 'Initial Spreadsheet'!$L3580, "M")</f>
        <v>M</v>
      </c>
    </row>
    <row r="3582" spans="1:5" x14ac:dyDescent="0.25">
      <c r="A3582" t="str">
        <f>IF('Initial Spreadsheet'!$F3581="successful", "successful")</f>
        <v>successful</v>
      </c>
      <c r="B3582">
        <f>IF('Initial Spreadsheet'!F3581="successful", 'Initial Spreadsheet'!$L3581, "M")</f>
        <v>14</v>
      </c>
      <c r="D3582" t="b">
        <f>IF('Initial Spreadsheet'!$F3581="failed", "failed")</f>
        <v>0</v>
      </c>
      <c r="E3582" t="str">
        <f>IF('Initial Spreadsheet'!F3581="failed", 'Initial Spreadsheet'!$L3581, "M")</f>
        <v>M</v>
      </c>
    </row>
    <row r="3583" spans="1:5" x14ac:dyDescent="0.25">
      <c r="A3583" t="str">
        <f>IF('Initial Spreadsheet'!$F3582="successful", "successful")</f>
        <v>successful</v>
      </c>
      <c r="B3583">
        <f>IF('Initial Spreadsheet'!F3582="successful", 'Initial Spreadsheet'!$L3582, "M")</f>
        <v>27</v>
      </c>
      <c r="D3583" t="b">
        <f>IF('Initial Spreadsheet'!$F3582="failed", "failed")</f>
        <v>0</v>
      </c>
      <c r="E3583" t="str">
        <f>IF('Initial Spreadsheet'!F3582="failed", 'Initial Spreadsheet'!$L3582, "M")</f>
        <v>M</v>
      </c>
    </row>
    <row r="3584" spans="1:5" x14ac:dyDescent="0.25">
      <c r="A3584" t="str">
        <f>IF('Initial Spreadsheet'!$F3583="successful", "successful")</f>
        <v>successful</v>
      </c>
      <c r="B3584">
        <f>IF('Initial Spreadsheet'!F3583="successful", 'Initial Spreadsheet'!$L3583, "M")</f>
        <v>45</v>
      </c>
      <c r="D3584" t="b">
        <f>IF('Initial Spreadsheet'!$F3583="failed", "failed")</f>
        <v>0</v>
      </c>
      <c r="E3584" t="str">
        <f>IF('Initial Spreadsheet'!F3583="failed", 'Initial Spreadsheet'!$L3583, "M")</f>
        <v>M</v>
      </c>
    </row>
    <row r="3585" spans="1:5" x14ac:dyDescent="0.25">
      <c r="A3585" t="str">
        <f>IF('Initial Spreadsheet'!$F3584="successful", "successful")</f>
        <v>successful</v>
      </c>
      <c r="B3585">
        <f>IF('Initial Spreadsheet'!F3584="successful", 'Initial Spreadsheet'!$L3584, "M")</f>
        <v>49</v>
      </c>
      <c r="D3585" t="b">
        <f>IF('Initial Spreadsheet'!$F3584="failed", "failed")</f>
        <v>0</v>
      </c>
      <c r="E3585" t="str">
        <f>IF('Initial Spreadsheet'!F3584="failed", 'Initial Spreadsheet'!$L3584, "M")</f>
        <v>M</v>
      </c>
    </row>
    <row r="3586" spans="1:5" x14ac:dyDescent="0.25">
      <c r="A3586" t="str">
        <f>IF('Initial Spreadsheet'!$F3585="successful", "successful")</f>
        <v>successful</v>
      </c>
      <c r="B3586">
        <f>IF('Initial Spreadsheet'!F3585="successful", 'Initial Spreadsheet'!$L3585, "M")</f>
        <v>24</v>
      </c>
      <c r="D3586" t="b">
        <f>IF('Initial Spreadsheet'!$F3585="failed", "failed")</f>
        <v>0</v>
      </c>
      <c r="E3586" t="str">
        <f>IF('Initial Spreadsheet'!F3585="failed", 'Initial Spreadsheet'!$L3585, "M")</f>
        <v>M</v>
      </c>
    </row>
    <row r="3587" spans="1:5" x14ac:dyDescent="0.25">
      <c r="A3587" t="str">
        <f>IF('Initial Spreadsheet'!$F3586="successful", "successful")</f>
        <v>successful</v>
      </c>
      <c r="B3587">
        <f>IF('Initial Spreadsheet'!F3586="successful", 'Initial Spreadsheet'!$L3586, "M")</f>
        <v>112</v>
      </c>
      <c r="D3587" t="b">
        <f>IF('Initial Spreadsheet'!$F3586="failed", "failed")</f>
        <v>0</v>
      </c>
      <c r="E3587" t="str">
        <f>IF('Initial Spreadsheet'!F3586="failed", 'Initial Spreadsheet'!$L3586, "M")</f>
        <v>M</v>
      </c>
    </row>
    <row r="3588" spans="1:5" x14ac:dyDescent="0.25">
      <c r="A3588" t="str">
        <f>IF('Initial Spreadsheet'!$F3587="successful", "successful")</f>
        <v>successful</v>
      </c>
      <c r="B3588">
        <f>IF('Initial Spreadsheet'!F3587="successful", 'Initial Spreadsheet'!$L3587, "M")</f>
        <v>23</v>
      </c>
      <c r="D3588" t="b">
        <f>IF('Initial Spreadsheet'!$F3587="failed", "failed")</f>
        <v>0</v>
      </c>
      <c r="E3588" t="str">
        <f>IF('Initial Spreadsheet'!F3587="failed", 'Initial Spreadsheet'!$L3587, "M")</f>
        <v>M</v>
      </c>
    </row>
    <row r="3589" spans="1:5" x14ac:dyDescent="0.25">
      <c r="A3589" t="str">
        <f>IF('Initial Spreadsheet'!$F3588="successful", "successful")</f>
        <v>successful</v>
      </c>
      <c r="B3589">
        <f>IF('Initial Spreadsheet'!F3588="successful", 'Initial Spreadsheet'!$L3588, "M")</f>
        <v>54</v>
      </c>
      <c r="D3589" t="b">
        <f>IF('Initial Spreadsheet'!$F3588="failed", "failed")</f>
        <v>0</v>
      </c>
      <c r="E3589" t="str">
        <f>IF('Initial Spreadsheet'!F3588="failed", 'Initial Spreadsheet'!$L3588, "M")</f>
        <v>M</v>
      </c>
    </row>
    <row r="3590" spans="1:5" x14ac:dyDescent="0.25">
      <c r="A3590" t="str">
        <f>IF('Initial Spreadsheet'!$F3589="successful", "successful")</f>
        <v>successful</v>
      </c>
      <c r="B3590">
        <f>IF('Initial Spreadsheet'!F3589="successful", 'Initial Spreadsheet'!$L3589, "M")</f>
        <v>28</v>
      </c>
      <c r="D3590" t="b">
        <f>IF('Initial Spreadsheet'!$F3589="failed", "failed")</f>
        <v>0</v>
      </c>
      <c r="E3590" t="str">
        <f>IF('Initial Spreadsheet'!F3589="failed", 'Initial Spreadsheet'!$L3589, "M")</f>
        <v>M</v>
      </c>
    </row>
    <row r="3591" spans="1:5" x14ac:dyDescent="0.25">
      <c r="A3591" t="str">
        <f>IF('Initial Spreadsheet'!$F3590="successful", "successful")</f>
        <v>successful</v>
      </c>
      <c r="B3591">
        <f>IF('Initial Spreadsheet'!F3590="successful", 'Initial Spreadsheet'!$L3590, "M")</f>
        <v>11</v>
      </c>
      <c r="D3591" t="b">
        <f>IF('Initial Spreadsheet'!$F3590="failed", "failed")</f>
        <v>0</v>
      </c>
      <c r="E3591" t="str">
        <f>IF('Initial Spreadsheet'!F3590="failed", 'Initial Spreadsheet'!$L3590, "M")</f>
        <v>M</v>
      </c>
    </row>
    <row r="3592" spans="1:5" x14ac:dyDescent="0.25">
      <c r="A3592" t="str">
        <f>IF('Initial Spreadsheet'!$F3591="successful", "successful")</f>
        <v>successful</v>
      </c>
      <c r="B3592">
        <f>IF('Initial Spreadsheet'!F3591="successful", 'Initial Spreadsheet'!$L3591, "M")</f>
        <v>62</v>
      </c>
      <c r="D3592" t="b">
        <f>IF('Initial Spreadsheet'!$F3591="failed", "failed")</f>
        <v>0</v>
      </c>
      <c r="E3592" t="str">
        <f>IF('Initial Spreadsheet'!F3591="failed", 'Initial Spreadsheet'!$L3591, "M")</f>
        <v>M</v>
      </c>
    </row>
    <row r="3593" spans="1:5" x14ac:dyDescent="0.25">
      <c r="A3593" t="str">
        <f>IF('Initial Spreadsheet'!$F3592="successful", "successful")</f>
        <v>successful</v>
      </c>
      <c r="B3593">
        <f>IF('Initial Spreadsheet'!F3592="successful", 'Initial Spreadsheet'!$L3592, "M")</f>
        <v>73</v>
      </c>
      <c r="D3593" t="b">
        <f>IF('Initial Spreadsheet'!$F3592="failed", "failed")</f>
        <v>0</v>
      </c>
      <c r="E3593" t="str">
        <f>IF('Initial Spreadsheet'!F3592="failed", 'Initial Spreadsheet'!$L3592, "M")</f>
        <v>M</v>
      </c>
    </row>
    <row r="3594" spans="1:5" x14ac:dyDescent="0.25">
      <c r="A3594" t="str">
        <f>IF('Initial Spreadsheet'!$F3593="successful", "successful")</f>
        <v>successful</v>
      </c>
      <c r="B3594">
        <f>IF('Initial Spreadsheet'!F3593="successful", 'Initial Spreadsheet'!$L3593, "M")</f>
        <v>18</v>
      </c>
      <c r="D3594" t="b">
        <f>IF('Initial Spreadsheet'!$F3593="failed", "failed")</f>
        <v>0</v>
      </c>
      <c r="E3594" t="str">
        <f>IF('Initial Spreadsheet'!F3593="failed", 'Initial Spreadsheet'!$L3593, "M")</f>
        <v>M</v>
      </c>
    </row>
    <row r="3595" spans="1:5" x14ac:dyDescent="0.25">
      <c r="A3595" t="str">
        <f>IF('Initial Spreadsheet'!$F3594="successful", "successful")</f>
        <v>successful</v>
      </c>
      <c r="B3595">
        <f>IF('Initial Spreadsheet'!F3594="successful", 'Initial Spreadsheet'!$L3594, "M")</f>
        <v>35</v>
      </c>
      <c r="D3595" t="b">
        <f>IF('Initial Spreadsheet'!$F3594="failed", "failed")</f>
        <v>0</v>
      </c>
      <c r="E3595" t="str">
        <f>IF('Initial Spreadsheet'!F3594="failed", 'Initial Spreadsheet'!$L3594, "M")</f>
        <v>M</v>
      </c>
    </row>
    <row r="3596" spans="1:5" x14ac:dyDescent="0.25">
      <c r="A3596" t="str">
        <f>IF('Initial Spreadsheet'!$F3595="successful", "successful")</f>
        <v>successful</v>
      </c>
      <c r="B3596">
        <f>IF('Initial Spreadsheet'!F3595="successful", 'Initial Spreadsheet'!$L3595, "M")</f>
        <v>43</v>
      </c>
      <c r="D3596" t="b">
        <f>IF('Initial Spreadsheet'!$F3595="failed", "failed")</f>
        <v>0</v>
      </c>
      <c r="E3596" t="str">
        <f>IF('Initial Spreadsheet'!F3595="failed", 'Initial Spreadsheet'!$L3595, "M")</f>
        <v>M</v>
      </c>
    </row>
    <row r="3597" spans="1:5" x14ac:dyDescent="0.25">
      <c r="A3597" t="str">
        <f>IF('Initial Spreadsheet'!$F3596="successful", "successful")</f>
        <v>successful</v>
      </c>
      <c r="B3597">
        <f>IF('Initial Spreadsheet'!F3596="successful", 'Initial Spreadsheet'!$L3596, "M")</f>
        <v>36</v>
      </c>
      <c r="D3597" t="b">
        <f>IF('Initial Spreadsheet'!$F3596="failed", "failed")</f>
        <v>0</v>
      </c>
      <c r="E3597" t="str">
        <f>IF('Initial Spreadsheet'!F3596="failed", 'Initial Spreadsheet'!$L3596, "M")</f>
        <v>M</v>
      </c>
    </row>
    <row r="3598" spans="1:5" x14ac:dyDescent="0.25">
      <c r="A3598" t="str">
        <f>IF('Initial Spreadsheet'!$F3597="successful", "successful")</f>
        <v>successful</v>
      </c>
      <c r="B3598">
        <f>IF('Initial Spreadsheet'!F3597="successful", 'Initial Spreadsheet'!$L3597, "M")</f>
        <v>62</v>
      </c>
      <c r="D3598" t="b">
        <f>IF('Initial Spreadsheet'!$F3597="failed", "failed")</f>
        <v>0</v>
      </c>
      <c r="E3598" t="str">
        <f>IF('Initial Spreadsheet'!F3597="failed", 'Initial Spreadsheet'!$L3597, "M")</f>
        <v>M</v>
      </c>
    </row>
    <row r="3599" spans="1:5" x14ac:dyDescent="0.25">
      <c r="A3599" t="str">
        <f>IF('Initial Spreadsheet'!$F3598="successful", "successful")</f>
        <v>successful</v>
      </c>
      <c r="B3599">
        <f>IF('Initial Spreadsheet'!F3598="successful", 'Initial Spreadsheet'!$L3598, "M")</f>
        <v>15</v>
      </c>
      <c r="D3599" t="b">
        <f>IF('Initial Spreadsheet'!$F3598="failed", "failed")</f>
        <v>0</v>
      </c>
      <c r="E3599" t="str">
        <f>IF('Initial Spreadsheet'!F3598="failed", 'Initial Spreadsheet'!$L3598, "M")</f>
        <v>M</v>
      </c>
    </row>
    <row r="3600" spans="1:5" x14ac:dyDescent="0.25">
      <c r="A3600" t="str">
        <f>IF('Initial Spreadsheet'!$F3599="successful", "successful")</f>
        <v>successful</v>
      </c>
      <c r="B3600">
        <f>IF('Initial Spreadsheet'!F3599="successful", 'Initial Spreadsheet'!$L3599, "M")</f>
        <v>33</v>
      </c>
      <c r="D3600" t="b">
        <f>IF('Initial Spreadsheet'!$F3599="failed", "failed")</f>
        <v>0</v>
      </c>
      <c r="E3600" t="str">
        <f>IF('Initial Spreadsheet'!F3599="failed", 'Initial Spreadsheet'!$L3599, "M")</f>
        <v>M</v>
      </c>
    </row>
    <row r="3601" spans="1:5" x14ac:dyDescent="0.25">
      <c r="A3601" t="str">
        <f>IF('Initial Spreadsheet'!$F3600="successful", "successful")</f>
        <v>successful</v>
      </c>
      <c r="B3601">
        <f>IF('Initial Spreadsheet'!F3600="successful", 'Initial Spreadsheet'!$L3600, "M")</f>
        <v>27</v>
      </c>
      <c r="D3601" t="b">
        <f>IF('Initial Spreadsheet'!$F3600="failed", "failed")</f>
        <v>0</v>
      </c>
      <c r="E3601" t="str">
        <f>IF('Initial Spreadsheet'!F3600="failed", 'Initial Spreadsheet'!$L3600, "M")</f>
        <v>M</v>
      </c>
    </row>
    <row r="3602" spans="1:5" x14ac:dyDescent="0.25">
      <c r="A3602" t="str">
        <f>IF('Initial Spreadsheet'!$F3601="successful", "successful")</f>
        <v>successful</v>
      </c>
      <c r="B3602">
        <f>IF('Initial Spreadsheet'!F3601="successful", 'Initial Spreadsheet'!$L3601, "M")</f>
        <v>17</v>
      </c>
      <c r="D3602" t="b">
        <f>IF('Initial Spreadsheet'!$F3601="failed", "failed")</f>
        <v>0</v>
      </c>
      <c r="E3602" t="str">
        <f>IF('Initial Spreadsheet'!F3601="failed", 'Initial Spreadsheet'!$L3601, "M")</f>
        <v>M</v>
      </c>
    </row>
    <row r="3603" spans="1:5" x14ac:dyDescent="0.25">
      <c r="A3603" t="str">
        <f>IF('Initial Spreadsheet'!$F3602="successful", "successful")</f>
        <v>successful</v>
      </c>
      <c r="B3603">
        <f>IF('Initial Spreadsheet'!F3602="successful", 'Initial Spreadsheet'!$L3602, "M")</f>
        <v>4</v>
      </c>
      <c r="D3603" t="b">
        <f>IF('Initial Spreadsheet'!$F3602="failed", "failed")</f>
        <v>0</v>
      </c>
      <c r="E3603" t="str">
        <f>IF('Initial Spreadsheet'!F3602="failed", 'Initial Spreadsheet'!$L3602, "M")</f>
        <v>M</v>
      </c>
    </row>
    <row r="3604" spans="1:5" x14ac:dyDescent="0.25">
      <c r="A3604" t="str">
        <f>IF('Initial Spreadsheet'!$F3603="successful", "successful")</f>
        <v>successful</v>
      </c>
      <c r="B3604">
        <f>IF('Initial Spreadsheet'!F3603="successful", 'Initial Spreadsheet'!$L3603, "M")</f>
        <v>53</v>
      </c>
      <c r="D3604" t="b">
        <f>IF('Initial Spreadsheet'!$F3603="failed", "failed")</f>
        <v>0</v>
      </c>
      <c r="E3604" t="str">
        <f>IF('Initial Spreadsheet'!F3603="failed", 'Initial Spreadsheet'!$L3603, "M")</f>
        <v>M</v>
      </c>
    </row>
    <row r="3605" spans="1:5" x14ac:dyDescent="0.25">
      <c r="A3605" t="str">
        <f>IF('Initial Spreadsheet'!$F3604="successful", "successful")</f>
        <v>successful</v>
      </c>
      <c r="B3605">
        <f>IF('Initial Spreadsheet'!F3604="successful", 'Initial Spreadsheet'!$L3604, "M")</f>
        <v>49</v>
      </c>
      <c r="D3605" t="b">
        <f>IF('Initial Spreadsheet'!$F3604="failed", "failed")</f>
        <v>0</v>
      </c>
      <c r="E3605" t="str">
        <f>IF('Initial Spreadsheet'!F3604="failed", 'Initial Spreadsheet'!$L3604, "M")</f>
        <v>M</v>
      </c>
    </row>
    <row r="3606" spans="1:5" x14ac:dyDescent="0.25">
      <c r="A3606" t="str">
        <f>IF('Initial Spreadsheet'!$F3605="successful", "successful")</f>
        <v>successful</v>
      </c>
      <c r="B3606">
        <f>IF('Initial Spreadsheet'!F3605="successful", 'Initial Spreadsheet'!$L3605, "M")</f>
        <v>57</v>
      </c>
      <c r="D3606" t="b">
        <f>IF('Initial Spreadsheet'!$F3605="failed", "failed")</f>
        <v>0</v>
      </c>
      <c r="E3606" t="str">
        <f>IF('Initial Spreadsheet'!F3605="failed", 'Initial Spreadsheet'!$L3605, "M")</f>
        <v>M</v>
      </c>
    </row>
    <row r="3607" spans="1:5" x14ac:dyDescent="0.25">
      <c r="A3607" t="str">
        <f>IF('Initial Spreadsheet'!$F3606="successful", "successful")</f>
        <v>successful</v>
      </c>
      <c r="B3607">
        <f>IF('Initial Spreadsheet'!F3606="successful", 'Initial Spreadsheet'!$L3606, "M")</f>
        <v>69</v>
      </c>
      <c r="D3607" t="b">
        <f>IF('Initial Spreadsheet'!$F3606="failed", "failed")</f>
        <v>0</v>
      </c>
      <c r="E3607" t="str">
        <f>IF('Initial Spreadsheet'!F3606="failed", 'Initial Spreadsheet'!$L3606, "M")</f>
        <v>M</v>
      </c>
    </row>
    <row r="3608" spans="1:5" x14ac:dyDescent="0.25">
      <c r="A3608" t="str">
        <f>IF('Initial Spreadsheet'!$F3607="successful", "successful")</f>
        <v>successful</v>
      </c>
      <c r="B3608">
        <f>IF('Initial Spreadsheet'!F3607="successful", 'Initial Spreadsheet'!$L3607, "M")</f>
        <v>15</v>
      </c>
      <c r="D3608" t="b">
        <f>IF('Initial Spreadsheet'!$F3607="failed", "failed")</f>
        <v>0</v>
      </c>
      <c r="E3608" t="str">
        <f>IF('Initial Spreadsheet'!F3607="failed", 'Initial Spreadsheet'!$L3607, "M")</f>
        <v>M</v>
      </c>
    </row>
    <row r="3609" spans="1:5" x14ac:dyDescent="0.25">
      <c r="A3609" t="str">
        <f>IF('Initial Spreadsheet'!$F3608="successful", "successful")</f>
        <v>successful</v>
      </c>
      <c r="B3609">
        <f>IF('Initial Spreadsheet'!F3608="successful", 'Initial Spreadsheet'!$L3608, "M")</f>
        <v>64</v>
      </c>
      <c r="D3609" t="b">
        <f>IF('Initial Spreadsheet'!$F3608="failed", "failed")</f>
        <v>0</v>
      </c>
      <c r="E3609" t="str">
        <f>IF('Initial Spreadsheet'!F3608="failed", 'Initial Spreadsheet'!$L3608, "M")</f>
        <v>M</v>
      </c>
    </row>
    <row r="3610" spans="1:5" x14ac:dyDescent="0.25">
      <c r="A3610" t="str">
        <f>IF('Initial Spreadsheet'!$F3609="successful", "successful")</f>
        <v>successful</v>
      </c>
      <c r="B3610">
        <f>IF('Initial Spreadsheet'!F3609="successful", 'Initial Spreadsheet'!$L3609, "M")</f>
        <v>20</v>
      </c>
      <c r="D3610" t="b">
        <f>IF('Initial Spreadsheet'!$F3609="failed", "failed")</f>
        <v>0</v>
      </c>
      <c r="E3610" t="str">
        <f>IF('Initial Spreadsheet'!F3609="failed", 'Initial Spreadsheet'!$L3609, "M")</f>
        <v>M</v>
      </c>
    </row>
    <row r="3611" spans="1:5" x14ac:dyDescent="0.25">
      <c r="A3611" t="str">
        <f>IF('Initial Spreadsheet'!$F3610="successful", "successful")</f>
        <v>successful</v>
      </c>
      <c r="B3611">
        <f>IF('Initial Spreadsheet'!F3610="successful", 'Initial Spreadsheet'!$L3610, "M")</f>
        <v>27</v>
      </c>
      <c r="D3611" t="b">
        <f>IF('Initial Spreadsheet'!$F3610="failed", "failed")</f>
        <v>0</v>
      </c>
      <c r="E3611" t="str">
        <f>IF('Initial Spreadsheet'!F3610="failed", 'Initial Spreadsheet'!$L3610, "M")</f>
        <v>M</v>
      </c>
    </row>
    <row r="3612" spans="1:5" x14ac:dyDescent="0.25">
      <c r="A3612" t="str">
        <f>IF('Initial Spreadsheet'!$F3611="successful", "successful")</f>
        <v>successful</v>
      </c>
      <c r="B3612">
        <f>IF('Initial Spreadsheet'!F3611="successful", 'Initial Spreadsheet'!$L3611, "M")</f>
        <v>21</v>
      </c>
      <c r="D3612" t="b">
        <f>IF('Initial Spreadsheet'!$F3611="failed", "failed")</f>
        <v>0</v>
      </c>
      <c r="E3612" t="str">
        <f>IF('Initial Spreadsheet'!F3611="failed", 'Initial Spreadsheet'!$L3611, "M")</f>
        <v>M</v>
      </c>
    </row>
    <row r="3613" spans="1:5" x14ac:dyDescent="0.25">
      <c r="A3613" t="str">
        <f>IF('Initial Spreadsheet'!$F3612="successful", "successful")</f>
        <v>successful</v>
      </c>
      <c r="B3613">
        <f>IF('Initial Spreadsheet'!F3612="successful", 'Initial Spreadsheet'!$L3612, "M")</f>
        <v>31</v>
      </c>
      <c r="D3613" t="b">
        <f>IF('Initial Spreadsheet'!$F3612="failed", "failed")</f>
        <v>0</v>
      </c>
      <c r="E3613" t="str">
        <f>IF('Initial Spreadsheet'!F3612="failed", 'Initial Spreadsheet'!$L3612, "M")</f>
        <v>M</v>
      </c>
    </row>
    <row r="3614" spans="1:5" x14ac:dyDescent="0.25">
      <c r="A3614" t="str">
        <f>IF('Initial Spreadsheet'!$F3613="successful", "successful")</f>
        <v>successful</v>
      </c>
      <c r="B3614">
        <f>IF('Initial Spreadsheet'!F3613="successful", 'Initial Spreadsheet'!$L3613, "M")</f>
        <v>51</v>
      </c>
      <c r="D3614" t="b">
        <f>IF('Initial Spreadsheet'!$F3613="failed", "failed")</f>
        <v>0</v>
      </c>
      <c r="E3614" t="str">
        <f>IF('Initial Spreadsheet'!F3613="failed", 'Initial Spreadsheet'!$L3613, "M")</f>
        <v>M</v>
      </c>
    </row>
    <row r="3615" spans="1:5" x14ac:dyDescent="0.25">
      <c r="A3615" t="str">
        <f>IF('Initial Spreadsheet'!$F3614="successful", "successful")</f>
        <v>successful</v>
      </c>
      <c r="B3615">
        <f>IF('Initial Spreadsheet'!F3614="successful", 'Initial Spreadsheet'!$L3614, "M")</f>
        <v>57</v>
      </c>
      <c r="D3615" t="b">
        <f>IF('Initial Spreadsheet'!$F3614="failed", "failed")</f>
        <v>0</v>
      </c>
      <c r="E3615" t="str">
        <f>IF('Initial Spreadsheet'!F3614="failed", 'Initial Spreadsheet'!$L3614, "M")</f>
        <v>M</v>
      </c>
    </row>
    <row r="3616" spans="1:5" x14ac:dyDescent="0.25">
      <c r="A3616" t="str">
        <f>IF('Initial Spreadsheet'!$F3615="successful", "successful")</f>
        <v>successful</v>
      </c>
      <c r="B3616">
        <f>IF('Initial Spreadsheet'!F3615="successful", 'Initial Spreadsheet'!$L3615, "M")</f>
        <v>20</v>
      </c>
      <c r="D3616" t="b">
        <f>IF('Initial Spreadsheet'!$F3615="failed", "failed")</f>
        <v>0</v>
      </c>
      <c r="E3616" t="str">
        <f>IF('Initial Spreadsheet'!F3615="failed", 'Initial Spreadsheet'!$L3615, "M")</f>
        <v>M</v>
      </c>
    </row>
    <row r="3617" spans="1:5" x14ac:dyDescent="0.25">
      <c r="A3617" t="str">
        <f>IF('Initial Spreadsheet'!$F3616="successful", "successful")</f>
        <v>successful</v>
      </c>
      <c r="B3617">
        <f>IF('Initial Spreadsheet'!F3616="successful", 'Initial Spreadsheet'!$L3616, "M")</f>
        <v>71</v>
      </c>
      <c r="D3617" t="b">
        <f>IF('Initial Spreadsheet'!$F3616="failed", "failed")</f>
        <v>0</v>
      </c>
      <c r="E3617" t="str">
        <f>IF('Initial Spreadsheet'!F3616="failed", 'Initial Spreadsheet'!$L3616, "M")</f>
        <v>M</v>
      </c>
    </row>
    <row r="3618" spans="1:5" x14ac:dyDescent="0.25">
      <c r="A3618" t="str">
        <f>IF('Initial Spreadsheet'!$F3617="successful", "successful")</f>
        <v>successful</v>
      </c>
      <c r="B3618">
        <f>IF('Initial Spreadsheet'!F3617="successful", 'Initial Spreadsheet'!$L3617, "M")</f>
        <v>72</v>
      </c>
      <c r="D3618" t="b">
        <f>IF('Initial Spreadsheet'!$F3617="failed", "failed")</f>
        <v>0</v>
      </c>
      <c r="E3618" t="str">
        <f>IF('Initial Spreadsheet'!F3617="failed", 'Initial Spreadsheet'!$L3617, "M")</f>
        <v>M</v>
      </c>
    </row>
    <row r="3619" spans="1:5" x14ac:dyDescent="0.25">
      <c r="A3619" t="str">
        <f>IF('Initial Spreadsheet'!$F3618="successful", "successful")</f>
        <v>successful</v>
      </c>
      <c r="B3619">
        <f>IF('Initial Spreadsheet'!F3618="successful", 'Initial Spreadsheet'!$L3618, "M")</f>
        <v>45</v>
      </c>
      <c r="D3619" t="b">
        <f>IF('Initial Spreadsheet'!$F3618="failed", "failed")</f>
        <v>0</v>
      </c>
      <c r="E3619" t="str">
        <f>IF('Initial Spreadsheet'!F3618="failed", 'Initial Spreadsheet'!$L3618, "M")</f>
        <v>M</v>
      </c>
    </row>
    <row r="3620" spans="1:5" x14ac:dyDescent="0.25">
      <c r="A3620" t="str">
        <f>IF('Initial Spreadsheet'!$F3619="successful", "successful")</f>
        <v>successful</v>
      </c>
      <c r="B3620">
        <f>IF('Initial Spreadsheet'!F3619="successful", 'Initial Spreadsheet'!$L3619, "M")</f>
        <v>51</v>
      </c>
      <c r="D3620" t="b">
        <f>IF('Initial Spreadsheet'!$F3619="failed", "failed")</f>
        <v>0</v>
      </c>
      <c r="E3620" t="str">
        <f>IF('Initial Spreadsheet'!F3619="failed", 'Initial Spreadsheet'!$L3619, "M")</f>
        <v>M</v>
      </c>
    </row>
    <row r="3621" spans="1:5" x14ac:dyDescent="0.25">
      <c r="A3621" t="str">
        <f>IF('Initial Spreadsheet'!$F3620="successful", "successful")</f>
        <v>successful</v>
      </c>
      <c r="B3621">
        <f>IF('Initial Spreadsheet'!F3620="successful", 'Initial Spreadsheet'!$L3620, "M")</f>
        <v>56</v>
      </c>
      <c r="D3621" t="b">
        <f>IF('Initial Spreadsheet'!$F3620="failed", "failed")</f>
        <v>0</v>
      </c>
      <c r="E3621" t="str">
        <f>IF('Initial Spreadsheet'!F3620="failed", 'Initial Spreadsheet'!$L3620, "M")</f>
        <v>M</v>
      </c>
    </row>
    <row r="3622" spans="1:5" x14ac:dyDescent="0.25">
      <c r="A3622" t="str">
        <f>IF('Initial Spreadsheet'!$F3621="successful", "successful")</f>
        <v>successful</v>
      </c>
      <c r="B3622">
        <f>IF('Initial Spreadsheet'!F3621="successful", 'Initial Spreadsheet'!$L3621, "M")</f>
        <v>17</v>
      </c>
      <c r="D3622" t="b">
        <f>IF('Initial Spreadsheet'!$F3621="failed", "failed")</f>
        <v>0</v>
      </c>
      <c r="E3622" t="str">
        <f>IF('Initial Spreadsheet'!F3621="failed", 'Initial Spreadsheet'!$L3621, "M")</f>
        <v>M</v>
      </c>
    </row>
    <row r="3623" spans="1:5" x14ac:dyDescent="0.25">
      <c r="A3623" t="str">
        <f>IF('Initial Spreadsheet'!$F3622="successful", "successful")</f>
        <v>successful</v>
      </c>
      <c r="B3623">
        <f>IF('Initial Spreadsheet'!F3622="successful", 'Initial Spreadsheet'!$L3622, "M")</f>
        <v>197</v>
      </c>
      <c r="D3623" t="b">
        <f>IF('Initial Spreadsheet'!$F3622="failed", "failed")</f>
        <v>0</v>
      </c>
      <c r="E3623" t="str">
        <f>IF('Initial Spreadsheet'!F3622="failed", 'Initial Spreadsheet'!$L3622, "M")</f>
        <v>M</v>
      </c>
    </row>
    <row r="3624" spans="1:5" x14ac:dyDescent="0.25">
      <c r="A3624" t="str">
        <f>IF('Initial Spreadsheet'!$F3623="successful", "successful")</f>
        <v>successful</v>
      </c>
      <c r="B3624">
        <f>IF('Initial Spreadsheet'!F3623="successful", 'Initial Spreadsheet'!$L3623, "M")</f>
        <v>70</v>
      </c>
      <c r="D3624" t="b">
        <f>IF('Initial Spreadsheet'!$F3623="failed", "failed")</f>
        <v>0</v>
      </c>
      <c r="E3624" t="str">
        <f>IF('Initial Spreadsheet'!F3623="failed", 'Initial Spreadsheet'!$L3623, "M")</f>
        <v>M</v>
      </c>
    </row>
    <row r="3625" spans="1:5" x14ac:dyDescent="0.25">
      <c r="A3625" t="str">
        <f>IF('Initial Spreadsheet'!$F3624="successful", "successful")</f>
        <v>successful</v>
      </c>
      <c r="B3625">
        <f>IF('Initial Spreadsheet'!F3624="successful", 'Initial Spreadsheet'!$L3624, "M")</f>
        <v>21</v>
      </c>
      <c r="D3625" t="b">
        <f>IF('Initial Spreadsheet'!$F3624="failed", "failed")</f>
        <v>0</v>
      </c>
      <c r="E3625" t="str">
        <f>IF('Initial Spreadsheet'!F3624="failed", 'Initial Spreadsheet'!$L3624, "M")</f>
        <v>M</v>
      </c>
    </row>
    <row r="3626" spans="1:5" x14ac:dyDescent="0.25">
      <c r="A3626" t="str">
        <f>IF('Initial Spreadsheet'!$F3625="successful", "successful")</f>
        <v>successful</v>
      </c>
      <c r="B3626">
        <f>IF('Initial Spreadsheet'!F3625="successful", 'Initial Spreadsheet'!$L3625, "M")</f>
        <v>34</v>
      </c>
      <c r="D3626" t="b">
        <f>IF('Initial Spreadsheet'!$F3625="failed", "failed")</f>
        <v>0</v>
      </c>
      <c r="E3626" t="str">
        <f>IF('Initial Spreadsheet'!F3625="failed", 'Initial Spreadsheet'!$L3625, "M")</f>
        <v>M</v>
      </c>
    </row>
    <row r="3627" spans="1:5" x14ac:dyDescent="0.25">
      <c r="A3627" t="str">
        <f>IF('Initial Spreadsheet'!$F3626="successful", "successful")</f>
        <v>successful</v>
      </c>
      <c r="B3627">
        <f>IF('Initial Spreadsheet'!F3626="successful", 'Initial Spreadsheet'!$L3626, "M")</f>
        <v>39</v>
      </c>
      <c r="D3627" t="b">
        <f>IF('Initial Spreadsheet'!$F3626="failed", "failed")</f>
        <v>0</v>
      </c>
      <c r="E3627" t="str">
        <f>IF('Initial Spreadsheet'!F3626="failed", 'Initial Spreadsheet'!$L3626, "M")</f>
        <v>M</v>
      </c>
    </row>
    <row r="3628" spans="1:5" x14ac:dyDescent="0.25">
      <c r="A3628" t="str">
        <f>IF('Initial Spreadsheet'!$F3627="successful", "successful")</f>
        <v>successful</v>
      </c>
      <c r="B3628">
        <f>IF('Initial Spreadsheet'!F3627="successful", 'Initial Spreadsheet'!$L3627, "M")</f>
        <v>78</v>
      </c>
      <c r="D3628" t="b">
        <f>IF('Initial Spreadsheet'!$F3627="failed", "failed")</f>
        <v>0</v>
      </c>
      <c r="E3628" t="str">
        <f>IF('Initial Spreadsheet'!F3627="failed", 'Initial Spreadsheet'!$L3627, "M")</f>
        <v>M</v>
      </c>
    </row>
    <row r="3629" spans="1:5" x14ac:dyDescent="0.25">
      <c r="A3629" t="str">
        <f>IF('Initial Spreadsheet'!$F3628="successful", "successful")</f>
        <v>successful</v>
      </c>
      <c r="B3629">
        <f>IF('Initial Spreadsheet'!F3628="successful", 'Initial Spreadsheet'!$L3628, "M")</f>
        <v>48</v>
      </c>
      <c r="D3629" t="b">
        <f>IF('Initial Spreadsheet'!$F3628="failed", "failed")</f>
        <v>0</v>
      </c>
      <c r="E3629" t="str">
        <f>IF('Initial Spreadsheet'!F3628="failed", 'Initial Spreadsheet'!$L3628, "M")</f>
        <v>M</v>
      </c>
    </row>
    <row r="3630" spans="1:5" x14ac:dyDescent="0.25">
      <c r="A3630" t="str">
        <f>IF('Initial Spreadsheet'!$F3629="successful", "successful")</f>
        <v>successful</v>
      </c>
      <c r="B3630">
        <f>IF('Initial Spreadsheet'!F3629="successful", 'Initial Spreadsheet'!$L3629, "M")</f>
        <v>29</v>
      </c>
      <c r="D3630" t="b">
        <f>IF('Initial Spreadsheet'!$F3629="failed", "failed")</f>
        <v>0</v>
      </c>
      <c r="E3630" t="str">
        <f>IF('Initial Spreadsheet'!F3629="failed", 'Initial Spreadsheet'!$L3629, "M")</f>
        <v>M</v>
      </c>
    </row>
    <row r="3631" spans="1:5" x14ac:dyDescent="0.25">
      <c r="A3631" t="b">
        <f>IF('Initial Spreadsheet'!$F3630="successful", "successful")</f>
        <v>0</v>
      </c>
      <c r="B3631" t="str">
        <f>IF('Initial Spreadsheet'!F3630="successful", 'Initial Spreadsheet'!$L3630, "M")</f>
        <v>M</v>
      </c>
      <c r="D3631" t="str">
        <f>IF('Initial Spreadsheet'!$F3630="failed", "failed")</f>
        <v>failed</v>
      </c>
      <c r="E3631">
        <f>IF('Initial Spreadsheet'!F3630="failed", 'Initial Spreadsheet'!$L3630, "M")</f>
        <v>0</v>
      </c>
    </row>
    <row r="3632" spans="1:5" x14ac:dyDescent="0.25">
      <c r="A3632" t="b">
        <f>IF('Initial Spreadsheet'!$F3631="successful", "successful")</f>
        <v>0</v>
      </c>
      <c r="B3632" t="str">
        <f>IF('Initial Spreadsheet'!F3631="successful", 'Initial Spreadsheet'!$L3631, "M")</f>
        <v>M</v>
      </c>
      <c r="D3632" t="str">
        <f>IF('Initial Spreadsheet'!$F3631="failed", "failed")</f>
        <v>failed</v>
      </c>
      <c r="E3632">
        <f>IF('Initial Spreadsheet'!F3631="failed", 'Initial Spreadsheet'!$L3631, "M")</f>
        <v>2</v>
      </c>
    </row>
    <row r="3633" spans="1:5" x14ac:dyDescent="0.25">
      <c r="A3633" t="b">
        <f>IF('Initial Spreadsheet'!$F3632="successful", "successful")</f>
        <v>0</v>
      </c>
      <c r="B3633" t="str">
        <f>IF('Initial Spreadsheet'!F3632="successful", 'Initial Spreadsheet'!$L3632, "M")</f>
        <v>M</v>
      </c>
      <c r="D3633" t="str">
        <f>IF('Initial Spreadsheet'!$F3632="failed", "failed")</f>
        <v>failed</v>
      </c>
      <c r="E3633">
        <f>IF('Initial Spreadsheet'!F3632="failed", 'Initial Spreadsheet'!$L3632, "M")</f>
        <v>1</v>
      </c>
    </row>
    <row r="3634" spans="1:5" x14ac:dyDescent="0.25">
      <c r="A3634" t="b">
        <f>IF('Initial Spreadsheet'!$F3633="successful", "successful")</f>
        <v>0</v>
      </c>
      <c r="B3634" t="str">
        <f>IF('Initial Spreadsheet'!F3633="successful", 'Initial Spreadsheet'!$L3633, "M")</f>
        <v>M</v>
      </c>
      <c r="D3634" t="str">
        <f>IF('Initial Spreadsheet'!$F3633="failed", "failed")</f>
        <v>failed</v>
      </c>
      <c r="E3634">
        <f>IF('Initial Spreadsheet'!F3633="failed", 'Initial Spreadsheet'!$L3633, "M")</f>
        <v>59</v>
      </c>
    </row>
    <row r="3635" spans="1:5" x14ac:dyDescent="0.25">
      <c r="A3635" t="b">
        <f>IF('Initial Spreadsheet'!$F3634="successful", "successful")</f>
        <v>0</v>
      </c>
      <c r="B3635" t="str">
        <f>IF('Initial Spreadsheet'!F3634="successful", 'Initial Spreadsheet'!$L3634, "M")</f>
        <v>M</v>
      </c>
      <c r="D3635" t="str">
        <f>IF('Initial Spreadsheet'!$F3634="failed", "failed")</f>
        <v>failed</v>
      </c>
      <c r="E3635">
        <f>IF('Initial Spreadsheet'!F3634="failed", 'Initial Spreadsheet'!$L3634, "M")</f>
        <v>1</v>
      </c>
    </row>
    <row r="3636" spans="1:5" x14ac:dyDescent="0.25">
      <c r="A3636" t="b">
        <f>IF('Initial Spreadsheet'!$F3635="successful", "successful")</f>
        <v>0</v>
      </c>
      <c r="B3636" t="str">
        <f>IF('Initial Spreadsheet'!F3635="successful", 'Initial Spreadsheet'!$L3635, "M")</f>
        <v>M</v>
      </c>
      <c r="D3636" t="str">
        <f>IF('Initial Spreadsheet'!$F3635="failed", "failed")</f>
        <v>failed</v>
      </c>
      <c r="E3636">
        <f>IF('Initial Spreadsheet'!F3635="failed", 'Initial Spreadsheet'!$L3635, "M")</f>
        <v>31</v>
      </c>
    </row>
    <row r="3637" spans="1:5" x14ac:dyDescent="0.25">
      <c r="A3637" t="b">
        <f>IF('Initial Spreadsheet'!$F3636="successful", "successful")</f>
        <v>0</v>
      </c>
      <c r="B3637" t="str">
        <f>IF('Initial Spreadsheet'!F3636="successful", 'Initial Spreadsheet'!$L3636, "M")</f>
        <v>M</v>
      </c>
      <c r="D3637" t="str">
        <f>IF('Initial Spreadsheet'!$F3636="failed", "failed")</f>
        <v>failed</v>
      </c>
      <c r="E3637">
        <f>IF('Initial Spreadsheet'!F3636="failed", 'Initial Spreadsheet'!$L3636, "M")</f>
        <v>18</v>
      </c>
    </row>
    <row r="3638" spans="1:5" x14ac:dyDescent="0.25">
      <c r="A3638" t="b">
        <f>IF('Initial Spreadsheet'!$F3637="successful", "successful")</f>
        <v>0</v>
      </c>
      <c r="B3638" t="str">
        <f>IF('Initial Spreadsheet'!F3637="successful", 'Initial Spreadsheet'!$L3637, "M")</f>
        <v>M</v>
      </c>
      <c r="D3638" t="str">
        <f>IF('Initial Spreadsheet'!$F3637="failed", "failed")</f>
        <v>failed</v>
      </c>
      <c r="E3638">
        <f>IF('Initial Spreadsheet'!F3637="failed", 'Initial Spreadsheet'!$L3637, "M")</f>
        <v>10</v>
      </c>
    </row>
    <row r="3639" spans="1:5" x14ac:dyDescent="0.25">
      <c r="A3639" t="b">
        <f>IF('Initial Spreadsheet'!$F3638="successful", "successful")</f>
        <v>0</v>
      </c>
      <c r="B3639" t="str">
        <f>IF('Initial Spreadsheet'!F3638="successful", 'Initial Spreadsheet'!$L3638, "M")</f>
        <v>M</v>
      </c>
      <c r="D3639" t="str">
        <f>IF('Initial Spreadsheet'!$F3638="failed", "failed")</f>
        <v>failed</v>
      </c>
      <c r="E3639">
        <f>IF('Initial Spreadsheet'!F3638="failed", 'Initial Spreadsheet'!$L3638, "M")</f>
        <v>0</v>
      </c>
    </row>
    <row r="3640" spans="1:5" x14ac:dyDescent="0.25">
      <c r="A3640" t="b">
        <f>IF('Initial Spreadsheet'!$F3639="successful", "successful")</f>
        <v>0</v>
      </c>
      <c r="B3640" t="str">
        <f>IF('Initial Spreadsheet'!F3639="successful", 'Initial Spreadsheet'!$L3639, "M")</f>
        <v>M</v>
      </c>
      <c r="D3640" t="str">
        <f>IF('Initial Spreadsheet'!$F3639="failed", "failed")</f>
        <v>failed</v>
      </c>
      <c r="E3640">
        <f>IF('Initial Spreadsheet'!F3639="failed", 'Initial Spreadsheet'!$L3639, "M")</f>
        <v>14</v>
      </c>
    </row>
    <row r="3641" spans="1:5" x14ac:dyDescent="0.25">
      <c r="A3641" t="b">
        <f>IF('Initial Spreadsheet'!$F3640="successful", "successful")</f>
        <v>0</v>
      </c>
      <c r="B3641" t="str">
        <f>IF('Initial Spreadsheet'!F3640="successful", 'Initial Spreadsheet'!$L3640, "M")</f>
        <v>M</v>
      </c>
      <c r="D3641" t="str">
        <f>IF('Initial Spreadsheet'!$F3640="failed", "failed")</f>
        <v>failed</v>
      </c>
      <c r="E3641">
        <f>IF('Initial Spreadsheet'!F3640="failed", 'Initial Spreadsheet'!$L3640, "M")</f>
        <v>2</v>
      </c>
    </row>
    <row r="3642" spans="1:5" x14ac:dyDescent="0.25">
      <c r="A3642" t="b">
        <f>IF('Initial Spreadsheet'!$F3641="successful", "successful")</f>
        <v>0</v>
      </c>
      <c r="B3642" t="str">
        <f>IF('Initial Spreadsheet'!F3641="successful", 'Initial Spreadsheet'!$L3641, "M")</f>
        <v>M</v>
      </c>
      <c r="D3642" t="str">
        <f>IF('Initial Spreadsheet'!$F3641="failed", "failed")</f>
        <v>failed</v>
      </c>
      <c r="E3642">
        <f>IF('Initial Spreadsheet'!F3641="failed", 'Initial Spreadsheet'!$L3641, "M")</f>
        <v>1</v>
      </c>
    </row>
    <row r="3643" spans="1:5" x14ac:dyDescent="0.25">
      <c r="A3643" t="b">
        <f>IF('Initial Spreadsheet'!$F3642="successful", "successful")</f>
        <v>0</v>
      </c>
      <c r="B3643" t="str">
        <f>IF('Initial Spreadsheet'!F3642="successful", 'Initial Spreadsheet'!$L3642, "M")</f>
        <v>M</v>
      </c>
      <c r="D3643" t="str">
        <f>IF('Initial Spreadsheet'!$F3642="failed", "failed")</f>
        <v>failed</v>
      </c>
      <c r="E3643">
        <f>IF('Initial Spreadsheet'!F3642="failed", 'Initial Spreadsheet'!$L3642, "M")</f>
        <v>3</v>
      </c>
    </row>
    <row r="3644" spans="1:5" x14ac:dyDescent="0.25">
      <c r="A3644" t="b">
        <f>IF('Initial Spreadsheet'!$F3643="successful", "successful")</f>
        <v>0</v>
      </c>
      <c r="B3644" t="str">
        <f>IF('Initial Spreadsheet'!F3643="successful", 'Initial Spreadsheet'!$L3643, "M")</f>
        <v>M</v>
      </c>
      <c r="D3644" t="str">
        <f>IF('Initial Spreadsheet'!$F3643="failed", "failed")</f>
        <v>failed</v>
      </c>
      <c r="E3644">
        <f>IF('Initial Spreadsheet'!F3643="failed", 'Initial Spreadsheet'!$L3643, "M")</f>
        <v>0</v>
      </c>
    </row>
    <row r="3645" spans="1:5" x14ac:dyDescent="0.25">
      <c r="A3645" t="b">
        <f>IF('Initial Spreadsheet'!$F3644="successful", "successful")</f>
        <v>0</v>
      </c>
      <c r="B3645" t="str">
        <f>IF('Initial Spreadsheet'!F3644="successful", 'Initial Spreadsheet'!$L3644, "M")</f>
        <v>M</v>
      </c>
      <c r="D3645" t="str">
        <f>IF('Initial Spreadsheet'!$F3644="failed", "failed")</f>
        <v>failed</v>
      </c>
      <c r="E3645">
        <f>IF('Initial Spreadsheet'!F3644="failed", 'Initial Spreadsheet'!$L3644, "M")</f>
        <v>2</v>
      </c>
    </row>
    <row r="3646" spans="1:5" x14ac:dyDescent="0.25">
      <c r="A3646" t="b">
        <f>IF('Initial Spreadsheet'!$F3645="successful", "successful")</f>
        <v>0</v>
      </c>
      <c r="B3646" t="str">
        <f>IF('Initial Spreadsheet'!F3645="successful", 'Initial Spreadsheet'!$L3645, "M")</f>
        <v>M</v>
      </c>
      <c r="D3646" t="str">
        <f>IF('Initial Spreadsheet'!$F3645="failed", "failed")</f>
        <v>failed</v>
      </c>
      <c r="E3646">
        <f>IF('Initial Spreadsheet'!F3645="failed", 'Initial Spreadsheet'!$L3645, "M")</f>
        <v>0</v>
      </c>
    </row>
    <row r="3647" spans="1:5" x14ac:dyDescent="0.25">
      <c r="A3647" t="b">
        <f>IF('Initial Spreadsheet'!$F3646="successful", "successful")</f>
        <v>0</v>
      </c>
      <c r="B3647" t="str">
        <f>IF('Initial Spreadsheet'!F3646="successful", 'Initial Spreadsheet'!$L3646, "M")</f>
        <v>M</v>
      </c>
      <c r="D3647" t="str">
        <f>IF('Initial Spreadsheet'!$F3646="failed", "failed")</f>
        <v>failed</v>
      </c>
      <c r="E3647">
        <f>IF('Initial Spreadsheet'!F3646="failed", 'Initial Spreadsheet'!$L3646, "M")</f>
        <v>12</v>
      </c>
    </row>
    <row r="3648" spans="1:5" x14ac:dyDescent="0.25">
      <c r="A3648" t="b">
        <f>IF('Initial Spreadsheet'!$F3647="successful", "successful")</f>
        <v>0</v>
      </c>
      <c r="B3648" t="str">
        <f>IF('Initial Spreadsheet'!F3647="successful", 'Initial Spreadsheet'!$L3647, "M")</f>
        <v>M</v>
      </c>
      <c r="D3648" t="str">
        <f>IF('Initial Spreadsheet'!$F3647="failed", "failed")</f>
        <v>failed</v>
      </c>
      <c r="E3648">
        <f>IF('Initial Spreadsheet'!F3647="failed", 'Initial Spreadsheet'!$L3647, "M")</f>
        <v>1</v>
      </c>
    </row>
    <row r="3649" spans="1:5" x14ac:dyDescent="0.25">
      <c r="A3649" t="b">
        <f>IF('Initial Spreadsheet'!$F3648="successful", "successful")</f>
        <v>0</v>
      </c>
      <c r="B3649" t="str">
        <f>IF('Initial Spreadsheet'!F3648="successful", 'Initial Spreadsheet'!$L3648, "M")</f>
        <v>M</v>
      </c>
      <c r="D3649" t="str">
        <f>IF('Initial Spreadsheet'!$F3648="failed", "failed")</f>
        <v>failed</v>
      </c>
      <c r="E3649">
        <f>IF('Initial Spreadsheet'!F3648="failed", 'Initial Spreadsheet'!$L3648, "M")</f>
        <v>8</v>
      </c>
    </row>
    <row r="3650" spans="1:5" x14ac:dyDescent="0.25">
      <c r="A3650" t="b">
        <f>IF('Initial Spreadsheet'!$F3649="successful", "successful")</f>
        <v>0</v>
      </c>
      <c r="B3650" t="str">
        <f>IF('Initial Spreadsheet'!F3649="successful", 'Initial Spreadsheet'!$L3649, "M")</f>
        <v>M</v>
      </c>
      <c r="D3650" t="str">
        <f>IF('Initial Spreadsheet'!$F3649="failed", "failed")</f>
        <v>failed</v>
      </c>
      <c r="E3650">
        <f>IF('Initial Spreadsheet'!F3649="failed", 'Initial Spreadsheet'!$L3649, "M")</f>
        <v>2</v>
      </c>
    </row>
    <row r="3651" spans="1:5" x14ac:dyDescent="0.25">
      <c r="A3651" t="str">
        <f>IF('Initial Spreadsheet'!$F3650="successful", "successful")</f>
        <v>successful</v>
      </c>
      <c r="B3651">
        <f>IF('Initial Spreadsheet'!F3650="successful", 'Initial Spreadsheet'!$L3650, "M")</f>
        <v>73</v>
      </c>
      <c r="D3651" t="b">
        <f>IF('Initial Spreadsheet'!$F3650="failed", "failed")</f>
        <v>0</v>
      </c>
      <c r="E3651" t="str">
        <f>IF('Initial Spreadsheet'!F3650="failed", 'Initial Spreadsheet'!$L3650, "M")</f>
        <v>M</v>
      </c>
    </row>
    <row r="3652" spans="1:5" x14ac:dyDescent="0.25">
      <c r="A3652" t="str">
        <f>IF('Initial Spreadsheet'!$F3651="successful", "successful")</f>
        <v>successful</v>
      </c>
      <c r="B3652">
        <f>IF('Initial Spreadsheet'!F3651="successful", 'Initial Spreadsheet'!$L3651, "M")</f>
        <v>8</v>
      </c>
      <c r="D3652" t="b">
        <f>IF('Initial Spreadsheet'!$F3651="failed", "failed")</f>
        <v>0</v>
      </c>
      <c r="E3652" t="str">
        <f>IF('Initial Spreadsheet'!F3651="failed", 'Initial Spreadsheet'!$L3651, "M")</f>
        <v>M</v>
      </c>
    </row>
    <row r="3653" spans="1:5" x14ac:dyDescent="0.25">
      <c r="A3653" t="str">
        <f>IF('Initial Spreadsheet'!$F3652="successful", "successful")</f>
        <v>successful</v>
      </c>
      <c r="B3653">
        <f>IF('Initial Spreadsheet'!F3652="successful", 'Initial Spreadsheet'!$L3652, "M")</f>
        <v>17</v>
      </c>
      <c r="D3653" t="b">
        <f>IF('Initial Spreadsheet'!$F3652="failed", "failed")</f>
        <v>0</v>
      </c>
      <c r="E3653" t="str">
        <f>IF('Initial Spreadsheet'!F3652="failed", 'Initial Spreadsheet'!$L3652, "M")</f>
        <v>M</v>
      </c>
    </row>
    <row r="3654" spans="1:5" x14ac:dyDescent="0.25">
      <c r="A3654" t="str">
        <f>IF('Initial Spreadsheet'!$F3653="successful", "successful")</f>
        <v>successful</v>
      </c>
      <c r="B3654">
        <f>IF('Initial Spreadsheet'!F3653="successful", 'Initial Spreadsheet'!$L3653, "M")</f>
        <v>9</v>
      </c>
      <c r="D3654" t="b">
        <f>IF('Initial Spreadsheet'!$F3653="failed", "failed")</f>
        <v>0</v>
      </c>
      <c r="E3654" t="str">
        <f>IF('Initial Spreadsheet'!F3653="failed", 'Initial Spreadsheet'!$L3653, "M")</f>
        <v>M</v>
      </c>
    </row>
    <row r="3655" spans="1:5" x14ac:dyDescent="0.25">
      <c r="A3655" t="str">
        <f>IF('Initial Spreadsheet'!$F3654="successful", "successful")</f>
        <v>successful</v>
      </c>
      <c r="B3655">
        <f>IF('Initial Spreadsheet'!F3654="successful", 'Initial Spreadsheet'!$L3654, "M")</f>
        <v>17</v>
      </c>
      <c r="D3655" t="b">
        <f>IF('Initial Spreadsheet'!$F3654="failed", "failed")</f>
        <v>0</v>
      </c>
      <c r="E3655" t="str">
        <f>IF('Initial Spreadsheet'!F3654="failed", 'Initial Spreadsheet'!$L3654, "M")</f>
        <v>M</v>
      </c>
    </row>
    <row r="3656" spans="1:5" x14ac:dyDescent="0.25">
      <c r="A3656" t="str">
        <f>IF('Initial Spreadsheet'!$F3655="successful", "successful")</f>
        <v>successful</v>
      </c>
      <c r="B3656">
        <f>IF('Initial Spreadsheet'!F3655="successful", 'Initial Spreadsheet'!$L3655, "M")</f>
        <v>33</v>
      </c>
      <c r="D3656" t="b">
        <f>IF('Initial Spreadsheet'!$F3655="failed", "failed")</f>
        <v>0</v>
      </c>
      <c r="E3656" t="str">
        <f>IF('Initial Spreadsheet'!F3655="failed", 'Initial Spreadsheet'!$L3655, "M")</f>
        <v>M</v>
      </c>
    </row>
    <row r="3657" spans="1:5" x14ac:dyDescent="0.25">
      <c r="A3657" t="str">
        <f>IF('Initial Spreadsheet'!$F3656="successful", "successful")</f>
        <v>successful</v>
      </c>
      <c r="B3657">
        <f>IF('Initial Spreadsheet'!F3656="successful", 'Initial Spreadsheet'!$L3656, "M")</f>
        <v>38</v>
      </c>
      <c r="D3657" t="b">
        <f>IF('Initial Spreadsheet'!$F3656="failed", "failed")</f>
        <v>0</v>
      </c>
      <c r="E3657" t="str">
        <f>IF('Initial Spreadsheet'!F3656="failed", 'Initial Spreadsheet'!$L3656, "M")</f>
        <v>M</v>
      </c>
    </row>
    <row r="3658" spans="1:5" x14ac:dyDescent="0.25">
      <c r="A3658" t="str">
        <f>IF('Initial Spreadsheet'!$F3657="successful", "successful")</f>
        <v>successful</v>
      </c>
      <c r="B3658">
        <f>IF('Initial Spreadsheet'!F3657="successful", 'Initial Spreadsheet'!$L3657, "M")</f>
        <v>79</v>
      </c>
      <c r="D3658" t="b">
        <f>IF('Initial Spreadsheet'!$F3657="failed", "failed")</f>
        <v>0</v>
      </c>
      <c r="E3658" t="str">
        <f>IF('Initial Spreadsheet'!F3657="failed", 'Initial Spreadsheet'!$L3657, "M")</f>
        <v>M</v>
      </c>
    </row>
    <row r="3659" spans="1:5" x14ac:dyDescent="0.25">
      <c r="A3659" t="str">
        <f>IF('Initial Spreadsheet'!$F3658="successful", "successful")</f>
        <v>successful</v>
      </c>
      <c r="B3659">
        <f>IF('Initial Spreadsheet'!F3658="successful", 'Initial Spreadsheet'!$L3658, "M")</f>
        <v>46</v>
      </c>
      <c r="D3659" t="b">
        <f>IF('Initial Spreadsheet'!$F3658="failed", "failed")</f>
        <v>0</v>
      </c>
      <c r="E3659" t="str">
        <f>IF('Initial Spreadsheet'!F3658="failed", 'Initial Spreadsheet'!$L3658, "M")</f>
        <v>M</v>
      </c>
    </row>
    <row r="3660" spans="1:5" x14ac:dyDescent="0.25">
      <c r="A3660" t="str">
        <f>IF('Initial Spreadsheet'!$F3659="successful", "successful")</f>
        <v>successful</v>
      </c>
      <c r="B3660">
        <f>IF('Initial Spreadsheet'!F3659="successful", 'Initial Spreadsheet'!$L3659, "M")</f>
        <v>20</v>
      </c>
      <c r="D3660" t="b">
        <f>IF('Initial Spreadsheet'!$F3659="failed", "failed")</f>
        <v>0</v>
      </c>
      <c r="E3660" t="str">
        <f>IF('Initial Spreadsheet'!F3659="failed", 'Initial Spreadsheet'!$L3659, "M")</f>
        <v>M</v>
      </c>
    </row>
    <row r="3661" spans="1:5" x14ac:dyDescent="0.25">
      <c r="A3661" t="str">
        <f>IF('Initial Spreadsheet'!$F3660="successful", "successful")</f>
        <v>successful</v>
      </c>
      <c r="B3661">
        <f>IF('Initial Spreadsheet'!F3660="successful", 'Initial Spreadsheet'!$L3660, "M")</f>
        <v>20</v>
      </c>
      <c r="D3661" t="b">
        <f>IF('Initial Spreadsheet'!$F3660="failed", "failed")</f>
        <v>0</v>
      </c>
      <c r="E3661" t="str">
        <f>IF('Initial Spreadsheet'!F3660="failed", 'Initial Spreadsheet'!$L3660, "M")</f>
        <v>M</v>
      </c>
    </row>
    <row r="3662" spans="1:5" x14ac:dyDescent="0.25">
      <c r="A3662" t="str">
        <f>IF('Initial Spreadsheet'!$F3661="successful", "successful")</f>
        <v>successful</v>
      </c>
      <c r="B3662">
        <f>IF('Initial Spreadsheet'!F3661="successful", 'Initial Spreadsheet'!$L3661, "M")</f>
        <v>13</v>
      </c>
      <c r="D3662" t="b">
        <f>IF('Initial Spreadsheet'!$F3661="failed", "failed")</f>
        <v>0</v>
      </c>
      <c r="E3662" t="str">
        <f>IF('Initial Spreadsheet'!F3661="failed", 'Initial Spreadsheet'!$L3661, "M")</f>
        <v>M</v>
      </c>
    </row>
    <row r="3663" spans="1:5" x14ac:dyDescent="0.25">
      <c r="A3663" t="str">
        <f>IF('Initial Spreadsheet'!$F3662="successful", "successful")</f>
        <v>successful</v>
      </c>
      <c r="B3663">
        <f>IF('Initial Spreadsheet'!F3662="successful", 'Initial Spreadsheet'!$L3662, "M")</f>
        <v>22</v>
      </c>
      <c r="D3663" t="b">
        <f>IF('Initial Spreadsheet'!$F3662="failed", "failed")</f>
        <v>0</v>
      </c>
      <c r="E3663" t="str">
        <f>IF('Initial Spreadsheet'!F3662="failed", 'Initial Spreadsheet'!$L3662, "M")</f>
        <v>M</v>
      </c>
    </row>
    <row r="3664" spans="1:5" x14ac:dyDescent="0.25">
      <c r="A3664" t="str">
        <f>IF('Initial Spreadsheet'!$F3663="successful", "successful")</f>
        <v>successful</v>
      </c>
      <c r="B3664">
        <f>IF('Initial Spreadsheet'!F3663="successful", 'Initial Spreadsheet'!$L3663, "M")</f>
        <v>36</v>
      </c>
      <c r="D3664" t="b">
        <f>IF('Initial Spreadsheet'!$F3663="failed", "failed")</f>
        <v>0</v>
      </c>
      <c r="E3664" t="str">
        <f>IF('Initial Spreadsheet'!F3663="failed", 'Initial Spreadsheet'!$L3663, "M")</f>
        <v>M</v>
      </c>
    </row>
    <row r="3665" spans="1:5" x14ac:dyDescent="0.25">
      <c r="A3665" t="str">
        <f>IF('Initial Spreadsheet'!$F3664="successful", "successful")</f>
        <v>successful</v>
      </c>
      <c r="B3665">
        <f>IF('Initial Spreadsheet'!F3664="successful", 'Initial Spreadsheet'!$L3664, "M")</f>
        <v>40</v>
      </c>
      <c r="D3665" t="b">
        <f>IF('Initial Spreadsheet'!$F3664="failed", "failed")</f>
        <v>0</v>
      </c>
      <c r="E3665" t="str">
        <f>IF('Initial Spreadsheet'!F3664="failed", 'Initial Spreadsheet'!$L3664, "M")</f>
        <v>M</v>
      </c>
    </row>
    <row r="3666" spans="1:5" x14ac:dyDescent="0.25">
      <c r="A3666" t="str">
        <f>IF('Initial Spreadsheet'!$F3665="successful", "successful")</f>
        <v>successful</v>
      </c>
      <c r="B3666">
        <f>IF('Initial Spreadsheet'!F3665="successful", 'Initial Spreadsheet'!$L3665, "M")</f>
        <v>9</v>
      </c>
      <c r="D3666" t="b">
        <f>IF('Initial Spreadsheet'!$F3665="failed", "failed")</f>
        <v>0</v>
      </c>
      <c r="E3666" t="str">
        <f>IF('Initial Spreadsheet'!F3665="failed", 'Initial Spreadsheet'!$L3665, "M")</f>
        <v>M</v>
      </c>
    </row>
    <row r="3667" spans="1:5" x14ac:dyDescent="0.25">
      <c r="A3667" t="str">
        <f>IF('Initial Spreadsheet'!$F3666="successful", "successful")</f>
        <v>successful</v>
      </c>
      <c r="B3667">
        <f>IF('Initial Spreadsheet'!F3666="successful", 'Initial Spreadsheet'!$L3666, "M")</f>
        <v>19</v>
      </c>
      <c r="D3667" t="b">
        <f>IF('Initial Spreadsheet'!$F3666="failed", "failed")</f>
        <v>0</v>
      </c>
      <c r="E3667" t="str">
        <f>IF('Initial Spreadsheet'!F3666="failed", 'Initial Spreadsheet'!$L3666, "M")</f>
        <v>M</v>
      </c>
    </row>
    <row r="3668" spans="1:5" x14ac:dyDescent="0.25">
      <c r="A3668" t="str">
        <f>IF('Initial Spreadsheet'!$F3667="successful", "successful")</f>
        <v>successful</v>
      </c>
      <c r="B3668">
        <f>IF('Initial Spreadsheet'!F3667="successful", 'Initial Spreadsheet'!$L3667, "M")</f>
        <v>14</v>
      </c>
      <c r="D3668" t="b">
        <f>IF('Initial Spreadsheet'!$F3667="failed", "failed")</f>
        <v>0</v>
      </c>
      <c r="E3668" t="str">
        <f>IF('Initial Spreadsheet'!F3667="failed", 'Initial Spreadsheet'!$L3667, "M")</f>
        <v>M</v>
      </c>
    </row>
    <row r="3669" spans="1:5" x14ac:dyDescent="0.25">
      <c r="A3669" t="str">
        <f>IF('Initial Spreadsheet'!$F3668="successful", "successful")</f>
        <v>successful</v>
      </c>
      <c r="B3669">
        <f>IF('Initial Spreadsheet'!F3668="successful", 'Initial Spreadsheet'!$L3668, "M")</f>
        <v>38</v>
      </c>
      <c r="D3669" t="b">
        <f>IF('Initial Spreadsheet'!$F3668="failed", "failed")</f>
        <v>0</v>
      </c>
      <c r="E3669" t="str">
        <f>IF('Initial Spreadsheet'!F3668="failed", 'Initial Spreadsheet'!$L3668, "M")</f>
        <v>M</v>
      </c>
    </row>
    <row r="3670" spans="1:5" x14ac:dyDescent="0.25">
      <c r="A3670" t="str">
        <f>IF('Initial Spreadsheet'!$F3669="successful", "successful")</f>
        <v>successful</v>
      </c>
      <c r="B3670">
        <f>IF('Initial Spreadsheet'!F3669="successful", 'Initial Spreadsheet'!$L3669, "M")</f>
        <v>58</v>
      </c>
      <c r="D3670" t="b">
        <f>IF('Initial Spreadsheet'!$F3669="failed", "failed")</f>
        <v>0</v>
      </c>
      <c r="E3670" t="str">
        <f>IF('Initial Spreadsheet'!F3669="failed", 'Initial Spreadsheet'!$L3669, "M")</f>
        <v>M</v>
      </c>
    </row>
    <row r="3671" spans="1:5" x14ac:dyDescent="0.25">
      <c r="A3671" t="str">
        <f>IF('Initial Spreadsheet'!$F3670="successful", "successful")</f>
        <v>successful</v>
      </c>
      <c r="B3671">
        <f>IF('Initial Spreadsheet'!F3670="successful", 'Initial Spreadsheet'!$L3670, "M")</f>
        <v>28</v>
      </c>
      <c r="D3671" t="b">
        <f>IF('Initial Spreadsheet'!$F3670="failed", "failed")</f>
        <v>0</v>
      </c>
      <c r="E3671" t="str">
        <f>IF('Initial Spreadsheet'!F3670="failed", 'Initial Spreadsheet'!$L3670, "M")</f>
        <v>M</v>
      </c>
    </row>
    <row r="3672" spans="1:5" x14ac:dyDescent="0.25">
      <c r="A3672" t="str">
        <f>IF('Initial Spreadsheet'!$F3671="successful", "successful")</f>
        <v>successful</v>
      </c>
      <c r="B3672">
        <f>IF('Initial Spreadsheet'!F3671="successful", 'Initial Spreadsheet'!$L3671, "M")</f>
        <v>17</v>
      </c>
      <c r="D3672" t="b">
        <f>IF('Initial Spreadsheet'!$F3671="failed", "failed")</f>
        <v>0</v>
      </c>
      <c r="E3672" t="str">
        <f>IF('Initial Spreadsheet'!F3671="failed", 'Initial Spreadsheet'!$L3671, "M")</f>
        <v>M</v>
      </c>
    </row>
    <row r="3673" spans="1:5" x14ac:dyDescent="0.25">
      <c r="A3673" t="str">
        <f>IF('Initial Spreadsheet'!$F3672="successful", "successful")</f>
        <v>successful</v>
      </c>
      <c r="B3673">
        <f>IF('Initial Spreadsheet'!F3672="successful", 'Initial Spreadsheet'!$L3672, "M")</f>
        <v>12</v>
      </c>
      <c r="D3673" t="b">
        <f>IF('Initial Spreadsheet'!$F3672="failed", "failed")</f>
        <v>0</v>
      </c>
      <c r="E3673" t="str">
        <f>IF('Initial Spreadsheet'!F3672="failed", 'Initial Spreadsheet'!$L3672, "M")</f>
        <v>M</v>
      </c>
    </row>
    <row r="3674" spans="1:5" x14ac:dyDescent="0.25">
      <c r="A3674" t="str">
        <f>IF('Initial Spreadsheet'!$F3673="successful", "successful")</f>
        <v>successful</v>
      </c>
      <c r="B3674">
        <f>IF('Initial Spreadsheet'!F3673="successful", 'Initial Spreadsheet'!$L3673, "M")</f>
        <v>40</v>
      </c>
      <c r="D3674" t="b">
        <f>IF('Initial Spreadsheet'!$F3673="failed", "failed")</f>
        <v>0</v>
      </c>
      <c r="E3674" t="str">
        <f>IF('Initial Spreadsheet'!F3673="failed", 'Initial Spreadsheet'!$L3673, "M")</f>
        <v>M</v>
      </c>
    </row>
    <row r="3675" spans="1:5" x14ac:dyDescent="0.25">
      <c r="A3675" t="str">
        <f>IF('Initial Spreadsheet'!$F3674="successful", "successful")</f>
        <v>successful</v>
      </c>
      <c r="B3675">
        <f>IF('Initial Spreadsheet'!F3674="successful", 'Initial Spreadsheet'!$L3674, "M")</f>
        <v>57</v>
      </c>
      <c r="D3675" t="b">
        <f>IF('Initial Spreadsheet'!$F3674="failed", "failed")</f>
        <v>0</v>
      </c>
      <c r="E3675" t="str">
        <f>IF('Initial Spreadsheet'!F3674="failed", 'Initial Spreadsheet'!$L3674, "M")</f>
        <v>M</v>
      </c>
    </row>
    <row r="3676" spans="1:5" x14ac:dyDescent="0.25">
      <c r="A3676" t="str">
        <f>IF('Initial Spreadsheet'!$F3675="successful", "successful")</f>
        <v>successful</v>
      </c>
      <c r="B3676">
        <f>IF('Initial Spreadsheet'!F3675="successful", 'Initial Spreadsheet'!$L3675, "M")</f>
        <v>114</v>
      </c>
      <c r="D3676" t="b">
        <f>IF('Initial Spreadsheet'!$F3675="failed", "failed")</f>
        <v>0</v>
      </c>
      <c r="E3676" t="str">
        <f>IF('Initial Spreadsheet'!F3675="failed", 'Initial Spreadsheet'!$L3675, "M")</f>
        <v>M</v>
      </c>
    </row>
    <row r="3677" spans="1:5" x14ac:dyDescent="0.25">
      <c r="A3677" t="str">
        <f>IF('Initial Spreadsheet'!$F3676="successful", "successful")</f>
        <v>successful</v>
      </c>
      <c r="B3677">
        <f>IF('Initial Spreadsheet'!F3676="successful", 'Initial Spreadsheet'!$L3676, "M")</f>
        <v>31</v>
      </c>
      <c r="D3677" t="b">
        <f>IF('Initial Spreadsheet'!$F3676="failed", "failed")</f>
        <v>0</v>
      </c>
      <c r="E3677" t="str">
        <f>IF('Initial Spreadsheet'!F3676="failed", 'Initial Spreadsheet'!$L3676, "M")</f>
        <v>M</v>
      </c>
    </row>
    <row r="3678" spans="1:5" x14ac:dyDescent="0.25">
      <c r="A3678" t="str">
        <f>IF('Initial Spreadsheet'!$F3677="successful", "successful")</f>
        <v>successful</v>
      </c>
      <c r="B3678">
        <f>IF('Initial Spreadsheet'!F3677="successful", 'Initial Spreadsheet'!$L3677, "M")</f>
        <v>3</v>
      </c>
      <c r="D3678" t="b">
        <f>IF('Initial Spreadsheet'!$F3677="failed", "failed")</f>
        <v>0</v>
      </c>
      <c r="E3678" t="str">
        <f>IF('Initial Spreadsheet'!F3677="failed", 'Initial Spreadsheet'!$L3677, "M")</f>
        <v>M</v>
      </c>
    </row>
    <row r="3679" spans="1:5" x14ac:dyDescent="0.25">
      <c r="A3679" t="str">
        <f>IF('Initial Spreadsheet'!$F3678="successful", "successful")</f>
        <v>successful</v>
      </c>
      <c r="B3679">
        <f>IF('Initial Spreadsheet'!F3678="successful", 'Initial Spreadsheet'!$L3678, "M")</f>
        <v>16</v>
      </c>
      <c r="D3679" t="b">
        <f>IF('Initial Spreadsheet'!$F3678="failed", "failed")</f>
        <v>0</v>
      </c>
      <c r="E3679" t="str">
        <f>IF('Initial Spreadsheet'!F3678="failed", 'Initial Spreadsheet'!$L3678, "M")</f>
        <v>M</v>
      </c>
    </row>
    <row r="3680" spans="1:5" x14ac:dyDescent="0.25">
      <c r="A3680" t="str">
        <f>IF('Initial Spreadsheet'!$F3679="successful", "successful")</f>
        <v>successful</v>
      </c>
      <c r="B3680">
        <f>IF('Initial Spreadsheet'!F3679="successful", 'Initial Spreadsheet'!$L3679, "M")</f>
        <v>199</v>
      </c>
      <c r="D3680" t="b">
        <f>IF('Initial Spreadsheet'!$F3679="failed", "failed")</f>
        <v>0</v>
      </c>
      <c r="E3680" t="str">
        <f>IF('Initial Spreadsheet'!F3679="failed", 'Initial Spreadsheet'!$L3679, "M")</f>
        <v>M</v>
      </c>
    </row>
    <row r="3681" spans="1:5" x14ac:dyDescent="0.25">
      <c r="A3681" t="str">
        <f>IF('Initial Spreadsheet'!$F3680="successful", "successful")</f>
        <v>successful</v>
      </c>
      <c r="B3681">
        <f>IF('Initial Spreadsheet'!F3680="successful", 'Initial Spreadsheet'!$L3680, "M")</f>
        <v>31</v>
      </c>
      <c r="D3681" t="b">
        <f>IF('Initial Spreadsheet'!$F3680="failed", "failed")</f>
        <v>0</v>
      </c>
      <c r="E3681" t="str">
        <f>IF('Initial Spreadsheet'!F3680="failed", 'Initial Spreadsheet'!$L3680, "M")</f>
        <v>M</v>
      </c>
    </row>
    <row r="3682" spans="1:5" x14ac:dyDescent="0.25">
      <c r="A3682" t="str">
        <f>IF('Initial Spreadsheet'!$F3681="successful", "successful")</f>
        <v>successful</v>
      </c>
      <c r="B3682">
        <f>IF('Initial Spreadsheet'!F3681="successful", 'Initial Spreadsheet'!$L3681, "M")</f>
        <v>30</v>
      </c>
      <c r="D3682" t="b">
        <f>IF('Initial Spreadsheet'!$F3681="failed", "failed")</f>
        <v>0</v>
      </c>
      <c r="E3682" t="str">
        <f>IF('Initial Spreadsheet'!F3681="failed", 'Initial Spreadsheet'!$L3681, "M")</f>
        <v>M</v>
      </c>
    </row>
    <row r="3683" spans="1:5" x14ac:dyDescent="0.25">
      <c r="A3683" t="str">
        <f>IF('Initial Spreadsheet'!$F3682="successful", "successful")</f>
        <v>successful</v>
      </c>
      <c r="B3683">
        <f>IF('Initial Spreadsheet'!F3682="successful", 'Initial Spreadsheet'!$L3682, "M")</f>
        <v>34</v>
      </c>
      <c r="D3683" t="b">
        <f>IF('Initial Spreadsheet'!$F3682="failed", "failed")</f>
        <v>0</v>
      </c>
      <c r="E3683" t="str">
        <f>IF('Initial Spreadsheet'!F3682="failed", 'Initial Spreadsheet'!$L3682, "M")</f>
        <v>M</v>
      </c>
    </row>
    <row r="3684" spans="1:5" x14ac:dyDescent="0.25">
      <c r="A3684" t="str">
        <f>IF('Initial Spreadsheet'!$F3683="successful", "successful")</f>
        <v>successful</v>
      </c>
      <c r="B3684">
        <f>IF('Initial Spreadsheet'!F3683="successful", 'Initial Spreadsheet'!$L3683, "M")</f>
        <v>18</v>
      </c>
      <c r="D3684" t="b">
        <f>IF('Initial Spreadsheet'!$F3683="failed", "failed")</f>
        <v>0</v>
      </c>
      <c r="E3684" t="str">
        <f>IF('Initial Spreadsheet'!F3683="failed", 'Initial Spreadsheet'!$L3683, "M")</f>
        <v>M</v>
      </c>
    </row>
    <row r="3685" spans="1:5" x14ac:dyDescent="0.25">
      <c r="A3685" t="str">
        <f>IF('Initial Spreadsheet'!$F3684="successful", "successful")</f>
        <v>successful</v>
      </c>
      <c r="B3685">
        <f>IF('Initial Spreadsheet'!F3684="successful", 'Initial Spreadsheet'!$L3684, "M")</f>
        <v>67</v>
      </c>
      <c r="D3685" t="b">
        <f>IF('Initial Spreadsheet'!$F3684="failed", "failed")</f>
        <v>0</v>
      </c>
      <c r="E3685" t="str">
        <f>IF('Initial Spreadsheet'!F3684="failed", 'Initial Spreadsheet'!$L3684, "M")</f>
        <v>M</v>
      </c>
    </row>
    <row r="3686" spans="1:5" x14ac:dyDescent="0.25">
      <c r="A3686" t="str">
        <f>IF('Initial Spreadsheet'!$F3685="successful", "successful")</f>
        <v>successful</v>
      </c>
      <c r="B3686">
        <f>IF('Initial Spreadsheet'!F3685="successful", 'Initial Spreadsheet'!$L3685, "M")</f>
        <v>66</v>
      </c>
      <c r="D3686" t="b">
        <f>IF('Initial Spreadsheet'!$F3685="failed", "failed")</f>
        <v>0</v>
      </c>
      <c r="E3686" t="str">
        <f>IF('Initial Spreadsheet'!F3685="failed", 'Initial Spreadsheet'!$L3685, "M")</f>
        <v>M</v>
      </c>
    </row>
    <row r="3687" spans="1:5" x14ac:dyDescent="0.25">
      <c r="A3687" t="str">
        <f>IF('Initial Spreadsheet'!$F3686="successful", "successful")</f>
        <v>successful</v>
      </c>
      <c r="B3687">
        <f>IF('Initial Spreadsheet'!F3686="successful", 'Initial Spreadsheet'!$L3686, "M")</f>
        <v>23</v>
      </c>
      <c r="D3687" t="b">
        <f>IF('Initial Spreadsheet'!$F3686="failed", "failed")</f>
        <v>0</v>
      </c>
      <c r="E3687" t="str">
        <f>IF('Initial Spreadsheet'!F3686="failed", 'Initial Spreadsheet'!$L3686, "M")</f>
        <v>M</v>
      </c>
    </row>
    <row r="3688" spans="1:5" x14ac:dyDescent="0.25">
      <c r="A3688" t="str">
        <f>IF('Initial Spreadsheet'!$F3687="successful", "successful")</f>
        <v>successful</v>
      </c>
      <c r="B3688">
        <f>IF('Initial Spreadsheet'!F3687="successful", 'Initial Spreadsheet'!$L3687, "M")</f>
        <v>126</v>
      </c>
      <c r="D3688" t="b">
        <f>IF('Initial Spreadsheet'!$F3687="failed", "failed")</f>
        <v>0</v>
      </c>
      <c r="E3688" t="str">
        <f>IF('Initial Spreadsheet'!F3687="failed", 'Initial Spreadsheet'!$L3687, "M")</f>
        <v>M</v>
      </c>
    </row>
    <row r="3689" spans="1:5" x14ac:dyDescent="0.25">
      <c r="A3689" t="str">
        <f>IF('Initial Spreadsheet'!$F3688="successful", "successful")</f>
        <v>successful</v>
      </c>
      <c r="B3689">
        <f>IF('Initial Spreadsheet'!F3688="successful", 'Initial Spreadsheet'!$L3688, "M")</f>
        <v>6</v>
      </c>
      <c r="D3689" t="b">
        <f>IF('Initial Spreadsheet'!$F3688="failed", "failed")</f>
        <v>0</v>
      </c>
      <c r="E3689" t="str">
        <f>IF('Initial Spreadsheet'!F3688="failed", 'Initial Spreadsheet'!$L3688, "M")</f>
        <v>M</v>
      </c>
    </row>
    <row r="3690" spans="1:5" x14ac:dyDescent="0.25">
      <c r="A3690" t="str">
        <f>IF('Initial Spreadsheet'!$F3689="successful", "successful")</f>
        <v>successful</v>
      </c>
      <c r="B3690">
        <f>IF('Initial Spreadsheet'!F3689="successful", 'Initial Spreadsheet'!$L3689, "M")</f>
        <v>25</v>
      </c>
      <c r="D3690" t="b">
        <f>IF('Initial Spreadsheet'!$F3689="failed", "failed")</f>
        <v>0</v>
      </c>
      <c r="E3690" t="str">
        <f>IF('Initial Spreadsheet'!F3689="failed", 'Initial Spreadsheet'!$L3689, "M")</f>
        <v>M</v>
      </c>
    </row>
    <row r="3691" spans="1:5" x14ac:dyDescent="0.25">
      <c r="A3691" t="str">
        <f>IF('Initial Spreadsheet'!$F3690="successful", "successful")</f>
        <v>successful</v>
      </c>
      <c r="B3691">
        <f>IF('Initial Spreadsheet'!F3690="successful", 'Initial Spreadsheet'!$L3690, "M")</f>
        <v>39</v>
      </c>
      <c r="D3691" t="b">
        <f>IF('Initial Spreadsheet'!$F3690="failed", "failed")</f>
        <v>0</v>
      </c>
      <c r="E3691" t="str">
        <f>IF('Initial Spreadsheet'!F3690="failed", 'Initial Spreadsheet'!$L3690, "M")</f>
        <v>M</v>
      </c>
    </row>
    <row r="3692" spans="1:5" x14ac:dyDescent="0.25">
      <c r="A3692" t="str">
        <f>IF('Initial Spreadsheet'!$F3691="successful", "successful")</f>
        <v>successful</v>
      </c>
      <c r="B3692">
        <f>IF('Initial Spreadsheet'!F3691="successful", 'Initial Spreadsheet'!$L3691, "M")</f>
        <v>62</v>
      </c>
      <c r="D3692" t="b">
        <f>IF('Initial Spreadsheet'!$F3691="failed", "failed")</f>
        <v>0</v>
      </c>
      <c r="E3692" t="str">
        <f>IF('Initial Spreadsheet'!F3691="failed", 'Initial Spreadsheet'!$L3691, "M")</f>
        <v>M</v>
      </c>
    </row>
    <row r="3693" spans="1:5" x14ac:dyDescent="0.25">
      <c r="A3693" t="str">
        <f>IF('Initial Spreadsheet'!$F3692="successful", "successful")</f>
        <v>successful</v>
      </c>
      <c r="B3693">
        <f>IF('Initial Spreadsheet'!F3692="successful", 'Initial Spreadsheet'!$L3692, "M")</f>
        <v>31</v>
      </c>
      <c r="D3693" t="b">
        <f>IF('Initial Spreadsheet'!$F3692="failed", "failed")</f>
        <v>0</v>
      </c>
      <c r="E3693" t="str">
        <f>IF('Initial Spreadsheet'!F3692="failed", 'Initial Spreadsheet'!$L3692, "M")</f>
        <v>M</v>
      </c>
    </row>
    <row r="3694" spans="1:5" x14ac:dyDescent="0.25">
      <c r="A3694" t="str">
        <f>IF('Initial Spreadsheet'!$F3693="successful", "successful")</f>
        <v>successful</v>
      </c>
      <c r="B3694">
        <f>IF('Initial Spreadsheet'!F3693="successful", 'Initial Spreadsheet'!$L3693, "M")</f>
        <v>274</v>
      </c>
      <c r="D3694" t="b">
        <f>IF('Initial Spreadsheet'!$F3693="failed", "failed")</f>
        <v>0</v>
      </c>
      <c r="E3694" t="str">
        <f>IF('Initial Spreadsheet'!F3693="failed", 'Initial Spreadsheet'!$L3693, "M")</f>
        <v>M</v>
      </c>
    </row>
    <row r="3695" spans="1:5" x14ac:dyDescent="0.25">
      <c r="A3695" t="str">
        <f>IF('Initial Spreadsheet'!$F3694="successful", "successful")</f>
        <v>successful</v>
      </c>
      <c r="B3695">
        <f>IF('Initial Spreadsheet'!F3694="successful", 'Initial Spreadsheet'!$L3694, "M")</f>
        <v>17</v>
      </c>
      <c r="D3695" t="b">
        <f>IF('Initial Spreadsheet'!$F3694="failed", "failed")</f>
        <v>0</v>
      </c>
      <c r="E3695" t="str">
        <f>IF('Initial Spreadsheet'!F3694="failed", 'Initial Spreadsheet'!$L3694, "M")</f>
        <v>M</v>
      </c>
    </row>
    <row r="3696" spans="1:5" x14ac:dyDescent="0.25">
      <c r="A3696" t="str">
        <f>IF('Initial Spreadsheet'!$F3695="successful", "successful")</f>
        <v>successful</v>
      </c>
      <c r="B3696">
        <f>IF('Initial Spreadsheet'!F3695="successful", 'Initial Spreadsheet'!$L3695, "M")</f>
        <v>14</v>
      </c>
      <c r="D3696" t="b">
        <f>IF('Initial Spreadsheet'!$F3695="failed", "failed")</f>
        <v>0</v>
      </c>
      <c r="E3696" t="str">
        <f>IF('Initial Spreadsheet'!F3695="failed", 'Initial Spreadsheet'!$L3695, "M")</f>
        <v>M</v>
      </c>
    </row>
    <row r="3697" spans="1:5" x14ac:dyDescent="0.25">
      <c r="A3697" t="str">
        <f>IF('Initial Spreadsheet'!$F3696="successful", "successful")</f>
        <v>successful</v>
      </c>
      <c r="B3697">
        <f>IF('Initial Spreadsheet'!F3696="successful", 'Initial Spreadsheet'!$L3696, "M")</f>
        <v>60</v>
      </c>
      <c r="D3697" t="b">
        <f>IF('Initial Spreadsheet'!$F3696="failed", "failed")</f>
        <v>0</v>
      </c>
      <c r="E3697" t="str">
        <f>IF('Initial Spreadsheet'!F3696="failed", 'Initial Spreadsheet'!$L3696, "M")</f>
        <v>M</v>
      </c>
    </row>
    <row r="3698" spans="1:5" x14ac:dyDescent="0.25">
      <c r="A3698" t="str">
        <f>IF('Initial Spreadsheet'!$F3697="successful", "successful")</f>
        <v>successful</v>
      </c>
      <c r="B3698">
        <f>IF('Initial Spreadsheet'!F3697="successful", 'Initial Spreadsheet'!$L3697, "M")</f>
        <v>33</v>
      </c>
      <c r="D3698" t="b">
        <f>IF('Initial Spreadsheet'!$F3697="failed", "failed")</f>
        <v>0</v>
      </c>
      <c r="E3698" t="str">
        <f>IF('Initial Spreadsheet'!F3697="failed", 'Initial Spreadsheet'!$L3697, "M")</f>
        <v>M</v>
      </c>
    </row>
    <row r="3699" spans="1:5" x14ac:dyDescent="0.25">
      <c r="A3699" t="str">
        <f>IF('Initial Spreadsheet'!$F3698="successful", "successful")</f>
        <v>successful</v>
      </c>
      <c r="B3699">
        <f>IF('Initial Spreadsheet'!F3698="successful", 'Initial Spreadsheet'!$L3698, "M")</f>
        <v>78</v>
      </c>
      <c r="D3699" t="b">
        <f>IF('Initial Spreadsheet'!$F3698="failed", "failed")</f>
        <v>0</v>
      </c>
      <c r="E3699" t="str">
        <f>IF('Initial Spreadsheet'!F3698="failed", 'Initial Spreadsheet'!$L3698, "M")</f>
        <v>M</v>
      </c>
    </row>
    <row r="3700" spans="1:5" x14ac:dyDescent="0.25">
      <c r="A3700" t="str">
        <f>IF('Initial Spreadsheet'!$F3699="successful", "successful")</f>
        <v>successful</v>
      </c>
      <c r="B3700">
        <f>IF('Initial Spreadsheet'!F3699="successful", 'Initial Spreadsheet'!$L3699, "M")</f>
        <v>30</v>
      </c>
      <c r="D3700" t="b">
        <f>IF('Initial Spreadsheet'!$F3699="failed", "failed")</f>
        <v>0</v>
      </c>
      <c r="E3700" t="str">
        <f>IF('Initial Spreadsheet'!F3699="failed", 'Initial Spreadsheet'!$L3699, "M")</f>
        <v>M</v>
      </c>
    </row>
    <row r="3701" spans="1:5" x14ac:dyDescent="0.25">
      <c r="A3701" t="str">
        <f>IF('Initial Spreadsheet'!$F3700="successful", "successful")</f>
        <v>successful</v>
      </c>
      <c r="B3701">
        <f>IF('Initial Spreadsheet'!F3700="successful", 'Initial Spreadsheet'!$L3700, "M")</f>
        <v>136</v>
      </c>
      <c r="D3701" t="b">
        <f>IF('Initial Spreadsheet'!$F3700="failed", "failed")</f>
        <v>0</v>
      </c>
      <c r="E3701" t="str">
        <f>IF('Initial Spreadsheet'!F3700="failed", 'Initial Spreadsheet'!$L3700, "M")</f>
        <v>M</v>
      </c>
    </row>
    <row r="3702" spans="1:5" x14ac:dyDescent="0.25">
      <c r="A3702" t="str">
        <f>IF('Initial Spreadsheet'!$F3701="successful", "successful")</f>
        <v>successful</v>
      </c>
      <c r="B3702">
        <f>IF('Initial Spreadsheet'!F3701="successful", 'Initial Spreadsheet'!$L3701, "M")</f>
        <v>40</v>
      </c>
      <c r="D3702" t="b">
        <f>IF('Initial Spreadsheet'!$F3701="failed", "failed")</f>
        <v>0</v>
      </c>
      <c r="E3702" t="str">
        <f>IF('Initial Spreadsheet'!F3701="failed", 'Initial Spreadsheet'!$L3701, "M")</f>
        <v>M</v>
      </c>
    </row>
    <row r="3703" spans="1:5" x14ac:dyDescent="0.25">
      <c r="A3703" t="str">
        <f>IF('Initial Spreadsheet'!$F3702="successful", "successful")</f>
        <v>successful</v>
      </c>
      <c r="B3703">
        <f>IF('Initial Spreadsheet'!F3702="successful", 'Initial Spreadsheet'!$L3702, "M")</f>
        <v>18</v>
      </c>
      <c r="D3703" t="b">
        <f>IF('Initial Spreadsheet'!$F3702="failed", "failed")</f>
        <v>0</v>
      </c>
      <c r="E3703" t="str">
        <f>IF('Initial Spreadsheet'!F3702="failed", 'Initial Spreadsheet'!$L3702, "M")</f>
        <v>M</v>
      </c>
    </row>
    <row r="3704" spans="1:5" x14ac:dyDescent="0.25">
      <c r="A3704" t="str">
        <f>IF('Initial Spreadsheet'!$F3703="successful", "successful")</f>
        <v>successful</v>
      </c>
      <c r="B3704">
        <f>IF('Initial Spreadsheet'!F3703="successful", 'Initial Spreadsheet'!$L3703, "M")</f>
        <v>39</v>
      </c>
      <c r="D3704" t="b">
        <f>IF('Initial Spreadsheet'!$F3703="failed", "failed")</f>
        <v>0</v>
      </c>
      <c r="E3704" t="str">
        <f>IF('Initial Spreadsheet'!F3703="failed", 'Initial Spreadsheet'!$L3703, "M")</f>
        <v>M</v>
      </c>
    </row>
    <row r="3705" spans="1:5" x14ac:dyDescent="0.25">
      <c r="A3705" t="str">
        <f>IF('Initial Spreadsheet'!$F3704="successful", "successful")</f>
        <v>successful</v>
      </c>
      <c r="B3705">
        <f>IF('Initial Spreadsheet'!F3704="successful", 'Initial Spreadsheet'!$L3704, "M")</f>
        <v>21</v>
      </c>
      <c r="D3705" t="b">
        <f>IF('Initial Spreadsheet'!$F3704="failed", "failed")</f>
        <v>0</v>
      </c>
      <c r="E3705" t="str">
        <f>IF('Initial Spreadsheet'!F3704="failed", 'Initial Spreadsheet'!$L3704, "M")</f>
        <v>M</v>
      </c>
    </row>
    <row r="3706" spans="1:5" x14ac:dyDescent="0.25">
      <c r="A3706" t="str">
        <f>IF('Initial Spreadsheet'!$F3705="successful", "successful")</f>
        <v>successful</v>
      </c>
      <c r="B3706">
        <f>IF('Initial Spreadsheet'!F3705="successful", 'Initial Spreadsheet'!$L3705, "M")</f>
        <v>30</v>
      </c>
      <c r="D3706" t="b">
        <f>IF('Initial Spreadsheet'!$F3705="failed", "failed")</f>
        <v>0</v>
      </c>
      <c r="E3706" t="str">
        <f>IF('Initial Spreadsheet'!F3705="failed", 'Initial Spreadsheet'!$L3705, "M")</f>
        <v>M</v>
      </c>
    </row>
    <row r="3707" spans="1:5" x14ac:dyDescent="0.25">
      <c r="A3707" t="str">
        <f>IF('Initial Spreadsheet'!$F3706="successful", "successful")</f>
        <v>successful</v>
      </c>
      <c r="B3707">
        <f>IF('Initial Spreadsheet'!F3706="successful", 'Initial Spreadsheet'!$L3706, "M")</f>
        <v>27</v>
      </c>
      <c r="D3707" t="b">
        <f>IF('Initial Spreadsheet'!$F3706="failed", "failed")</f>
        <v>0</v>
      </c>
      <c r="E3707" t="str">
        <f>IF('Initial Spreadsheet'!F3706="failed", 'Initial Spreadsheet'!$L3706, "M")</f>
        <v>M</v>
      </c>
    </row>
    <row r="3708" spans="1:5" x14ac:dyDescent="0.25">
      <c r="A3708" t="str">
        <f>IF('Initial Spreadsheet'!$F3707="successful", "successful")</f>
        <v>successful</v>
      </c>
      <c r="B3708">
        <f>IF('Initial Spreadsheet'!F3707="successful", 'Initial Spreadsheet'!$L3707, "M")</f>
        <v>35</v>
      </c>
      <c r="D3708" t="b">
        <f>IF('Initial Spreadsheet'!$F3707="failed", "failed")</f>
        <v>0</v>
      </c>
      <c r="E3708" t="str">
        <f>IF('Initial Spreadsheet'!F3707="failed", 'Initial Spreadsheet'!$L3707, "M")</f>
        <v>M</v>
      </c>
    </row>
    <row r="3709" spans="1:5" x14ac:dyDescent="0.25">
      <c r="A3709" t="str">
        <f>IF('Initial Spreadsheet'!$F3708="successful", "successful")</f>
        <v>successful</v>
      </c>
      <c r="B3709">
        <f>IF('Initial Spreadsheet'!F3708="successful", 'Initial Spreadsheet'!$L3708, "M")</f>
        <v>13</v>
      </c>
      <c r="D3709" t="b">
        <f>IF('Initial Spreadsheet'!$F3708="failed", "failed")</f>
        <v>0</v>
      </c>
      <c r="E3709" t="str">
        <f>IF('Initial Spreadsheet'!F3708="failed", 'Initial Spreadsheet'!$L3708, "M")</f>
        <v>M</v>
      </c>
    </row>
    <row r="3710" spans="1:5" x14ac:dyDescent="0.25">
      <c r="A3710" t="str">
        <f>IF('Initial Spreadsheet'!$F3709="successful", "successful")</f>
        <v>successful</v>
      </c>
      <c r="B3710">
        <f>IF('Initial Spreadsheet'!F3709="successful", 'Initial Spreadsheet'!$L3709, "M")</f>
        <v>23</v>
      </c>
      <c r="D3710" t="b">
        <f>IF('Initial Spreadsheet'!$F3709="failed", "failed")</f>
        <v>0</v>
      </c>
      <c r="E3710" t="str">
        <f>IF('Initial Spreadsheet'!F3709="failed", 'Initial Spreadsheet'!$L3709, "M")</f>
        <v>M</v>
      </c>
    </row>
    <row r="3711" spans="1:5" x14ac:dyDescent="0.25">
      <c r="A3711" t="str">
        <f>IF('Initial Spreadsheet'!$F3710="successful", "successful")</f>
        <v>successful</v>
      </c>
      <c r="B3711">
        <f>IF('Initial Spreadsheet'!F3710="successful", 'Initial Spreadsheet'!$L3710, "M")</f>
        <v>39</v>
      </c>
      <c r="D3711" t="b">
        <f>IF('Initial Spreadsheet'!$F3710="failed", "failed")</f>
        <v>0</v>
      </c>
      <c r="E3711" t="str">
        <f>IF('Initial Spreadsheet'!F3710="failed", 'Initial Spreadsheet'!$L3710, "M")</f>
        <v>M</v>
      </c>
    </row>
    <row r="3712" spans="1:5" x14ac:dyDescent="0.25">
      <c r="A3712" t="str">
        <f>IF('Initial Spreadsheet'!$F3711="successful", "successful")</f>
        <v>successful</v>
      </c>
      <c r="B3712">
        <f>IF('Initial Spreadsheet'!F3711="successful", 'Initial Spreadsheet'!$L3711, "M")</f>
        <v>35</v>
      </c>
      <c r="D3712" t="b">
        <f>IF('Initial Spreadsheet'!$F3711="failed", "failed")</f>
        <v>0</v>
      </c>
      <c r="E3712" t="str">
        <f>IF('Initial Spreadsheet'!F3711="failed", 'Initial Spreadsheet'!$L3711, "M")</f>
        <v>M</v>
      </c>
    </row>
    <row r="3713" spans="1:5" x14ac:dyDescent="0.25">
      <c r="A3713" t="str">
        <f>IF('Initial Spreadsheet'!$F3712="successful", "successful")</f>
        <v>successful</v>
      </c>
      <c r="B3713">
        <f>IF('Initial Spreadsheet'!F3712="successful", 'Initial Spreadsheet'!$L3712, "M")</f>
        <v>27</v>
      </c>
      <c r="D3713" t="b">
        <f>IF('Initial Spreadsheet'!$F3712="failed", "failed")</f>
        <v>0</v>
      </c>
      <c r="E3713" t="str">
        <f>IF('Initial Spreadsheet'!F3712="failed", 'Initial Spreadsheet'!$L3712, "M")</f>
        <v>M</v>
      </c>
    </row>
    <row r="3714" spans="1:5" x14ac:dyDescent="0.25">
      <c r="A3714" t="str">
        <f>IF('Initial Spreadsheet'!$F3713="successful", "successful")</f>
        <v>successful</v>
      </c>
      <c r="B3714">
        <f>IF('Initial Spreadsheet'!F3713="successful", 'Initial Spreadsheet'!$L3713, "M")</f>
        <v>21</v>
      </c>
      <c r="D3714" t="b">
        <f>IF('Initial Spreadsheet'!$F3713="failed", "failed")</f>
        <v>0</v>
      </c>
      <c r="E3714" t="str">
        <f>IF('Initial Spreadsheet'!F3713="failed", 'Initial Spreadsheet'!$L3713, "M")</f>
        <v>M</v>
      </c>
    </row>
    <row r="3715" spans="1:5" x14ac:dyDescent="0.25">
      <c r="A3715" t="str">
        <f>IF('Initial Spreadsheet'!$F3714="successful", "successful")</f>
        <v>successful</v>
      </c>
      <c r="B3715">
        <f>IF('Initial Spreadsheet'!F3714="successful", 'Initial Spreadsheet'!$L3714, "M")</f>
        <v>104</v>
      </c>
      <c r="D3715" t="b">
        <f>IF('Initial Spreadsheet'!$F3714="failed", "failed")</f>
        <v>0</v>
      </c>
      <c r="E3715" t="str">
        <f>IF('Initial Spreadsheet'!F3714="failed", 'Initial Spreadsheet'!$L3714, "M")</f>
        <v>M</v>
      </c>
    </row>
    <row r="3716" spans="1:5" x14ac:dyDescent="0.25">
      <c r="A3716" t="str">
        <f>IF('Initial Spreadsheet'!$F3715="successful", "successful")</f>
        <v>successful</v>
      </c>
      <c r="B3716">
        <f>IF('Initial Spreadsheet'!F3715="successful", 'Initial Spreadsheet'!$L3715, "M")</f>
        <v>19</v>
      </c>
      <c r="D3716" t="b">
        <f>IF('Initial Spreadsheet'!$F3715="failed", "failed")</f>
        <v>0</v>
      </c>
      <c r="E3716" t="str">
        <f>IF('Initial Spreadsheet'!F3715="failed", 'Initial Spreadsheet'!$L3715, "M")</f>
        <v>M</v>
      </c>
    </row>
    <row r="3717" spans="1:5" x14ac:dyDescent="0.25">
      <c r="A3717" t="str">
        <f>IF('Initial Spreadsheet'!$F3716="successful", "successful")</f>
        <v>successful</v>
      </c>
      <c r="B3717">
        <f>IF('Initial Spreadsheet'!F3716="successful", 'Initial Spreadsheet'!$L3716, "M")</f>
        <v>97</v>
      </c>
      <c r="D3717" t="b">
        <f>IF('Initial Spreadsheet'!$F3716="failed", "failed")</f>
        <v>0</v>
      </c>
      <c r="E3717" t="str">
        <f>IF('Initial Spreadsheet'!F3716="failed", 'Initial Spreadsheet'!$L3716, "M")</f>
        <v>M</v>
      </c>
    </row>
    <row r="3718" spans="1:5" x14ac:dyDescent="0.25">
      <c r="A3718" t="str">
        <f>IF('Initial Spreadsheet'!$F3717="successful", "successful")</f>
        <v>successful</v>
      </c>
      <c r="B3718">
        <f>IF('Initial Spreadsheet'!F3717="successful", 'Initial Spreadsheet'!$L3717, "M")</f>
        <v>27</v>
      </c>
      <c r="D3718" t="b">
        <f>IF('Initial Spreadsheet'!$F3717="failed", "failed")</f>
        <v>0</v>
      </c>
      <c r="E3718" t="str">
        <f>IF('Initial Spreadsheet'!F3717="failed", 'Initial Spreadsheet'!$L3717, "M")</f>
        <v>M</v>
      </c>
    </row>
    <row r="3719" spans="1:5" x14ac:dyDescent="0.25">
      <c r="A3719" t="str">
        <f>IF('Initial Spreadsheet'!$F3718="successful", "successful")</f>
        <v>successful</v>
      </c>
      <c r="B3719">
        <f>IF('Initial Spreadsheet'!F3718="successful", 'Initial Spreadsheet'!$L3718, "M")</f>
        <v>24</v>
      </c>
      <c r="D3719" t="b">
        <f>IF('Initial Spreadsheet'!$F3718="failed", "failed")</f>
        <v>0</v>
      </c>
      <c r="E3719" t="str">
        <f>IF('Initial Spreadsheet'!F3718="failed", 'Initial Spreadsheet'!$L3718, "M")</f>
        <v>M</v>
      </c>
    </row>
    <row r="3720" spans="1:5" x14ac:dyDescent="0.25">
      <c r="A3720" t="str">
        <f>IF('Initial Spreadsheet'!$F3719="successful", "successful")</f>
        <v>successful</v>
      </c>
      <c r="B3720">
        <f>IF('Initial Spreadsheet'!F3719="successful", 'Initial Spreadsheet'!$L3719, "M")</f>
        <v>13</v>
      </c>
      <c r="D3720" t="b">
        <f>IF('Initial Spreadsheet'!$F3719="failed", "failed")</f>
        <v>0</v>
      </c>
      <c r="E3720" t="str">
        <f>IF('Initial Spreadsheet'!F3719="failed", 'Initial Spreadsheet'!$L3719, "M")</f>
        <v>M</v>
      </c>
    </row>
    <row r="3721" spans="1:5" x14ac:dyDescent="0.25">
      <c r="A3721" t="str">
        <f>IF('Initial Spreadsheet'!$F3720="successful", "successful")</f>
        <v>successful</v>
      </c>
      <c r="B3721">
        <f>IF('Initial Spreadsheet'!F3720="successful", 'Initial Spreadsheet'!$L3720, "M")</f>
        <v>46</v>
      </c>
      <c r="D3721" t="b">
        <f>IF('Initial Spreadsheet'!$F3720="failed", "failed")</f>
        <v>0</v>
      </c>
      <c r="E3721" t="str">
        <f>IF('Initial Spreadsheet'!F3720="failed", 'Initial Spreadsheet'!$L3720, "M")</f>
        <v>M</v>
      </c>
    </row>
    <row r="3722" spans="1:5" x14ac:dyDescent="0.25">
      <c r="A3722" t="str">
        <f>IF('Initial Spreadsheet'!$F3721="successful", "successful")</f>
        <v>successful</v>
      </c>
      <c r="B3722">
        <f>IF('Initial Spreadsheet'!F3721="successful", 'Initial Spreadsheet'!$L3721, "M")</f>
        <v>4</v>
      </c>
      <c r="D3722" t="b">
        <f>IF('Initial Spreadsheet'!$F3721="failed", "failed")</f>
        <v>0</v>
      </c>
      <c r="E3722" t="str">
        <f>IF('Initial Spreadsheet'!F3721="failed", 'Initial Spreadsheet'!$L3721, "M")</f>
        <v>M</v>
      </c>
    </row>
    <row r="3723" spans="1:5" x14ac:dyDescent="0.25">
      <c r="A3723" t="str">
        <f>IF('Initial Spreadsheet'!$F3722="successful", "successful")</f>
        <v>successful</v>
      </c>
      <c r="B3723">
        <f>IF('Initial Spreadsheet'!F3722="successful", 'Initial Spreadsheet'!$L3722, "M")</f>
        <v>40</v>
      </c>
      <c r="D3723" t="b">
        <f>IF('Initial Spreadsheet'!$F3722="failed", "failed")</f>
        <v>0</v>
      </c>
      <c r="E3723" t="str">
        <f>IF('Initial Spreadsheet'!F3722="failed", 'Initial Spreadsheet'!$L3722, "M")</f>
        <v>M</v>
      </c>
    </row>
    <row r="3724" spans="1:5" x14ac:dyDescent="0.25">
      <c r="A3724" t="str">
        <f>IF('Initial Spreadsheet'!$F3723="successful", "successful")</f>
        <v>successful</v>
      </c>
      <c r="B3724">
        <f>IF('Initial Spreadsheet'!F3723="successful", 'Initial Spreadsheet'!$L3723, "M")</f>
        <v>44</v>
      </c>
      <c r="D3724" t="b">
        <f>IF('Initial Spreadsheet'!$F3723="failed", "failed")</f>
        <v>0</v>
      </c>
      <c r="E3724" t="str">
        <f>IF('Initial Spreadsheet'!F3723="failed", 'Initial Spreadsheet'!$L3723, "M")</f>
        <v>M</v>
      </c>
    </row>
    <row r="3725" spans="1:5" x14ac:dyDescent="0.25">
      <c r="A3725" t="str">
        <f>IF('Initial Spreadsheet'!$F3724="successful", "successful")</f>
        <v>successful</v>
      </c>
      <c r="B3725">
        <f>IF('Initial Spreadsheet'!F3724="successful", 'Initial Spreadsheet'!$L3724, "M")</f>
        <v>35</v>
      </c>
      <c r="D3725" t="b">
        <f>IF('Initial Spreadsheet'!$F3724="failed", "failed")</f>
        <v>0</v>
      </c>
      <c r="E3725" t="str">
        <f>IF('Initial Spreadsheet'!F3724="failed", 'Initial Spreadsheet'!$L3724, "M")</f>
        <v>M</v>
      </c>
    </row>
    <row r="3726" spans="1:5" x14ac:dyDescent="0.25">
      <c r="A3726" t="str">
        <f>IF('Initial Spreadsheet'!$F3725="successful", "successful")</f>
        <v>successful</v>
      </c>
      <c r="B3726">
        <f>IF('Initial Spreadsheet'!F3725="successful", 'Initial Spreadsheet'!$L3725, "M")</f>
        <v>63</v>
      </c>
      <c r="D3726" t="b">
        <f>IF('Initial Spreadsheet'!$F3725="failed", "failed")</f>
        <v>0</v>
      </c>
      <c r="E3726" t="str">
        <f>IF('Initial Spreadsheet'!F3725="failed", 'Initial Spreadsheet'!$L3725, "M")</f>
        <v>M</v>
      </c>
    </row>
    <row r="3727" spans="1:5" x14ac:dyDescent="0.25">
      <c r="A3727" t="str">
        <f>IF('Initial Spreadsheet'!$F3726="successful", "successful")</f>
        <v>successful</v>
      </c>
      <c r="B3727">
        <f>IF('Initial Spreadsheet'!F3726="successful", 'Initial Spreadsheet'!$L3726, "M")</f>
        <v>89</v>
      </c>
      <c r="D3727" t="b">
        <f>IF('Initial Spreadsheet'!$F3726="failed", "failed")</f>
        <v>0</v>
      </c>
      <c r="E3727" t="str">
        <f>IF('Initial Spreadsheet'!F3726="failed", 'Initial Spreadsheet'!$L3726, "M")</f>
        <v>M</v>
      </c>
    </row>
    <row r="3728" spans="1:5" x14ac:dyDescent="0.25">
      <c r="A3728" t="str">
        <f>IF('Initial Spreadsheet'!$F3727="successful", "successful")</f>
        <v>successful</v>
      </c>
      <c r="B3728">
        <f>IF('Initial Spreadsheet'!F3727="successful", 'Initial Spreadsheet'!$L3727, "M")</f>
        <v>15</v>
      </c>
      <c r="D3728" t="b">
        <f>IF('Initial Spreadsheet'!$F3727="failed", "failed")</f>
        <v>0</v>
      </c>
      <c r="E3728" t="str">
        <f>IF('Initial Spreadsheet'!F3727="failed", 'Initial Spreadsheet'!$L3727, "M")</f>
        <v>M</v>
      </c>
    </row>
    <row r="3729" spans="1:5" x14ac:dyDescent="0.25">
      <c r="A3729" t="str">
        <f>IF('Initial Spreadsheet'!$F3728="successful", "successful")</f>
        <v>successful</v>
      </c>
      <c r="B3729">
        <f>IF('Initial Spreadsheet'!F3728="successful", 'Initial Spreadsheet'!$L3728, "M")</f>
        <v>46</v>
      </c>
      <c r="D3729" t="b">
        <f>IF('Initial Spreadsheet'!$F3728="failed", "failed")</f>
        <v>0</v>
      </c>
      <c r="E3729" t="str">
        <f>IF('Initial Spreadsheet'!F3728="failed", 'Initial Spreadsheet'!$L3728, "M")</f>
        <v>M</v>
      </c>
    </row>
    <row r="3730" spans="1:5" x14ac:dyDescent="0.25">
      <c r="A3730" t="str">
        <f>IF('Initial Spreadsheet'!$F3729="successful", "successful")</f>
        <v>successful</v>
      </c>
      <c r="B3730">
        <f>IF('Initial Spreadsheet'!F3729="successful", 'Initial Spreadsheet'!$L3729, "M")</f>
        <v>33</v>
      </c>
      <c r="D3730" t="b">
        <f>IF('Initial Spreadsheet'!$F3729="failed", "failed")</f>
        <v>0</v>
      </c>
      <c r="E3730" t="str">
        <f>IF('Initial Spreadsheet'!F3729="failed", 'Initial Spreadsheet'!$L3729, "M")</f>
        <v>M</v>
      </c>
    </row>
    <row r="3731" spans="1:5" x14ac:dyDescent="0.25">
      <c r="A3731" t="b">
        <f>IF('Initial Spreadsheet'!$F3730="successful", "successful")</f>
        <v>0</v>
      </c>
      <c r="B3731" t="str">
        <f>IF('Initial Spreadsheet'!F3730="successful", 'Initial Spreadsheet'!$L3730, "M")</f>
        <v>M</v>
      </c>
      <c r="D3731" t="str">
        <f>IF('Initial Spreadsheet'!$F3730="failed", "failed")</f>
        <v>failed</v>
      </c>
      <c r="E3731">
        <f>IF('Initial Spreadsheet'!F3730="failed", 'Initial Spreadsheet'!$L3730, "M")</f>
        <v>31</v>
      </c>
    </row>
    <row r="3732" spans="1:5" x14ac:dyDescent="0.25">
      <c r="A3732" t="b">
        <f>IF('Initial Spreadsheet'!$F3731="successful", "successful")</f>
        <v>0</v>
      </c>
      <c r="B3732" t="str">
        <f>IF('Initial Spreadsheet'!F3731="successful", 'Initial Spreadsheet'!$L3731, "M")</f>
        <v>M</v>
      </c>
      <c r="D3732" t="str">
        <f>IF('Initial Spreadsheet'!$F3731="failed", "failed")</f>
        <v>failed</v>
      </c>
      <c r="E3732">
        <f>IF('Initial Spreadsheet'!F3731="failed", 'Initial Spreadsheet'!$L3731, "M")</f>
        <v>5</v>
      </c>
    </row>
    <row r="3733" spans="1:5" x14ac:dyDescent="0.25">
      <c r="A3733" t="b">
        <f>IF('Initial Spreadsheet'!$F3732="successful", "successful")</f>
        <v>0</v>
      </c>
      <c r="B3733" t="str">
        <f>IF('Initial Spreadsheet'!F3732="successful", 'Initial Spreadsheet'!$L3732, "M")</f>
        <v>M</v>
      </c>
      <c r="D3733" t="str">
        <f>IF('Initial Spreadsheet'!$F3732="failed", "failed")</f>
        <v>failed</v>
      </c>
      <c r="E3733">
        <f>IF('Initial Spreadsheet'!F3732="failed", 'Initial Spreadsheet'!$L3732, "M")</f>
        <v>1</v>
      </c>
    </row>
    <row r="3734" spans="1:5" x14ac:dyDescent="0.25">
      <c r="A3734" t="b">
        <f>IF('Initial Spreadsheet'!$F3733="successful", "successful")</f>
        <v>0</v>
      </c>
      <c r="B3734" t="str">
        <f>IF('Initial Spreadsheet'!F3733="successful", 'Initial Spreadsheet'!$L3733, "M")</f>
        <v>M</v>
      </c>
      <c r="D3734" t="str">
        <f>IF('Initial Spreadsheet'!$F3733="failed", "failed")</f>
        <v>failed</v>
      </c>
      <c r="E3734">
        <f>IF('Initial Spreadsheet'!F3733="failed", 'Initial Spreadsheet'!$L3733, "M")</f>
        <v>12</v>
      </c>
    </row>
    <row r="3735" spans="1:5" x14ac:dyDescent="0.25">
      <c r="A3735" t="b">
        <f>IF('Initial Spreadsheet'!$F3734="successful", "successful")</f>
        <v>0</v>
      </c>
      <c r="B3735" t="str">
        <f>IF('Initial Spreadsheet'!F3734="successful", 'Initial Spreadsheet'!$L3734, "M")</f>
        <v>M</v>
      </c>
      <c r="D3735" t="str">
        <f>IF('Initial Spreadsheet'!$F3734="failed", "failed")</f>
        <v>failed</v>
      </c>
      <c r="E3735">
        <f>IF('Initial Spreadsheet'!F3734="failed", 'Initial Spreadsheet'!$L3734, "M")</f>
        <v>4</v>
      </c>
    </row>
    <row r="3736" spans="1:5" x14ac:dyDescent="0.25">
      <c r="A3736" t="b">
        <f>IF('Initial Spreadsheet'!$F3735="successful", "successful")</f>
        <v>0</v>
      </c>
      <c r="B3736" t="str">
        <f>IF('Initial Spreadsheet'!F3735="successful", 'Initial Spreadsheet'!$L3735, "M")</f>
        <v>M</v>
      </c>
      <c r="D3736" t="str">
        <f>IF('Initial Spreadsheet'!$F3735="failed", "failed")</f>
        <v>failed</v>
      </c>
      <c r="E3736">
        <f>IF('Initial Spreadsheet'!F3735="failed", 'Initial Spreadsheet'!$L3735, "M")</f>
        <v>0</v>
      </c>
    </row>
    <row r="3737" spans="1:5" x14ac:dyDescent="0.25">
      <c r="A3737" t="b">
        <f>IF('Initial Spreadsheet'!$F3736="successful", "successful")</f>
        <v>0</v>
      </c>
      <c r="B3737" t="str">
        <f>IF('Initial Spreadsheet'!F3736="successful", 'Initial Spreadsheet'!$L3736, "M")</f>
        <v>M</v>
      </c>
      <c r="D3737" t="str">
        <f>IF('Initial Spreadsheet'!$F3736="failed", "failed")</f>
        <v>failed</v>
      </c>
      <c r="E3737">
        <f>IF('Initial Spreadsheet'!F3736="failed", 'Initial Spreadsheet'!$L3736, "M")</f>
        <v>7</v>
      </c>
    </row>
    <row r="3738" spans="1:5" x14ac:dyDescent="0.25">
      <c r="A3738" t="b">
        <f>IF('Initial Spreadsheet'!$F3737="successful", "successful")</f>
        <v>0</v>
      </c>
      <c r="B3738" t="str">
        <f>IF('Initial Spreadsheet'!F3737="successful", 'Initial Spreadsheet'!$L3737, "M")</f>
        <v>M</v>
      </c>
      <c r="D3738" t="str">
        <f>IF('Initial Spreadsheet'!$F3737="failed", "failed")</f>
        <v>failed</v>
      </c>
      <c r="E3738">
        <f>IF('Initial Spreadsheet'!F3737="failed", 'Initial Spreadsheet'!$L3737, "M")</f>
        <v>2</v>
      </c>
    </row>
    <row r="3739" spans="1:5" x14ac:dyDescent="0.25">
      <c r="A3739" t="b">
        <f>IF('Initial Spreadsheet'!$F3738="successful", "successful")</f>
        <v>0</v>
      </c>
      <c r="B3739" t="str">
        <f>IF('Initial Spreadsheet'!F3738="successful", 'Initial Spreadsheet'!$L3738, "M")</f>
        <v>M</v>
      </c>
      <c r="D3739" t="str">
        <f>IF('Initial Spreadsheet'!$F3738="failed", "failed")</f>
        <v>failed</v>
      </c>
      <c r="E3739">
        <f>IF('Initial Spreadsheet'!F3738="failed", 'Initial Spreadsheet'!$L3738, "M")</f>
        <v>1</v>
      </c>
    </row>
    <row r="3740" spans="1:5" x14ac:dyDescent="0.25">
      <c r="A3740" t="b">
        <f>IF('Initial Spreadsheet'!$F3739="successful", "successful")</f>
        <v>0</v>
      </c>
      <c r="B3740" t="str">
        <f>IF('Initial Spreadsheet'!F3739="successful", 'Initial Spreadsheet'!$L3739, "M")</f>
        <v>M</v>
      </c>
      <c r="D3740" t="str">
        <f>IF('Initial Spreadsheet'!$F3739="failed", "failed")</f>
        <v>failed</v>
      </c>
      <c r="E3740">
        <f>IF('Initial Spreadsheet'!F3739="failed", 'Initial Spreadsheet'!$L3739, "M")</f>
        <v>4</v>
      </c>
    </row>
    <row r="3741" spans="1:5" x14ac:dyDescent="0.25">
      <c r="A3741" t="b">
        <f>IF('Initial Spreadsheet'!$F3740="successful", "successful")</f>
        <v>0</v>
      </c>
      <c r="B3741" t="str">
        <f>IF('Initial Spreadsheet'!F3740="successful", 'Initial Spreadsheet'!$L3740, "M")</f>
        <v>M</v>
      </c>
      <c r="D3741" t="str">
        <f>IF('Initial Spreadsheet'!$F3740="failed", "failed")</f>
        <v>failed</v>
      </c>
      <c r="E3741">
        <f>IF('Initial Spreadsheet'!F3740="failed", 'Initial Spreadsheet'!$L3740, "M")</f>
        <v>6</v>
      </c>
    </row>
    <row r="3742" spans="1:5" x14ac:dyDescent="0.25">
      <c r="A3742" t="b">
        <f>IF('Initial Spreadsheet'!$F3741="successful", "successful")</f>
        <v>0</v>
      </c>
      <c r="B3742" t="str">
        <f>IF('Initial Spreadsheet'!F3741="successful", 'Initial Spreadsheet'!$L3741, "M")</f>
        <v>M</v>
      </c>
      <c r="D3742" t="str">
        <f>IF('Initial Spreadsheet'!$F3741="failed", "failed")</f>
        <v>failed</v>
      </c>
      <c r="E3742">
        <f>IF('Initial Spreadsheet'!F3741="failed", 'Initial Spreadsheet'!$L3741, "M")</f>
        <v>8</v>
      </c>
    </row>
    <row r="3743" spans="1:5" x14ac:dyDescent="0.25">
      <c r="A3743" t="b">
        <f>IF('Initial Spreadsheet'!$F3742="successful", "successful")</f>
        <v>0</v>
      </c>
      <c r="B3743" t="str">
        <f>IF('Initial Spreadsheet'!F3742="successful", 'Initial Spreadsheet'!$L3742, "M")</f>
        <v>M</v>
      </c>
      <c r="D3743" t="str">
        <f>IF('Initial Spreadsheet'!$F3742="failed", "failed")</f>
        <v>failed</v>
      </c>
      <c r="E3743">
        <f>IF('Initial Spreadsheet'!F3742="failed", 'Initial Spreadsheet'!$L3742, "M")</f>
        <v>14</v>
      </c>
    </row>
    <row r="3744" spans="1:5" x14ac:dyDescent="0.25">
      <c r="A3744" t="b">
        <f>IF('Initial Spreadsheet'!$F3743="successful", "successful")</f>
        <v>0</v>
      </c>
      <c r="B3744" t="str">
        <f>IF('Initial Spreadsheet'!F3743="successful", 'Initial Spreadsheet'!$L3743, "M")</f>
        <v>M</v>
      </c>
      <c r="D3744" t="str">
        <f>IF('Initial Spreadsheet'!$F3743="failed", "failed")</f>
        <v>failed</v>
      </c>
      <c r="E3744">
        <f>IF('Initial Spreadsheet'!F3743="failed", 'Initial Spreadsheet'!$L3743, "M")</f>
        <v>0</v>
      </c>
    </row>
    <row r="3745" spans="1:5" x14ac:dyDescent="0.25">
      <c r="A3745" t="b">
        <f>IF('Initial Spreadsheet'!$F3744="successful", "successful")</f>
        <v>0</v>
      </c>
      <c r="B3745" t="str">
        <f>IF('Initial Spreadsheet'!F3744="successful", 'Initial Spreadsheet'!$L3744, "M")</f>
        <v>M</v>
      </c>
      <c r="D3745" t="str">
        <f>IF('Initial Spreadsheet'!$F3744="failed", "failed")</f>
        <v>failed</v>
      </c>
      <c r="E3745">
        <f>IF('Initial Spreadsheet'!F3744="failed", 'Initial Spreadsheet'!$L3744, "M")</f>
        <v>4</v>
      </c>
    </row>
    <row r="3746" spans="1:5" x14ac:dyDescent="0.25">
      <c r="A3746" t="b">
        <f>IF('Initial Spreadsheet'!$F3745="successful", "successful")</f>
        <v>0</v>
      </c>
      <c r="B3746" t="str">
        <f>IF('Initial Spreadsheet'!F3745="successful", 'Initial Spreadsheet'!$L3745, "M")</f>
        <v>M</v>
      </c>
      <c r="D3746" t="str">
        <f>IF('Initial Spreadsheet'!$F3745="failed", "failed")</f>
        <v>failed</v>
      </c>
      <c r="E3746">
        <f>IF('Initial Spreadsheet'!F3745="failed", 'Initial Spreadsheet'!$L3745, "M")</f>
        <v>0</v>
      </c>
    </row>
    <row r="3747" spans="1:5" x14ac:dyDescent="0.25">
      <c r="A3747" t="b">
        <f>IF('Initial Spreadsheet'!$F3746="successful", "successful")</f>
        <v>0</v>
      </c>
      <c r="B3747" t="str">
        <f>IF('Initial Spreadsheet'!F3746="successful", 'Initial Spreadsheet'!$L3746, "M")</f>
        <v>M</v>
      </c>
      <c r="D3747" t="str">
        <f>IF('Initial Spreadsheet'!$F3746="failed", "failed")</f>
        <v>failed</v>
      </c>
      <c r="E3747">
        <f>IF('Initial Spreadsheet'!F3746="failed", 'Initial Spreadsheet'!$L3746, "M")</f>
        <v>0</v>
      </c>
    </row>
    <row r="3748" spans="1:5" x14ac:dyDescent="0.25">
      <c r="A3748" t="b">
        <f>IF('Initial Spreadsheet'!$F3747="successful", "successful")</f>
        <v>0</v>
      </c>
      <c r="B3748" t="str">
        <f>IF('Initial Spreadsheet'!F3747="successful", 'Initial Spreadsheet'!$L3747, "M")</f>
        <v>M</v>
      </c>
      <c r="D3748" t="str">
        <f>IF('Initial Spreadsheet'!$F3747="failed", "failed")</f>
        <v>failed</v>
      </c>
      <c r="E3748">
        <f>IF('Initial Spreadsheet'!F3747="failed", 'Initial Spreadsheet'!$L3747, "M")</f>
        <v>1</v>
      </c>
    </row>
    <row r="3749" spans="1:5" x14ac:dyDescent="0.25">
      <c r="A3749" t="b">
        <f>IF('Initial Spreadsheet'!$F3748="successful", "successful")</f>
        <v>0</v>
      </c>
      <c r="B3749" t="str">
        <f>IF('Initial Spreadsheet'!F3748="successful", 'Initial Spreadsheet'!$L3748, "M")</f>
        <v>M</v>
      </c>
      <c r="D3749" t="str">
        <f>IF('Initial Spreadsheet'!$F3748="failed", "failed")</f>
        <v>failed</v>
      </c>
      <c r="E3749">
        <f>IF('Initial Spreadsheet'!F3748="failed", 'Initial Spreadsheet'!$L3748, "M")</f>
        <v>1</v>
      </c>
    </row>
    <row r="3750" spans="1:5" x14ac:dyDescent="0.25">
      <c r="A3750" t="b">
        <f>IF('Initial Spreadsheet'!$F3749="successful", "successful")</f>
        <v>0</v>
      </c>
      <c r="B3750" t="str">
        <f>IF('Initial Spreadsheet'!F3749="successful", 'Initial Spreadsheet'!$L3749, "M")</f>
        <v>M</v>
      </c>
      <c r="D3750" t="str">
        <f>IF('Initial Spreadsheet'!$F3749="failed", "failed")</f>
        <v>failed</v>
      </c>
      <c r="E3750">
        <f>IF('Initial Spreadsheet'!F3749="failed", 'Initial Spreadsheet'!$L3749, "M")</f>
        <v>1</v>
      </c>
    </row>
    <row r="3751" spans="1:5" x14ac:dyDescent="0.25">
      <c r="A3751" t="str">
        <f>IF('Initial Spreadsheet'!$F3750="successful", "successful")</f>
        <v>successful</v>
      </c>
      <c r="B3751">
        <f>IF('Initial Spreadsheet'!F3750="successful", 'Initial Spreadsheet'!$L3750, "M")</f>
        <v>52</v>
      </c>
      <c r="D3751" t="b">
        <f>IF('Initial Spreadsheet'!$F3750="failed", "failed")</f>
        <v>0</v>
      </c>
      <c r="E3751" t="str">
        <f>IF('Initial Spreadsheet'!F3750="failed", 'Initial Spreadsheet'!$L3750, "M")</f>
        <v>M</v>
      </c>
    </row>
    <row r="3752" spans="1:5" x14ac:dyDescent="0.25">
      <c r="A3752" t="str">
        <f>IF('Initial Spreadsheet'!$F3751="successful", "successful")</f>
        <v>successful</v>
      </c>
      <c r="B3752">
        <f>IF('Initial Spreadsheet'!F3751="successful", 'Initial Spreadsheet'!$L3751, "M")</f>
        <v>7</v>
      </c>
      <c r="D3752" t="b">
        <f>IF('Initial Spreadsheet'!$F3751="failed", "failed")</f>
        <v>0</v>
      </c>
      <c r="E3752" t="str">
        <f>IF('Initial Spreadsheet'!F3751="failed", 'Initial Spreadsheet'!$L3751, "M")</f>
        <v>M</v>
      </c>
    </row>
    <row r="3753" spans="1:5" x14ac:dyDescent="0.25">
      <c r="A3753" t="str">
        <f>IF('Initial Spreadsheet'!$F3752="successful", "successful")</f>
        <v>successful</v>
      </c>
      <c r="B3753">
        <f>IF('Initial Spreadsheet'!F3752="successful", 'Initial Spreadsheet'!$L3752, "M")</f>
        <v>28</v>
      </c>
      <c r="D3753" t="b">
        <f>IF('Initial Spreadsheet'!$F3752="failed", "failed")</f>
        <v>0</v>
      </c>
      <c r="E3753" t="str">
        <f>IF('Initial Spreadsheet'!F3752="failed", 'Initial Spreadsheet'!$L3752, "M")</f>
        <v>M</v>
      </c>
    </row>
    <row r="3754" spans="1:5" x14ac:dyDescent="0.25">
      <c r="A3754" t="str">
        <f>IF('Initial Spreadsheet'!$F3753="successful", "successful")</f>
        <v>successful</v>
      </c>
      <c r="B3754">
        <f>IF('Initial Spreadsheet'!F3753="successful", 'Initial Spreadsheet'!$L3753, "M")</f>
        <v>11</v>
      </c>
      <c r="D3754" t="b">
        <f>IF('Initial Spreadsheet'!$F3753="failed", "failed")</f>
        <v>0</v>
      </c>
      <c r="E3754" t="str">
        <f>IF('Initial Spreadsheet'!F3753="failed", 'Initial Spreadsheet'!$L3753, "M")</f>
        <v>M</v>
      </c>
    </row>
    <row r="3755" spans="1:5" x14ac:dyDescent="0.25">
      <c r="A3755" t="str">
        <f>IF('Initial Spreadsheet'!$F3754="successful", "successful")</f>
        <v>successful</v>
      </c>
      <c r="B3755">
        <f>IF('Initial Spreadsheet'!F3754="successful", 'Initial Spreadsheet'!$L3754, "M")</f>
        <v>15</v>
      </c>
      <c r="D3755" t="b">
        <f>IF('Initial Spreadsheet'!$F3754="failed", "failed")</f>
        <v>0</v>
      </c>
      <c r="E3755" t="str">
        <f>IF('Initial Spreadsheet'!F3754="failed", 'Initial Spreadsheet'!$L3754, "M")</f>
        <v>M</v>
      </c>
    </row>
    <row r="3756" spans="1:5" x14ac:dyDescent="0.25">
      <c r="A3756" t="str">
        <f>IF('Initial Spreadsheet'!$F3755="successful", "successful")</f>
        <v>successful</v>
      </c>
      <c r="B3756">
        <f>IF('Initial Spreadsheet'!F3755="successful", 'Initial Spreadsheet'!$L3755, "M")</f>
        <v>30</v>
      </c>
      <c r="D3756" t="b">
        <f>IF('Initial Spreadsheet'!$F3755="failed", "failed")</f>
        <v>0</v>
      </c>
      <c r="E3756" t="str">
        <f>IF('Initial Spreadsheet'!F3755="failed", 'Initial Spreadsheet'!$L3755, "M")</f>
        <v>M</v>
      </c>
    </row>
    <row r="3757" spans="1:5" x14ac:dyDescent="0.25">
      <c r="A3757" t="str">
        <f>IF('Initial Spreadsheet'!$F3756="successful", "successful")</f>
        <v>successful</v>
      </c>
      <c r="B3757">
        <f>IF('Initial Spreadsheet'!F3756="successful", 'Initial Spreadsheet'!$L3756, "M")</f>
        <v>27</v>
      </c>
      <c r="D3757" t="b">
        <f>IF('Initial Spreadsheet'!$F3756="failed", "failed")</f>
        <v>0</v>
      </c>
      <c r="E3757" t="str">
        <f>IF('Initial Spreadsheet'!F3756="failed", 'Initial Spreadsheet'!$L3756, "M")</f>
        <v>M</v>
      </c>
    </row>
    <row r="3758" spans="1:5" x14ac:dyDescent="0.25">
      <c r="A3758" t="str">
        <f>IF('Initial Spreadsheet'!$F3757="successful", "successful")</f>
        <v>successful</v>
      </c>
      <c r="B3758">
        <f>IF('Initial Spreadsheet'!F3757="successful", 'Initial Spreadsheet'!$L3757, "M")</f>
        <v>28</v>
      </c>
      <c r="D3758" t="b">
        <f>IF('Initial Spreadsheet'!$F3757="failed", "failed")</f>
        <v>0</v>
      </c>
      <c r="E3758" t="str">
        <f>IF('Initial Spreadsheet'!F3757="failed", 'Initial Spreadsheet'!$L3757, "M")</f>
        <v>M</v>
      </c>
    </row>
    <row r="3759" spans="1:5" x14ac:dyDescent="0.25">
      <c r="A3759" t="str">
        <f>IF('Initial Spreadsheet'!$F3758="successful", "successful")</f>
        <v>successful</v>
      </c>
      <c r="B3759">
        <f>IF('Initial Spreadsheet'!F3758="successful", 'Initial Spreadsheet'!$L3758, "M")</f>
        <v>17</v>
      </c>
      <c r="D3759" t="b">
        <f>IF('Initial Spreadsheet'!$F3758="failed", "failed")</f>
        <v>0</v>
      </c>
      <c r="E3759" t="str">
        <f>IF('Initial Spreadsheet'!F3758="failed", 'Initial Spreadsheet'!$L3758, "M")</f>
        <v>M</v>
      </c>
    </row>
    <row r="3760" spans="1:5" x14ac:dyDescent="0.25">
      <c r="A3760" t="str">
        <f>IF('Initial Spreadsheet'!$F3759="successful", "successful")</f>
        <v>successful</v>
      </c>
      <c r="B3760">
        <f>IF('Initial Spreadsheet'!F3759="successful", 'Initial Spreadsheet'!$L3759, "M")</f>
        <v>50</v>
      </c>
      <c r="D3760" t="b">
        <f>IF('Initial Spreadsheet'!$F3759="failed", "failed")</f>
        <v>0</v>
      </c>
      <c r="E3760" t="str">
        <f>IF('Initial Spreadsheet'!F3759="failed", 'Initial Spreadsheet'!$L3759, "M")</f>
        <v>M</v>
      </c>
    </row>
    <row r="3761" spans="1:5" x14ac:dyDescent="0.25">
      <c r="A3761" t="str">
        <f>IF('Initial Spreadsheet'!$F3760="successful", "successful")</f>
        <v>successful</v>
      </c>
      <c r="B3761">
        <f>IF('Initial Spreadsheet'!F3760="successful", 'Initial Spreadsheet'!$L3760, "M")</f>
        <v>26</v>
      </c>
      <c r="D3761" t="b">
        <f>IF('Initial Spreadsheet'!$F3760="failed", "failed")</f>
        <v>0</v>
      </c>
      <c r="E3761" t="str">
        <f>IF('Initial Spreadsheet'!F3760="failed", 'Initial Spreadsheet'!$L3760, "M")</f>
        <v>M</v>
      </c>
    </row>
    <row r="3762" spans="1:5" x14ac:dyDescent="0.25">
      <c r="A3762" t="str">
        <f>IF('Initial Spreadsheet'!$F3761="successful", "successful")</f>
        <v>successful</v>
      </c>
      <c r="B3762">
        <f>IF('Initial Spreadsheet'!F3761="successful", 'Initial Spreadsheet'!$L3761, "M")</f>
        <v>88</v>
      </c>
      <c r="D3762" t="b">
        <f>IF('Initial Spreadsheet'!$F3761="failed", "failed")</f>
        <v>0</v>
      </c>
      <c r="E3762" t="str">
        <f>IF('Initial Spreadsheet'!F3761="failed", 'Initial Spreadsheet'!$L3761, "M")</f>
        <v>M</v>
      </c>
    </row>
    <row r="3763" spans="1:5" x14ac:dyDescent="0.25">
      <c r="A3763" t="str">
        <f>IF('Initial Spreadsheet'!$F3762="successful", "successful")</f>
        <v>successful</v>
      </c>
      <c r="B3763">
        <f>IF('Initial Spreadsheet'!F3762="successful", 'Initial Spreadsheet'!$L3762, "M")</f>
        <v>91</v>
      </c>
      <c r="D3763" t="b">
        <f>IF('Initial Spreadsheet'!$F3762="failed", "failed")</f>
        <v>0</v>
      </c>
      <c r="E3763" t="str">
        <f>IF('Initial Spreadsheet'!F3762="failed", 'Initial Spreadsheet'!$L3762, "M")</f>
        <v>M</v>
      </c>
    </row>
    <row r="3764" spans="1:5" x14ac:dyDescent="0.25">
      <c r="A3764" t="str">
        <f>IF('Initial Spreadsheet'!$F3763="successful", "successful")</f>
        <v>successful</v>
      </c>
      <c r="B3764">
        <f>IF('Initial Spreadsheet'!F3763="successful", 'Initial Spreadsheet'!$L3763, "M")</f>
        <v>3</v>
      </c>
      <c r="D3764" t="b">
        <f>IF('Initial Spreadsheet'!$F3763="failed", "failed")</f>
        <v>0</v>
      </c>
      <c r="E3764" t="str">
        <f>IF('Initial Spreadsheet'!F3763="failed", 'Initial Spreadsheet'!$L3763, "M")</f>
        <v>M</v>
      </c>
    </row>
    <row r="3765" spans="1:5" x14ac:dyDescent="0.25">
      <c r="A3765" t="str">
        <f>IF('Initial Spreadsheet'!$F3764="successful", "successful")</f>
        <v>successful</v>
      </c>
      <c r="B3765">
        <f>IF('Initial Spreadsheet'!F3764="successful", 'Initial Spreadsheet'!$L3764, "M")</f>
        <v>28</v>
      </c>
      <c r="D3765" t="b">
        <f>IF('Initial Spreadsheet'!$F3764="failed", "failed")</f>
        <v>0</v>
      </c>
      <c r="E3765" t="str">
        <f>IF('Initial Spreadsheet'!F3764="failed", 'Initial Spreadsheet'!$L3764, "M")</f>
        <v>M</v>
      </c>
    </row>
    <row r="3766" spans="1:5" x14ac:dyDescent="0.25">
      <c r="A3766" t="str">
        <f>IF('Initial Spreadsheet'!$F3765="successful", "successful")</f>
        <v>successful</v>
      </c>
      <c r="B3766">
        <f>IF('Initial Spreadsheet'!F3765="successful", 'Initial Spreadsheet'!$L3765, "M")</f>
        <v>77</v>
      </c>
      <c r="D3766" t="b">
        <f>IF('Initial Spreadsheet'!$F3765="failed", "failed")</f>
        <v>0</v>
      </c>
      <c r="E3766" t="str">
        <f>IF('Initial Spreadsheet'!F3765="failed", 'Initial Spreadsheet'!$L3765, "M")</f>
        <v>M</v>
      </c>
    </row>
    <row r="3767" spans="1:5" x14ac:dyDescent="0.25">
      <c r="A3767" t="str">
        <f>IF('Initial Spreadsheet'!$F3766="successful", "successful")</f>
        <v>successful</v>
      </c>
      <c r="B3767">
        <f>IF('Initial Spreadsheet'!F3766="successful", 'Initial Spreadsheet'!$L3766, "M")</f>
        <v>27</v>
      </c>
      <c r="D3767" t="b">
        <f>IF('Initial Spreadsheet'!$F3766="failed", "failed")</f>
        <v>0</v>
      </c>
      <c r="E3767" t="str">
        <f>IF('Initial Spreadsheet'!F3766="failed", 'Initial Spreadsheet'!$L3766, "M")</f>
        <v>M</v>
      </c>
    </row>
    <row r="3768" spans="1:5" x14ac:dyDescent="0.25">
      <c r="A3768" t="str">
        <f>IF('Initial Spreadsheet'!$F3767="successful", "successful")</f>
        <v>successful</v>
      </c>
      <c r="B3768">
        <f>IF('Initial Spreadsheet'!F3767="successful", 'Initial Spreadsheet'!$L3767, "M")</f>
        <v>107</v>
      </c>
      <c r="D3768" t="b">
        <f>IF('Initial Spreadsheet'!$F3767="failed", "failed")</f>
        <v>0</v>
      </c>
      <c r="E3768" t="str">
        <f>IF('Initial Spreadsheet'!F3767="failed", 'Initial Spreadsheet'!$L3767, "M")</f>
        <v>M</v>
      </c>
    </row>
    <row r="3769" spans="1:5" x14ac:dyDescent="0.25">
      <c r="A3769" t="str">
        <f>IF('Initial Spreadsheet'!$F3768="successful", "successful")</f>
        <v>successful</v>
      </c>
      <c r="B3769">
        <f>IF('Initial Spreadsheet'!F3768="successful", 'Initial Spreadsheet'!$L3768, "M")</f>
        <v>96</v>
      </c>
      <c r="D3769" t="b">
        <f>IF('Initial Spreadsheet'!$F3768="failed", "failed")</f>
        <v>0</v>
      </c>
      <c r="E3769" t="str">
        <f>IF('Initial Spreadsheet'!F3768="failed", 'Initial Spreadsheet'!$L3768, "M")</f>
        <v>M</v>
      </c>
    </row>
    <row r="3770" spans="1:5" x14ac:dyDescent="0.25">
      <c r="A3770" t="str">
        <f>IF('Initial Spreadsheet'!$F3769="successful", "successful")</f>
        <v>successful</v>
      </c>
      <c r="B3770">
        <f>IF('Initial Spreadsheet'!F3769="successful", 'Initial Spreadsheet'!$L3769, "M")</f>
        <v>56</v>
      </c>
      <c r="D3770" t="b">
        <f>IF('Initial Spreadsheet'!$F3769="failed", "failed")</f>
        <v>0</v>
      </c>
      <c r="E3770" t="str">
        <f>IF('Initial Spreadsheet'!F3769="failed", 'Initial Spreadsheet'!$L3769, "M")</f>
        <v>M</v>
      </c>
    </row>
    <row r="3771" spans="1:5" x14ac:dyDescent="0.25">
      <c r="A3771" t="str">
        <f>IF('Initial Spreadsheet'!$F3770="successful", "successful")</f>
        <v>successful</v>
      </c>
      <c r="B3771">
        <f>IF('Initial Spreadsheet'!F3770="successful", 'Initial Spreadsheet'!$L3770, "M")</f>
        <v>58</v>
      </c>
      <c r="D3771" t="b">
        <f>IF('Initial Spreadsheet'!$F3770="failed", "failed")</f>
        <v>0</v>
      </c>
      <c r="E3771" t="str">
        <f>IF('Initial Spreadsheet'!F3770="failed", 'Initial Spreadsheet'!$L3770, "M")</f>
        <v>M</v>
      </c>
    </row>
    <row r="3772" spans="1:5" x14ac:dyDescent="0.25">
      <c r="A3772" t="str">
        <f>IF('Initial Spreadsheet'!$F3771="successful", "successful")</f>
        <v>successful</v>
      </c>
      <c r="B3772">
        <f>IF('Initial Spreadsheet'!F3771="successful", 'Initial Spreadsheet'!$L3771, "M")</f>
        <v>15</v>
      </c>
      <c r="D3772" t="b">
        <f>IF('Initial Spreadsheet'!$F3771="failed", "failed")</f>
        <v>0</v>
      </c>
      <c r="E3772" t="str">
        <f>IF('Initial Spreadsheet'!F3771="failed", 'Initial Spreadsheet'!$L3771, "M")</f>
        <v>M</v>
      </c>
    </row>
    <row r="3773" spans="1:5" x14ac:dyDescent="0.25">
      <c r="A3773" t="str">
        <f>IF('Initial Spreadsheet'!$F3772="successful", "successful")</f>
        <v>successful</v>
      </c>
      <c r="B3773">
        <f>IF('Initial Spreadsheet'!F3772="successful", 'Initial Spreadsheet'!$L3772, "M")</f>
        <v>20</v>
      </c>
      <c r="D3773" t="b">
        <f>IF('Initial Spreadsheet'!$F3772="failed", "failed")</f>
        <v>0</v>
      </c>
      <c r="E3773" t="str">
        <f>IF('Initial Spreadsheet'!F3772="failed", 'Initial Spreadsheet'!$L3772, "M")</f>
        <v>M</v>
      </c>
    </row>
    <row r="3774" spans="1:5" x14ac:dyDescent="0.25">
      <c r="A3774" t="str">
        <f>IF('Initial Spreadsheet'!$F3773="successful", "successful")</f>
        <v>successful</v>
      </c>
      <c r="B3774">
        <f>IF('Initial Spreadsheet'!F3773="successful", 'Initial Spreadsheet'!$L3773, "M")</f>
        <v>38</v>
      </c>
      <c r="D3774" t="b">
        <f>IF('Initial Spreadsheet'!$F3773="failed", "failed")</f>
        <v>0</v>
      </c>
      <c r="E3774" t="str">
        <f>IF('Initial Spreadsheet'!F3773="failed", 'Initial Spreadsheet'!$L3773, "M")</f>
        <v>M</v>
      </c>
    </row>
    <row r="3775" spans="1:5" x14ac:dyDescent="0.25">
      <c r="A3775" t="str">
        <f>IF('Initial Spreadsheet'!$F3774="successful", "successful")</f>
        <v>successful</v>
      </c>
      <c r="B3775">
        <f>IF('Initial Spreadsheet'!F3774="successful", 'Initial Spreadsheet'!$L3774, "M")</f>
        <v>33</v>
      </c>
      <c r="D3775" t="b">
        <f>IF('Initial Spreadsheet'!$F3774="failed", "failed")</f>
        <v>0</v>
      </c>
      <c r="E3775" t="str">
        <f>IF('Initial Spreadsheet'!F3774="failed", 'Initial Spreadsheet'!$L3774, "M")</f>
        <v>M</v>
      </c>
    </row>
    <row r="3776" spans="1:5" x14ac:dyDescent="0.25">
      <c r="A3776" t="str">
        <f>IF('Initial Spreadsheet'!$F3775="successful", "successful")</f>
        <v>successful</v>
      </c>
      <c r="B3776">
        <f>IF('Initial Spreadsheet'!F3775="successful", 'Initial Spreadsheet'!$L3775, "M")</f>
        <v>57</v>
      </c>
      <c r="D3776" t="b">
        <f>IF('Initial Spreadsheet'!$F3775="failed", "failed")</f>
        <v>0</v>
      </c>
      <c r="E3776" t="str">
        <f>IF('Initial Spreadsheet'!F3775="failed", 'Initial Spreadsheet'!$L3775, "M")</f>
        <v>M</v>
      </c>
    </row>
    <row r="3777" spans="1:5" x14ac:dyDescent="0.25">
      <c r="A3777" t="str">
        <f>IF('Initial Spreadsheet'!$F3776="successful", "successful")</f>
        <v>successful</v>
      </c>
      <c r="B3777">
        <f>IF('Initial Spreadsheet'!F3776="successful", 'Initial Spreadsheet'!$L3776, "M")</f>
        <v>25</v>
      </c>
      <c r="D3777" t="b">
        <f>IF('Initial Spreadsheet'!$F3776="failed", "failed")</f>
        <v>0</v>
      </c>
      <c r="E3777" t="str">
        <f>IF('Initial Spreadsheet'!F3776="failed", 'Initial Spreadsheet'!$L3776, "M")</f>
        <v>M</v>
      </c>
    </row>
    <row r="3778" spans="1:5" x14ac:dyDescent="0.25">
      <c r="A3778" t="str">
        <f>IF('Initial Spreadsheet'!$F3777="successful", "successful")</f>
        <v>successful</v>
      </c>
      <c r="B3778">
        <f>IF('Initial Spreadsheet'!F3777="successful", 'Initial Spreadsheet'!$L3777, "M")</f>
        <v>14</v>
      </c>
      <c r="D3778" t="b">
        <f>IF('Initial Spreadsheet'!$F3777="failed", "failed")</f>
        <v>0</v>
      </c>
      <c r="E3778" t="str">
        <f>IF('Initial Spreadsheet'!F3777="failed", 'Initial Spreadsheet'!$L3777, "M")</f>
        <v>M</v>
      </c>
    </row>
    <row r="3779" spans="1:5" x14ac:dyDescent="0.25">
      <c r="A3779" t="str">
        <f>IF('Initial Spreadsheet'!$F3778="successful", "successful")</f>
        <v>successful</v>
      </c>
      <c r="B3779">
        <f>IF('Initial Spreadsheet'!F3778="successful", 'Initial Spreadsheet'!$L3778, "M")</f>
        <v>94</v>
      </c>
      <c r="D3779" t="b">
        <f>IF('Initial Spreadsheet'!$F3778="failed", "failed")</f>
        <v>0</v>
      </c>
      <c r="E3779" t="str">
        <f>IF('Initial Spreadsheet'!F3778="failed", 'Initial Spreadsheet'!$L3778, "M")</f>
        <v>M</v>
      </c>
    </row>
    <row r="3780" spans="1:5" x14ac:dyDescent="0.25">
      <c r="A3780" t="str">
        <f>IF('Initial Spreadsheet'!$F3779="successful", "successful")</f>
        <v>successful</v>
      </c>
      <c r="B3780">
        <f>IF('Initial Spreadsheet'!F3779="successful", 'Initial Spreadsheet'!$L3779, "M")</f>
        <v>59</v>
      </c>
      <c r="D3780" t="b">
        <f>IF('Initial Spreadsheet'!$F3779="failed", "failed")</f>
        <v>0</v>
      </c>
      <c r="E3780" t="str">
        <f>IF('Initial Spreadsheet'!F3779="failed", 'Initial Spreadsheet'!$L3779, "M")</f>
        <v>M</v>
      </c>
    </row>
    <row r="3781" spans="1:5" x14ac:dyDescent="0.25">
      <c r="A3781" t="str">
        <f>IF('Initial Spreadsheet'!$F3780="successful", "successful")</f>
        <v>successful</v>
      </c>
      <c r="B3781">
        <f>IF('Initial Spreadsheet'!F3780="successful", 'Initial Spreadsheet'!$L3780, "M")</f>
        <v>36</v>
      </c>
      <c r="D3781" t="b">
        <f>IF('Initial Spreadsheet'!$F3780="failed", "failed")</f>
        <v>0</v>
      </c>
      <c r="E3781" t="str">
        <f>IF('Initial Spreadsheet'!F3780="failed", 'Initial Spreadsheet'!$L3780, "M")</f>
        <v>M</v>
      </c>
    </row>
    <row r="3782" spans="1:5" x14ac:dyDescent="0.25">
      <c r="A3782" t="str">
        <f>IF('Initial Spreadsheet'!$F3781="successful", "successful")</f>
        <v>successful</v>
      </c>
      <c r="B3782">
        <f>IF('Initial Spreadsheet'!F3781="successful", 'Initial Spreadsheet'!$L3781, "M")</f>
        <v>115</v>
      </c>
      <c r="D3782" t="b">
        <f>IF('Initial Spreadsheet'!$F3781="failed", "failed")</f>
        <v>0</v>
      </c>
      <c r="E3782" t="str">
        <f>IF('Initial Spreadsheet'!F3781="failed", 'Initial Spreadsheet'!$L3781, "M")</f>
        <v>M</v>
      </c>
    </row>
    <row r="3783" spans="1:5" x14ac:dyDescent="0.25">
      <c r="A3783" t="str">
        <f>IF('Initial Spreadsheet'!$F3782="successful", "successful")</f>
        <v>successful</v>
      </c>
      <c r="B3783">
        <f>IF('Initial Spreadsheet'!F3782="successful", 'Initial Spreadsheet'!$L3782, "M")</f>
        <v>30</v>
      </c>
      <c r="D3783" t="b">
        <f>IF('Initial Spreadsheet'!$F3782="failed", "failed")</f>
        <v>0</v>
      </c>
      <c r="E3783" t="str">
        <f>IF('Initial Spreadsheet'!F3782="failed", 'Initial Spreadsheet'!$L3782, "M")</f>
        <v>M</v>
      </c>
    </row>
    <row r="3784" spans="1:5" x14ac:dyDescent="0.25">
      <c r="A3784" t="str">
        <f>IF('Initial Spreadsheet'!$F3783="successful", "successful")</f>
        <v>successful</v>
      </c>
      <c r="B3784">
        <f>IF('Initial Spreadsheet'!F3783="successful", 'Initial Spreadsheet'!$L3783, "M")</f>
        <v>52</v>
      </c>
      <c r="D3784" t="b">
        <f>IF('Initial Spreadsheet'!$F3783="failed", "failed")</f>
        <v>0</v>
      </c>
      <c r="E3784" t="str">
        <f>IF('Initial Spreadsheet'!F3783="failed", 'Initial Spreadsheet'!$L3783, "M")</f>
        <v>M</v>
      </c>
    </row>
    <row r="3785" spans="1:5" x14ac:dyDescent="0.25">
      <c r="A3785" t="str">
        <f>IF('Initial Spreadsheet'!$F3784="successful", "successful")</f>
        <v>successful</v>
      </c>
      <c r="B3785">
        <f>IF('Initial Spreadsheet'!F3784="successful", 'Initial Spreadsheet'!$L3784, "M")</f>
        <v>27</v>
      </c>
      <c r="D3785" t="b">
        <f>IF('Initial Spreadsheet'!$F3784="failed", "failed")</f>
        <v>0</v>
      </c>
      <c r="E3785" t="str">
        <f>IF('Initial Spreadsheet'!F3784="failed", 'Initial Spreadsheet'!$L3784, "M")</f>
        <v>M</v>
      </c>
    </row>
    <row r="3786" spans="1:5" x14ac:dyDescent="0.25">
      <c r="A3786" t="str">
        <f>IF('Initial Spreadsheet'!$F3785="successful", "successful")</f>
        <v>successful</v>
      </c>
      <c r="B3786">
        <f>IF('Initial Spreadsheet'!F3785="successful", 'Initial Spreadsheet'!$L3785, "M")</f>
        <v>24</v>
      </c>
      <c r="D3786" t="b">
        <f>IF('Initial Spreadsheet'!$F3785="failed", "failed")</f>
        <v>0</v>
      </c>
      <c r="E3786" t="str">
        <f>IF('Initial Spreadsheet'!F3785="failed", 'Initial Spreadsheet'!$L3785, "M")</f>
        <v>M</v>
      </c>
    </row>
    <row r="3787" spans="1:5" x14ac:dyDescent="0.25">
      <c r="A3787" t="str">
        <f>IF('Initial Spreadsheet'!$F3786="successful", "successful")</f>
        <v>successful</v>
      </c>
      <c r="B3787">
        <f>IF('Initial Spreadsheet'!F3786="successful", 'Initial Spreadsheet'!$L3786, "M")</f>
        <v>10</v>
      </c>
      <c r="D3787" t="b">
        <f>IF('Initial Spreadsheet'!$F3786="failed", "failed")</f>
        <v>0</v>
      </c>
      <c r="E3787" t="str">
        <f>IF('Initial Spreadsheet'!F3786="failed", 'Initial Spreadsheet'!$L3786, "M")</f>
        <v>M</v>
      </c>
    </row>
    <row r="3788" spans="1:5" x14ac:dyDescent="0.25">
      <c r="A3788" t="str">
        <f>IF('Initial Spreadsheet'!$F3787="successful", "successful")</f>
        <v>successful</v>
      </c>
      <c r="B3788">
        <f>IF('Initial Spreadsheet'!F3787="successful", 'Initial Spreadsheet'!$L3787, "M")</f>
        <v>30</v>
      </c>
      <c r="D3788" t="b">
        <f>IF('Initial Spreadsheet'!$F3787="failed", "failed")</f>
        <v>0</v>
      </c>
      <c r="E3788" t="str">
        <f>IF('Initial Spreadsheet'!F3787="failed", 'Initial Spreadsheet'!$L3787, "M")</f>
        <v>M</v>
      </c>
    </row>
    <row r="3789" spans="1:5" x14ac:dyDescent="0.25">
      <c r="A3789" t="str">
        <f>IF('Initial Spreadsheet'!$F3788="successful", "successful")</f>
        <v>successful</v>
      </c>
      <c r="B3789">
        <f>IF('Initial Spreadsheet'!F3788="successful", 'Initial Spreadsheet'!$L3788, "M")</f>
        <v>71</v>
      </c>
      <c r="D3789" t="b">
        <f>IF('Initial Spreadsheet'!$F3788="failed", "failed")</f>
        <v>0</v>
      </c>
      <c r="E3789" t="str">
        <f>IF('Initial Spreadsheet'!F3788="failed", 'Initial Spreadsheet'!$L3788, "M")</f>
        <v>M</v>
      </c>
    </row>
    <row r="3790" spans="1:5" x14ac:dyDescent="0.25">
      <c r="A3790" t="str">
        <f>IF('Initial Spreadsheet'!$F3789="successful", "successful")</f>
        <v>successful</v>
      </c>
      <c r="B3790">
        <f>IF('Initial Spreadsheet'!F3789="successful", 'Initial Spreadsheet'!$L3789, "M")</f>
        <v>10</v>
      </c>
      <c r="D3790" t="b">
        <f>IF('Initial Spreadsheet'!$F3789="failed", "failed")</f>
        <v>0</v>
      </c>
      <c r="E3790" t="str">
        <f>IF('Initial Spreadsheet'!F3789="failed", 'Initial Spreadsheet'!$L3789, "M")</f>
        <v>M</v>
      </c>
    </row>
    <row r="3791" spans="1:5" x14ac:dyDescent="0.25">
      <c r="A3791" t="b">
        <f>IF('Initial Spreadsheet'!$F3790="successful", "successful")</f>
        <v>0</v>
      </c>
      <c r="B3791" t="str">
        <f>IF('Initial Spreadsheet'!F3790="successful", 'Initial Spreadsheet'!$L3790, "M")</f>
        <v>M</v>
      </c>
      <c r="D3791" t="str">
        <f>IF('Initial Spreadsheet'!$F3790="failed", "failed")</f>
        <v>failed</v>
      </c>
      <c r="E3791">
        <f>IF('Initial Spreadsheet'!F3790="failed", 'Initial Spreadsheet'!$L3790, "M")</f>
        <v>1</v>
      </c>
    </row>
    <row r="3792" spans="1:5" x14ac:dyDescent="0.25">
      <c r="A3792" t="b">
        <f>IF('Initial Spreadsheet'!$F3791="successful", "successful")</f>
        <v>0</v>
      </c>
      <c r="B3792" t="str">
        <f>IF('Initial Spreadsheet'!F3791="successful", 'Initial Spreadsheet'!$L3791, "M")</f>
        <v>M</v>
      </c>
      <c r="D3792" t="str">
        <f>IF('Initial Spreadsheet'!$F3791="failed", "failed")</f>
        <v>failed</v>
      </c>
      <c r="E3792">
        <f>IF('Initial Spreadsheet'!F3791="failed", 'Initial Spreadsheet'!$L3791, "M")</f>
        <v>4</v>
      </c>
    </row>
    <row r="3793" spans="1:5" x14ac:dyDescent="0.25">
      <c r="A3793" t="b">
        <f>IF('Initial Spreadsheet'!$F3792="successful", "successful")</f>
        <v>0</v>
      </c>
      <c r="B3793" t="str">
        <f>IF('Initial Spreadsheet'!F3792="successful", 'Initial Spreadsheet'!$L3792, "M")</f>
        <v>M</v>
      </c>
      <c r="D3793" t="str">
        <f>IF('Initial Spreadsheet'!$F3792="failed", "failed")</f>
        <v>failed</v>
      </c>
      <c r="E3793">
        <f>IF('Initial Spreadsheet'!F3792="failed", 'Initial Spreadsheet'!$L3792, "M")</f>
        <v>0</v>
      </c>
    </row>
    <row r="3794" spans="1:5" x14ac:dyDescent="0.25">
      <c r="A3794" t="b">
        <f>IF('Initial Spreadsheet'!$F3793="successful", "successful")</f>
        <v>0</v>
      </c>
      <c r="B3794" t="str">
        <f>IF('Initial Spreadsheet'!F3793="successful", 'Initial Spreadsheet'!$L3793, "M")</f>
        <v>M</v>
      </c>
      <c r="D3794" t="str">
        <f>IF('Initial Spreadsheet'!$F3793="failed", "failed")</f>
        <v>failed</v>
      </c>
      <c r="E3794">
        <f>IF('Initial Spreadsheet'!F3793="failed", 'Initial Spreadsheet'!$L3793, "M")</f>
        <v>0</v>
      </c>
    </row>
    <row r="3795" spans="1:5" x14ac:dyDescent="0.25">
      <c r="A3795" t="b">
        <f>IF('Initial Spreadsheet'!$F3794="successful", "successful")</f>
        <v>0</v>
      </c>
      <c r="B3795" t="str">
        <f>IF('Initial Spreadsheet'!F3794="successful", 'Initial Spreadsheet'!$L3794, "M")</f>
        <v>M</v>
      </c>
      <c r="D3795" t="str">
        <f>IF('Initial Spreadsheet'!$F3794="failed", "failed")</f>
        <v>failed</v>
      </c>
      <c r="E3795">
        <f>IF('Initial Spreadsheet'!F3794="failed", 'Initial Spreadsheet'!$L3794, "M")</f>
        <v>2</v>
      </c>
    </row>
    <row r="3796" spans="1:5" x14ac:dyDescent="0.25">
      <c r="A3796" t="b">
        <f>IF('Initial Spreadsheet'!$F3795="successful", "successful")</f>
        <v>0</v>
      </c>
      <c r="B3796" t="str">
        <f>IF('Initial Spreadsheet'!F3795="successful", 'Initial Spreadsheet'!$L3795, "M")</f>
        <v>M</v>
      </c>
      <c r="D3796" t="str">
        <f>IF('Initial Spreadsheet'!$F3795="failed", "failed")</f>
        <v>failed</v>
      </c>
      <c r="E3796">
        <f>IF('Initial Spreadsheet'!F3795="failed", 'Initial Spreadsheet'!$L3795, "M")</f>
        <v>24</v>
      </c>
    </row>
    <row r="3797" spans="1:5" x14ac:dyDescent="0.25">
      <c r="A3797" t="b">
        <f>IF('Initial Spreadsheet'!$F3796="successful", "successful")</f>
        <v>0</v>
      </c>
      <c r="B3797" t="str">
        <f>IF('Initial Spreadsheet'!F3796="successful", 'Initial Spreadsheet'!$L3796, "M")</f>
        <v>M</v>
      </c>
      <c r="D3797" t="str">
        <f>IF('Initial Spreadsheet'!$F3796="failed", "failed")</f>
        <v>failed</v>
      </c>
      <c r="E3797">
        <f>IF('Initial Spreadsheet'!F3796="failed", 'Initial Spreadsheet'!$L3796, "M")</f>
        <v>1</v>
      </c>
    </row>
    <row r="3798" spans="1:5" x14ac:dyDescent="0.25">
      <c r="A3798" t="b">
        <f>IF('Initial Spreadsheet'!$F3797="successful", "successful")</f>
        <v>0</v>
      </c>
      <c r="B3798" t="str">
        <f>IF('Initial Spreadsheet'!F3797="successful", 'Initial Spreadsheet'!$L3797, "M")</f>
        <v>M</v>
      </c>
      <c r="D3798" t="str">
        <f>IF('Initial Spreadsheet'!$F3797="failed", "failed")</f>
        <v>failed</v>
      </c>
      <c r="E3798">
        <f>IF('Initial Spreadsheet'!F3797="failed", 'Initial Spreadsheet'!$L3797, "M")</f>
        <v>2</v>
      </c>
    </row>
    <row r="3799" spans="1:5" x14ac:dyDescent="0.25">
      <c r="A3799" t="b">
        <f>IF('Initial Spreadsheet'!$F3798="successful", "successful")</f>
        <v>0</v>
      </c>
      <c r="B3799" t="str">
        <f>IF('Initial Spreadsheet'!F3798="successful", 'Initial Spreadsheet'!$L3798, "M")</f>
        <v>M</v>
      </c>
      <c r="D3799" t="str">
        <f>IF('Initial Spreadsheet'!$F3798="failed", "failed")</f>
        <v>failed</v>
      </c>
      <c r="E3799">
        <f>IF('Initial Spreadsheet'!F3798="failed", 'Initial Spreadsheet'!$L3798, "M")</f>
        <v>1</v>
      </c>
    </row>
    <row r="3800" spans="1:5" x14ac:dyDescent="0.25">
      <c r="A3800" t="b">
        <f>IF('Initial Spreadsheet'!$F3799="successful", "successful")</f>
        <v>0</v>
      </c>
      <c r="B3800" t="str">
        <f>IF('Initial Spreadsheet'!F3799="successful", 'Initial Spreadsheet'!$L3799, "M")</f>
        <v>M</v>
      </c>
      <c r="D3800" t="str">
        <f>IF('Initial Spreadsheet'!$F3799="failed", "failed")</f>
        <v>failed</v>
      </c>
      <c r="E3800">
        <f>IF('Initial Spreadsheet'!F3799="failed", 'Initial Spreadsheet'!$L3799, "M")</f>
        <v>37</v>
      </c>
    </row>
    <row r="3801" spans="1:5" x14ac:dyDescent="0.25">
      <c r="A3801" t="b">
        <f>IF('Initial Spreadsheet'!$F3800="successful", "successful")</f>
        <v>0</v>
      </c>
      <c r="B3801" t="str">
        <f>IF('Initial Spreadsheet'!F3800="successful", 'Initial Spreadsheet'!$L3800, "M")</f>
        <v>M</v>
      </c>
      <c r="D3801" t="str">
        <f>IF('Initial Spreadsheet'!$F3800="failed", "failed")</f>
        <v>failed</v>
      </c>
      <c r="E3801">
        <f>IF('Initial Spreadsheet'!F3800="failed", 'Initial Spreadsheet'!$L3800, "M")</f>
        <v>5</v>
      </c>
    </row>
    <row r="3802" spans="1:5" x14ac:dyDescent="0.25">
      <c r="A3802" t="b">
        <f>IF('Initial Spreadsheet'!$F3801="successful", "successful")</f>
        <v>0</v>
      </c>
      <c r="B3802" t="str">
        <f>IF('Initial Spreadsheet'!F3801="successful", 'Initial Spreadsheet'!$L3801, "M")</f>
        <v>M</v>
      </c>
      <c r="D3802" t="str">
        <f>IF('Initial Spreadsheet'!$F3801="failed", "failed")</f>
        <v>failed</v>
      </c>
      <c r="E3802">
        <f>IF('Initial Spreadsheet'!F3801="failed", 'Initial Spreadsheet'!$L3801, "M")</f>
        <v>4</v>
      </c>
    </row>
    <row r="3803" spans="1:5" x14ac:dyDescent="0.25">
      <c r="A3803" t="b">
        <f>IF('Initial Spreadsheet'!$F3802="successful", "successful")</f>
        <v>0</v>
      </c>
      <c r="B3803" t="str">
        <f>IF('Initial Spreadsheet'!F3802="successful", 'Initial Spreadsheet'!$L3802, "M")</f>
        <v>M</v>
      </c>
      <c r="D3803" t="str">
        <f>IF('Initial Spreadsheet'!$F3802="failed", "failed")</f>
        <v>failed</v>
      </c>
      <c r="E3803">
        <f>IF('Initial Spreadsheet'!F3802="failed", 'Initial Spreadsheet'!$L3802, "M")</f>
        <v>16</v>
      </c>
    </row>
    <row r="3804" spans="1:5" x14ac:dyDescent="0.25">
      <c r="A3804" t="b">
        <f>IF('Initial Spreadsheet'!$F3803="successful", "successful")</f>
        <v>0</v>
      </c>
      <c r="B3804" t="str">
        <f>IF('Initial Spreadsheet'!F3803="successful", 'Initial Spreadsheet'!$L3803, "M")</f>
        <v>M</v>
      </c>
      <c r="D3804" t="str">
        <f>IF('Initial Spreadsheet'!$F3803="failed", "failed")</f>
        <v>failed</v>
      </c>
      <c r="E3804">
        <f>IF('Initial Spreadsheet'!F3803="failed", 'Initial Spreadsheet'!$L3803, "M")</f>
        <v>9</v>
      </c>
    </row>
    <row r="3805" spans="1:5" x14ac:dyDescent="0.25">
      <c r="A3805" t="b">
        <f>IF('Initial Spreadsheet'!$F3804="successful", "successful")</f>
        <v>0</v>
      </c>
      <c r="B3805" t="str">
        <f>IF('Initial Spreadsheet'!F3804="successful", 'Initial Spreadsheet'!$L3804, "M")</f>
        <v>M</v>
      </c>
      <c r="D3805" t="str">
        <f>IF('Initial Spreadsheet'!$F3804="failed", "failed")</f>
        <v>failed</v>
      </c>
      <c r="E3805">
        <f>IF('Initial Spreadsheet'!F3804="failed", 'Initial Spreadsheet'!$L3804, "M")</f>
        <v>0</v>
      </c>
    </row>
    <row r="3806" spans="1:5" x14ac:dyDescent="0.25">
      <c r="A3806" t="b">
        <f>IF('Initial Spreadsheet'!$F3805="successful", "successful")</f>
        <v>0</v>
      </c>
      <c r="B3806" t="str">
        <f>IF('Initial Spreadsheet'!F3805="successful", 'Initial Spreadsheet'!$L3805, "M")</f>
        <v>M</v>
      </c>
      <c r="D3806" t="str">
        <f>IF('Initial Spreadsheet'!$F3805="failed", "failed")</f>
        <v>failed</v>
      </c>
      <c r="E3806">
        <f>IF('Initial Spreadsheet'!F3805="failed", 'Initial Spreadsheet'!$L3805, "M")</f>
        <v>40</v>
      </c>
    </row>
    <row r="3807" spans="1:5" x14ac:dyDescent="0.25">
      <c r="A3807" t="b">
        <f>IF('Initial Spreadsheet'!$F3806="successful", "successful")</f>
        <v>0</v>
      </c>
      <c r="B3807" t="str">
        <f>IF('Initial Spreadsheet'!F3806="successful", 'Initial Spreadsheet'!$L3806, "M")</f>
        <v>M</v>
      </c>
      <c r="D3807" t="str">
        <f>IF('Initial Spreadsheet'!$F3806="failed", "failed")</f>
        <v>failed</v>
      </c>
      <c r="E3807">
        <f>IF('Initial Spreadsheet'!F3806="failed", 'Initial Spreadsheet'!$L3806, "M")</f>
        <v>0</v>
      </c>
    </row>
    <row r="3808" spans="1:5" x14ac:dyDescent="0.25">
      <c r="A3808" t="b">
        <f>IF('Initial Spreadsheet'!$F3807="successful", "successful")</f>
        <v>0</v>
      </c>
      <c r="B3808" t="str">
        <f>IF('Initial Spreadsheet'!F3807="successful", 'Initial Spreadsheet'!$L3807, "M")</f>
        <v>M</v>
      </c>
      <c r="D3808" t="str">
        <f>IF('Initial Spreadsheet'!$F3807="failed", "failed")</f>
        <v>failed</v>
      </c>
      <c r="E3808">
        <f>IF('Initial Spreadsheet'!F3807="failed", 'Initial Spreadsheet'!$L3807, "M")</f>
        <v>2</v>
      </c>
    </row>
    <row r="3809" spans="1:5" x14ac:dyDescent="0.25">
      <c r="A3809" t="b">
        <f>IF('Initial Spreadsheet'!$F3808="successful", "successful")</f>
        <v>0</v>
      </c>
      <c r="B3809" t="str">
        <f>IF('Initial Spreadsheet'!F3808="successful", 'Initial Spreadsheet'!$L3808, "M")</f>
        <v>M</v>
      </c>
      <c r="D3809" t="str">
        <f>IF('Initial Spreadsheet'!$F3808="failed", "failed")</f>
        <v>failed</v>
      </c>
      <c r="E3809">
        <f>IF('Initial Spreadsheet'!F3808="failed", 'Initial Spreadsheet'!$L3808, "M")</f>
        <v>1</v>
      </c>
    </row>
    <row r="3810" spans="1:5" x14ac:dyDescent="0.25">
      <c r="A3810" t="b">
        <f>IF('Initial Spreadsheet'!$F3809="successful", "successful")</f>
        <v>0</v>
      </c>
      <c r="B3810" t="str">
        <f>IF('Initial Spreadsheet'!F3809="successful", 'Initial Spreadsheet'!$L3809, "M")</f>
        <v>M</v>
      </c>
      <c r="D3810" t="str">
        <f>IF('Initial Spreadsheet'!$F3809="failed", "failed")</f>
        <v>failed</v>
      </c>
      <c r="E3810">
        <f>IF('Initial Spreadsheet'!F3809="failed", 'Initial Spreadsheet'!$L3809, "M")</f>
        <v>9</v>
      </c>
    </row>
    <row r="3811" spans="1:5" x14ac:dyDescent="0.25">
      <c r="A3811" t="str">
        <f>IF('Initial Spreadsheet'!$F3810="successful", "successful")</f>
        <v>successful</v>
      </c>
      <c r="B3811">
        <f>IF('Initial Spreadsheet'!F3810="successful", 'Initial Spreadsheet'!$L3810, "M")</f>
        <v>24</v>
      </c>
      <c r="D3811" t="b">
        <f>IF('Initial Spreadsheet'!$F3810="failed", "failed")</f>
        <v>0</v>
      </c>
      <c r="E3811" t="str">
        <f>IF('Initial Spreadsheet'!F3810="failed", 'Initial Spreadsheet'!$L3810, "M")</f>
        <v>M</v>
      </c>
    </row>
    <row r="3812" spans="1:5" x14ac:dyDescent="0.25">
      <c r="A3812" t="str">
        <f>IF('Initial Spreadsheet'!$F3811="successful", "successful")</f>
        <v>successful</v>
      </c>
      <c r="B3812">
        <f>IF('Initial Spreadsheet'!F3811="successful", 'Initial Spreadsheet'!$L3811, "M")</f>
        <v>38</v>
      </c>
      <c r="D3812" t="b">
        <f>IF('Initial Spreadsheet'!$F3811="failed", "failed")</f>
        <v>0</v>
      </c>
      <c r="E3812" t="str">
        <f>IF('Initial Spreadsheet'!F3811="failed", 'Initial Spreadsheet'!$L3811, "M")</f>
        <v>M</v>
      </c>
    </row>
    <row r="3813" spans="1:5" x14ac:dyDescent="0.25">
      <c r="A3813" t="str">
        <f>IF('Initial Spreadsheet'!$F3812="successful", "successful")</f>
        <v>successful</v>
      </c>
      <c r="B3813">
        <f>IF('Initial Spreadsheet'!F3812="successful", 'Initial Spreadsheet'!$L3812, "M")</f>
        <v>26</v>
      </c>
      <c r="D3813" t="b">
        <f>IF('Initial Spreadsheet'!$F3812="failed", "failed")</f>
        <v>0</v>
      </c>
      <c r="E3813" t="str">
        <f>IF('Initial Spreadsheet'!F3812="failed", 'Initial Spreadsheet'!$L3812, "M")</f>
        <v>M</v>
      </c>
    </row>
    <row r="3814" spans="1:5" x14ac:dyDescent="0.25">
      <c r="A3814" t="str">
        <f>IF('Initial Spreadsheet'!$F3813="successful", "successful")</f>
        <v>successful</v>
      </c>
      <c r="B3814">
        <f>IF('Initial Spreadsheet'!F3813="successful", 'Initial Spreadsheet'!$L3813, "M")</f>
        <v>19</v>
      </c>
      <c r="D3814" t="b">
        <f>IF('Initial Spreadsheet'!$F3813="failed", "failed")</f>
        <v>0</v>
      </c>
      <c r="E3814" t="str">
        <f>IF('Initial Spreadsheet'!F3813="failed", 'Initial Spreadsheet'!$L3813, "M")</f>
        <v>M</v>
      </c>
    </row>
    <row r="3815" spans="1:5" x14ac:dyDescent="0.25">
      <c r="A3815" t="str">
        <f>IF('Initial Spreadsheet'!$F3814="successful", "successful")</f>
        <v>successful</v>
      </c>
      <c r="B3815">
        <f>IF('Initial Spreadsheet'!F3814="successful", 'Initial Spreadsheet'!$L3814, "M")</f>
        <v>11</v>
      </c>
      <c r="D3815" t="b">
        <f>IF('Initial Spreadsheet'!$F3814="failed", "failed")</f>
        <v>0</v>
      </c>
      <c r="E3815" t="str">
        <f>IF('Initial Spreadsheet'!F3814="failed", 'Initial Spreadsheet'!$L3814, "M")</f>
        <v>M</v>
      </c>
    </row>
    <row r="3816" spans="1:5" x14ac:dyDescent="0.25">
      <c r="A3816" t="str">
        <f>IF('Initial Spreadsheet'!$F3815="successful", "successful")</f>
        <v>successful</v>
      </c>
      <c r="B3816">
        <f>IF('Initial Spreadsheet'!F3815="successful", 'Initial Spreadsheet'!$L3815, "M")</f>
        <v>27</v>
      </c>
      <c r="D3816" t="b">
        <f>IF('Initial Spreadsheet'!$F3815="failed", "failed")</f>
        <v>0</v>
      </c>
      <c r="E3816" t="str">
        <f>IF('Initial Spreadsheet'!F3815="failed", 'Initial Spreadsheet'!$L3815, "M")</f>
        <v>M</v>
      </c>
    </row>
    <row r="3817" spans="1:5" x14ac:dyDescent="0.25">
      <c r="A3817" t="str">
        <f>IF('Initial Spreadsheet'!$F3816="successful", "successful")</f>
        <v>successful</v>
      </c>
      <c r="B3817">
        <f>IF('Initial Spreadsheet'!F3816="successful", 'Initial Spreadsheet'!$L3816, "M")</f>
        <v>34</v>
      </c>
      <c r="D3817" t="b">
        <f>IF('Initial Spreadsheet'!$F3816="failed", "failed")</f>
        <v>0</v>
      </c>
      <c r="E3817" t="str">
        <f>IF('Initial Spreadsheet'!F3816="failed", 'Initial Spreadsheet'!$L3816, "M")</f>
        <v>M</v>
      </c>
    </row>
    <row r="3818" spans="1:5" x14ac:dyDescent="0.25">
      <c r="A3818" t="str">
        <f>IF('Initial Spreadsheet'!$F3817="successful", "successful")</f>
        <v>successful</v>
      </c>
      <c r="B3818">
        <f>IF('Initial Spreadsheet'!F3817="successful", 'Initial Spreadsheet'!$L3817, "M")</f>
        <v>20</v>
      </c>
      <c r="D3818" t="b">
        <f>IF('Initial Spreadsheet'!$F3817="failed", "failed")</f>
        <v>0</v>
      </c>
      <c r="E3818" t="str">
        <f>IF('Initial Spreadsheet'!F3817="failed", 'Initial Spreadsheet'!$L3817, "M")</f>
        <v>M</v>
      </c>
    </row>
    <row r="3819" spans="1:5" x14ac:dyDescent="0.25">
      <c r="A3819" t="str">
        <f>IF('Initial Spreadsheet'!$F3818="successful", "successful")</f>
        <v>successful</v>
      </c>
      <c r="B3819">
        <f>IF('Initial Spreadsheet'!F3818="successful", 'Initial Spreadsheet'!$L3818, "M")</f>
        <v>37</v>
      </c>
      <c r="D3819" t="b">
        <f>IF('Initial Spreadsheet'!$F3818="failed", "failed")</f>
        <v>0</v>
      </c>
      <c r="E3819" t="str">
        <f>IF('Initial Spreadsheet'!F3818="failed", 'Initial Spreadsheet'!$L3818, "M")</f>
        <v>M</v>
      </c>
    </row>
    <row r="3820" spans="1:5" x14ac:dyDescent="0.25">
      <c r="A3820" t="str">
        <f>IF('Initial Spreadsheet'!$F3819="successful", "successful")</f>
        <v>successful</v>
      </c>
      <c r="B3820">
        <f>IF('Initial Spreadsheet'!F3819="successful", 'Initial Spreadsheet'!$L3819, "M")</f>
        <v>20</v>
      </c>
      <c r="D3820" t="b">
        <f>IF('Initial Spreadsheet'!$F3819="failed", "failed")</f>
        <v>0</v>
      </c>
      <c r="E3820" t="str">
        <f>IF('Initial Spreadsheet'!F3819="failed", 'Initial Spreadsheet'!$L3819, "M")</f>
        <v>M</v>
      </c>
    </row>
    <row r="3821" spans="1:5" x14ac:dyDescent="0.25">
      <c r="A3821" t="str">
        <f>IF('Initial Spreadsheet'!$F3820="successful", "successful")</f>
        <v>successful</v>
      </c>
      <c r="B3821">
        <f>IF('Initial Spreadsheet'!F3820="successful", 'Initial Spreadsheet'!$L3820, "M")</f>
        <v>10</v>
      </c>
      <c r="D3821" t="b">
        <f>IF('Initial Spreadsheet'!$F3820="failed", "failed")</f>
        <v>0</v>
      </c>
      <c r="E3821" t="str">
        <f>IF('Initial Spreadsheet'!F3820="failed", 'Initial Spreadsheet'!$L3820, "M")</f>
        <v>M</v>
      </c>
    </row>
    <row r="3822" spans="1:5" x14ac:dyDescent="0.25">
      <c r="A3822" t="str">
        <f>IF('Initial Spreadsheet'!$F3821="successful", "successful")</f>
        <v>successful</v>
      </c>
      <c r="B3822">
        <f>IF('Initial Spreadsheet'!F3821="successful", 'Initial Spreadsheet'!$L3821, "M")</f>
        <v>26</v>
      </c>
      <c r="D3822" t="b">
        <f>IF('Initial Spreadsheet'!$F3821="failed", "failed")</f>
        <v>0</v>
      </c>
      <c r="E3822" t="str">
        <f>IF('Initial Spreadsheet'!F3821="failed", 'Initial Spreadsheet'!$L3821, "M")</f>
        <v>M</v>
      </c>
    </row>
    <row r="3823" spans="1:5" x14ac:dyDescent="0.25">
      <c r="A3823" t="str">
        <f>IF('Initial Spreadsheet'!$F3822="successful", "successful")</f>
        <v>successful</v>
      </c>
      <c r="B3823">
        <f>IF('Initial Spreadsheet'!F3822="successful", 'Initial Spreadsheet'!$L3822, "M")</f>
        <v>20</v>
      </c>
      <c r="D3823" t="b">
        <f>IF('Initial Spreadsheet'!$F3822="failed", "failed")</f>
        <v>0</v>
      </c>
      <c r="E3823" t="str">
        <f>IF('Initial Spreadsheet'!F3822="failed", 'Initial Spreadsheet'!$L3822, "M")</f>
        <v>M</v>
      </c>
    </row>
    <row r="3824" spans="1:5" x14ac:dyDescent="0.25">
      <c r="A3824" t="str">
        <f>IF('Initial Spreadsheet'!$F3823="successful", "successful")</f>
        <v>successful</v>
      </c>
      <c r="B3824">
        <f>IF('Initial Spreadsheet'!F3823="successful", 'Initial Spreadsheet'!$L3823, "M")</f>
        <v>46</v>
      </c>
      <c r="D3824" t="b">
        <f>IF('Initial Spreadsheet'!$F3823="failed", "failed")</f>
        <v>0</v>
      </c>
      <c r="E3824" t="str">
        <f>IF('Initial Spreadsheet'!F3823="failed", 'Initial Spreadsheet'!$L3823, "M")</f>
        <v>M</v>
      </c>
    </row>
    <row r="3825" spans="1:5" x14ac:dyDescent="0.25">
      <c r="A3825" t="str">
        <f>IF('Initial Spreadsheet'!$F3824="successful", "successful")</f>
        <v>successful</v>
      </c>
      <c r="B3825">
        <f>IF('Initial Spreadsheet'!F3824="successful", 'Initial Spreadsheet'!$L3824, "M")</f>
        <v>76</v>
      </c>
      <c r="D3825" t="b">
        <f>IF('Initial Spreadsheet'!$F3824="failed", "failed")</f>
        <v>0</v>
      </c>
      <c r="E3825" t="str">
        <f>IF('Initial Spreadsheet'!F3824="failed", 'Initial Spreadsheet'!$L3824, "M")</f>
        <v>M</v>
      </c>
    </row>
    <row r="3826" spans="1:5" x14ac:dyDescent="0.25">
      <c r="A3826" t="str">
        <f>IF('Initial Spreadsheet'!$F3825="successful", "successful")</f>
        <v>successful</v>
      </c>
      <c r="B3826">
        <f>IF('Initial Spreadsheet'!F3825="successful", 'Initial Spreadsheet'!$L3825, "M")</f>
        <v>41</v>
      </c>
      <c r="D3826" t="b">
        <f>IF('Initial Spreadsheet'!$F3825="failed", "failed")</f>
        <v>0</v>
      </c>
      <c r="E3826" t="str">
        <f>IF('Initial Spreadsheet'!F3825="failed", 'Initial Spreadsheet'!$L3825, "M")</f>
        <v>M</v>
      </c>
    </row>
    <row r="3827" spans="1:5" x14ac:dyDescent="0.25">
      <c r="A3827" t="str">
        <f>IF('Initial Spreadsheet'!$F3826="successful", "successful")</f>
        <v>successful</v>
      </c>
      <c r="B3827">
        <f>IF('Initial Spreadsheet'!F3826="successful", 'Initial Spreadsheet'!$L3826, "M")</f>
        <v>7</v>
      </c>
      <c r="D3827" t="b">
        <f>IF('Initial Spreadsheet'!$F3826="failed", "failed")</f>
        <v>0</v>
      </c>
      <c r="E3827" t="str">
        <f>IF('Initial Spreadsheet'!F3826="failed", 'Initial Spreadsheet'!$L3826, "M")</f>
        <v>M</v>
      </c>
    </row>
    <row r="3828" spans="1:5" x14ac:dyDescent="0.25">
      <c r="A3828" t="str">
        <f>IF('Initial Spreadsheet'!$F3827="successful", "successful")</f>
        <v>successful</v>
      </c>
      <c r="B3828">
        <f>IF('Initial Spreadsheet'!F3827="successful", 'Initial Spreadsheet'!$L3827, "M")</f>
        <v>49</v>
      </c>
      <c r="D3828" t="b">
        <f>IF('Initial Spreadsheet'!$F3827="failed", "failed")</f>
        <v>0</v>
      </c>
      <c r="E3828" t="str">
        <f>IF('Initial Spreadsheet'!F3827="failed", 'Initial Spreadsheet'!$L3827, "M")</f>
        <v>M</v>
      </c>
    </row>
    <row r="3829" spans="1:5" x14ac:dyDescent="0.25">
      <c r="A3829" t="str">
        <f>IF('Initial Spreadsheet'!$F3828="successful", "successful")</f>
        <v>successful</v>
      </c>
      <c r="B3829">
        <f>IF('Initial Spreadsheet'!F3828="successful", 'Initial Spreadsheet'!$L3828, "M")</f>
        <v>26</v>
      </c>
      <c r="D3829" t="b">
        <f>IF('Initial Spreadsheet'!$F3828="failed", "failed")</f>
        <v>0</v>
      </c>
      <c r="E3829" t="str">
        <f>IF('Initial Spreadsheet'!F3828="failed", 'Initial Spreadsheet'!$L3828, "M")</f>
        <v>M</v>
      </c>
    </row>
    <row r="3830" spans="1:5" x14ac:dyDescent="0.25">
      <c r="A3830" t="str">
        <f>IF('Initial Spreadsheet'!$F3829="successful", "successful")</f>
        <v>successful</v>
      </c>
      <c r="B3830">
        <f>IF('Initial Spreadsheet'!F3829="successful", 'Initial Spreadsheet'!$L3829, "M")</f>
        <v>65</v>
      </c>
      <c r="D3830" t="b">
        <f>IF('Initial Spreadsheet'!$F3829="failed", "failed")</f>
        <v>0</v>
      </c>
      <c r="E3830" t="str">
        <f>IF('Initial Spreadsheet'!F3829="failed", 'Initial Spreadsheet'!$L3829, "M")</f>
        <v>M</v>
      </c>
    </row>
    <row r="3831" spans="1:5" x14ac:dyDescent="0.25">
      <c r="A3831" t="str">
        <f>IF('Initial Spreadsheet'!$F3830="successful", "successful")</f>
        <v>successful</v>
      </c>
      <c r="B3831">
        <f>IF('Initial Spreadsheet'!F3830="successful", 'Initial Spreadsheet'!$L3830, "M")</f>
        <v>28</v>
      </c>
      <c r="D3831" t="b">
        <f>IF('Initial Spreadsheet'!$F3830="failed", "failed")</f>
        <v>0</v>
      </c>
      <c r="E3831" t="str">
        <f>IF('Initial Spreadsheet'!F3830="failed", 'Initial Spreadsheet'!$L3830, "M")</f>
        <v>M</v>
      </c>
    </row>
    <row r="3832" spans="1:5" x14ac:dyDescent="0.25">
      <c r="A3832" t="str">
        <f>IF('Initial Spreadsheet'!$F3831="successful", "successful")</f>
        <v>successful</v>
      </c>
      <c r="B3832">
        <f>IF('Initial Spreadsheet'!F3831="successful", 'Initial Spreadsheet'!$L3831, "M")</f>
        <v>8</v>
      </c>
      <c r="D3832" t="b">
        <f>IF('Initial Spreadsheet'!$F3831="failed", "failed")</f>
        <v>0</v>
      </c>
      <c r="E3832" t="str">
        <f>IF('Initial Spreadsheet'!F3831="failed", 'Initial Spreadsheet'!$L3831, "M")</f>
        <v>M</v>
      </c>
    </row>
    <row r="3833" spans="1:5" x14ac:dyDescent="0.25">
      <c r="A3833" t="str">
        <f>IF('Initial Spreadsheet'!$F3832="successful", "successful")</f>
        <v>successful</v>
      </c>
      <c r="B3833">
        <f>IF('Initial Spreadsheet'!F3832="successful", 'Initial Spreadsheet'!$L3832, "M")</f>
        <v>3</v>
      </c>
      <c r="D3833" t="b">
        <f>IF('Initial Spreadsheet'!$F3832="failed", "failed")</f>
        <v>0</v>
      </c>
      <c r="E3833" t="str">
        <f>IF('Initial Spreadsheet'!F3832="failed", 'Initial Spreadsheet'!$L3832, "M")</f>
        <v>M</v>
      </c>
    </row>
    <row r="3834" spans="1:5" x14ac:dyDescent="0.25">
      <c r="A3834" t="str">
        <f>IF('Initial Spreadsheet'!$F3833="successful", "successful")</f>
        <v>successful</v>
      </c>
      <c r="B3834">
        <f>IF('Initial Spreadsheet'!F3833="successful", 'Initial Spreadsheet'!$L3833, "M")</f>
        <v>9</v>
      </c>
      <c r="D3834" t="b">
        <f>IF('Initial Spreadsheet'!$F3833="failed", "failed")</f>
        <v>0</v>
      </c>
      <c r="E3834" t="str">
        <f>IF('Initial Spreadsheet'!F3833="failed", 'Initial Spreadsheet'!$L3833, "M")</f>
        <v>M</v>
      </c>
    </row>
    <row r="3835" spans="1:5" x14ac:dyDescent="0.25">
      <c r="A3835" t="str">
        <f>IF('Initial Spreadsheet'!$F3834="successful", "successful")</f>
        <v>successful</v>
      </c>
      <c r="B3835">
        <f>IF('Initial Spreadsheet'!F3834="successful", 'Initial Spreadsheet'!$L3834, "M")</f>
        <v>9</v>
      </c>
      <c r="D3835" t="b">
        <f>IF('Initial Spreadsheet'!$F3834="failed", "failed")</f>
        <v>0</v>
      </c>
      <c r="E3835" t="str">
        <f>IF('Initial Spreadsheet'!F3834="failed", 'Initial Spreadsheet'!$L3834, "M")</f>
        <v>M</v>
      </c>
    </row>
    <row r="3836" spans="1:5" x14ac:dyDescent="0.25">
      <c r="A3836" t="str">
        <f>IF('Initial Spreadsheet'!$F3835="successful", "successful")</f>
        <v>successful</v>
      </c>
      <c r="B3836">
        <f>IF('Initial Spreadsheet'!F3835="successful", 'Initial Spreadsheet'!$L3835, "M")</f>
        <v>20</v>
      </c>
      <c r="D3836" t="b">
        <f>IF('Initial Spreadsheet'!$F3835="failed", "failed")</f>
        <v>0</v>
      </c>
      <c r="E3836" t="str">
        <f>IF('Initial Spreadsheet'!F3835="failed", 'Initial Spreadsheet'!$L3835, "M")</f>
        <v>M</v>
      </c>
    </row>
    <row r="3837" spans="1:5" x14ac:dyDescent="0.25">
      <c r="A3837" t="str">
        <f>IF('Initial Spreadsheet'!$F3836="successful", "successful")</f>
        <v>successful</v>
      </c>
      <c r="B3837">
        <f>IF('Initial Spreadsheet'!F3836="successful", 'Initial Spreadsheet'!$L3836, "M")</f>
        <v>57</v>
      </c>
      <c r="D3837" t="b">
        <f>IF('Initial Spreadsheet'!$F3836="failed", "failed")</f>
        <v>0</v>
      </c>
      <c r="E3837" t="str">
        <f>IF('Initial Spreadsheet'!F3836="failed", 'Initial Spreadsheet'!$L3836, "M")</f>
        <v>M</v>
      </c>
    </row>
    <row r="3838" spans="1:5" x14ac:dyDescent="0.25">
      <c r="A3838" t="str">
        <f>IF('Initial Spreadsheet'!$F3837="successful", "successful")</f>
        <v>successful</v>
      </c>
      <c r="B3838">
        <f>IF('Initial Spreadsheet'!F3837="successful", 'Initial Spreadsheet'!$L3837, "M")</f>
        <v>8</v>
      </c>
      <c r="D3838" t="b">
        <f>IF('Initial Spreadsheet'!$F3837="failed", "failed")</f>
        <v>0</v>
      </c>
      <c r="E3838" t="str">
        <f>IF('Initial Spreadsheet'!F3837="failed", 'Initial Spreadsheet'!$L3837, "M")</f>
        <v>M</v>
      </c>
    </row>
    <row r="3839" spans="1:5" x14ac:dyDescent="0.25">
      <c r="A3839" t="str">
        <f>IF('Initial Spreadsheet'!$F3838="successful", "successful")</f>
        <v>successful</v>
      </c>
      <c r="B3839">
        <f>IF('Initial Spreadsheet'!F3838="successful", 'Initial Spreadsheet'!$L3838, "M")</f>
        <v>14</v>
      </c>
      <c r="D3839" t="b">
        <f>IF('Initial Spreadsheet'!$F3838="failed", "failed")</f>
        <v>0</v>
      </c>
      <c r="E3839" t="str">
        <f>IF('Initial Spreadsheet'!F3838="failed", 'Initial Spreadsheet'!$L3838, "M")</f>
        <v>M</v>
      </c>
    </row>
    <row r="3840" spans="1:5" x14ac:dyDescent="0.25">
      <c r="A3840" t="str">
        <f>IF('Initial Spreadsheet'!$F3839="successful", "successful")</f>
        <v>successful</v>
      </c>
      <c r="B3840">
        <f>IF('Initial Spreadsheet'!F3839="successful", 'Initial Spreadsheet'!$L3839, "M")</f>
        <v>17</v>
      </c>
      <c r="D3840" t="b">
        <f>IF('Initial Spreadsheet'!$F3839="failed", "failed")</f>
        <v>0</v>
      </c>
      <c r="E3840" t="str">
        <f>IF('Initial Spreadsheet'!F3839="failed", 'Initial Spreadsheet'!$L3839, "M")</f>
        <v>M</v>
      </c>
    </row>
    <row r="3841" spans="1:5" x14ac:dyDescent="0.25">
      <c r="A3841" t="str">
        <f>IF('Initial Spreadsheet'!$F3840="successful", "successful")</f>
        <v>successful</v>
      </c>
      <c r="B3841">
        <f>IF('Initial Spreadsheet'!F3840="successful", 'Initial Spreadsheet'!$L3840, "M")</f>
        <v>100</v>
      </c>
      <c r="D3841" t="b">
        <f>IF('Initial Spreadsheet'!$F3840="failed", "failed")</f>
        <v>0</v>
      </c>
      <c r="E3841" t="str">
        <f>IF('Initial Spreadsheet'!F3840="failed", 'Initial Spreadsheet'!$L3840, "M")</f>
        <v>M</v>
      </c>
    </row>
    <row r="3842" spans="1:5" x14ac:dyDescent="0.25">
      <c r="A3842" t="str">
        <f>IF('Initial Spreadsheet'!$F3841="successful", "successful")</f>
        <v>successful</v>
      </c>
      <c r="B3842">
        <f>IF('Initial Spreadsheet'!F3841="successful", 'Initial Spreadsheet'!$L3841, "M")</f>
        <v>32</v>
      </c>
      <c r="D3842" t="b">
        <f>IF('Initial Spreadsheet'!$F3841="failed", "failed")</f>
        <v>0</v>
      </c>
      <c r="E3842" t="str">
        <f>IF('Initial Spreadsheet'!F3841="failed", 'Initial Spreadsheet'!$L3841, "M")</f>
        <v>M</v>
      </c>
    </row>
    <row r="3843" spans="1:5" x14ac:dyDescent="0.25">
      <c r="A3843" t="str">
        <f>IF('Initial Spreadsheet'!$F3842="successful", "successful")</f>
        <v>successful</v>
      </c>
      <c r="B3843">
        <f>IF('Initial Spreadsheet'!F3842="successful", 'Initial Spreadsheet'!$L3842, "M")</f>
        <v>3</v>
      </c>
      <c r="D3843" t="b">
        <f>IF('Initial Spreadsheet'!$F3842="failed", "failed")</f>
        <v>0</v>
      </c>
      <c r="E3843" t="str">
        <f>IF('Initial Spreadsheet'!F3842="failed", 'Initial Spreadsheet'!$L3842, "M")</f>
        <v>M</v>
      </c>
    </row>
    <row r="3844" spans="1:5" x14ac:dyDescent="0.25">
      <c r="A3844" t="b">
        <f>IF('Initial Spreadsheet'!$F3843="successful", "successful")</f>
        <v>0</v>
      </c>
      <c r="B3844" t="str">
        <f>IF('Initial Spreadsheet'!F3843="successful", 'Initial Spreadsheet'!$L3843, "M")</f>
        <v>M</v>
      </c>
      <c r="D3844" t="str">
        <f>IF('Initial Spreadsheet'!$F3843="failed", "failed")</f>
        <v>failed</v>
      </c>
      <c r="E3844">
        <f>IF('Initial Spreadsheet'!F3843="failed", 'Initial Spreadsheet'!$L3843, "M")</f>
        <v>34</v>
      </c>
    </row>
    <row r="3845" spans="1:5" x14ac:dyDescent="0.25">
      <c r="A3845" t="b">
        <f>IF('Initial Spreadsheet'!$F3844="successful", "successful")</f>
        <v>0</v>
      </c>
      <c r="B3845" t="str">
        <f>IF('Initial Spreadsheet'!F3844="successful", 'Initial Spreadsheet'!$L3844, "M")</f>
        <v>M</v>
      </c>
      <c r="D3845" t="str">
        <f>IF('Initial Spreadsheet'!$F3844="failed", "failed")</f>
        <v>failed</v>
      </c>
      <c r="E3845">
        <f>IF('Initial Spreadsheet'!F3844="failed", 'Initial Spreadsheet'!$L3844, "M")</f>
        <v>23</v>
      </c>
    </row>
    <row r="3846" spans="1:5" x14ac:dyDescent="0.25">
      <c r="A3846" t="b">
        <f>IF('Initial Spreadsheet'!$F3845="successful", "successful")</f>
        <v>0</v>
      </c>
      <c r="B3846" t="str">
        <f>IF('Initial Spreadsheet'!F3845="successful", 'Initial Spreadsheet'!$L3845, "M")</f>
        <v>M</v>
      </c>
      <c r="D3846" t="str">
        <f>IF('Initial Spreadsheet'!$F3845="failed", "failed")</f>
        <v>failed</v>
      </c>
      <c r="E3846">
        <f>IF('Initial Spreadsheet'!F3845="failed", 'Initial Spreadsheet'!$L3845, "M")</f>
        <v>19</v>
      </c>
    </row>
    <row r="3847" spans="1:5" x14ac:dyDescent="0.25">
      <c r="A3847" t="b">
        <f>IF('Initial Spreadsheet'!$F3846="successful", "successful")</f>
        <v>0</v>
      </c>
      <c r="B3847" t="str">
        <f>IF('Initial Spreadsheet'!F3846="successful", 'Initial Spreadsheet'!$L3846, "M")</f>
        <v>M</v>
      </c>
      <c r="D3847" t="str">
        <f>IF('Initial Spreadsheet'!$F3846="failed", "failed")</f>
        <v>failed</v>
      </c>
      <c r="E3847">
        <f>IF('Initial Spreadsheet'!F3846="failed", 'Initial Spreadsheet'!$L3846, "M")</f>
        <v>50</v>
      </c>
    </row>
    <row r="3848" spans="1:5" x14ac:dyDescent="0.25">
      <c r="A3848" t="b">
        <f>IF('Initial Spreadsheet'!$F3847="successful", "successful")</f>
        <v>0</v>
      </c>
      <c r="B3848" t="str">
        <f>IF('Initial Spreadsheet'!F3847="successful", 'Initial Spreadsheet'!$L3847, "M")</f>
        <v>M</v>
      </c>
      <c r="D3848" t="str">
        <f>IF('Initial Spreadsheet'!$F3847="failed", "failed")</f>
        <v>failed</v>
      </c>
      <c r="E3848">
        <f>IF('Initial Spreadsheet'!F3847="failed", 'Initial Spreadsheet'!$L3847, "M")</f>
        <v>12</v>
      </c>
    </row>
    <row r="3849" spans="1:5" x14ac:dyDescent="0.25">
      <c r="A3849" t="b">
        <f>IF('Initial Spreadsheet'!$F3848="successful", "successful")</f>
        <v>0</v>
      </c>
      <c r="B3849" t="str">
        <f>IF('Initial Spreadsheet'!F3848="successful", 'Initial Spreadsheet'!$L3848, "M")</f>
        <v>M</v>
      </c>
      <c r="D3849" t="str">
        <f>IF('Initial Spreadsheet'!$F3848="failed", "failed")</f>
        <v>failed</v>
      </c>
      <c r="E3849">
        <f>IF('Initial Spreadsheet'!F3848="failed", 'Initial Spreadsheet'!$L3848, "M")</f>
        <v>8</v>
      </c>
    </row>
    <row r="3850" spans="1:5" x14ac:dyDescent="0.25">
      <c r="A3850" t="b">
        <f>IF('Initial Spreadsheet'!$F3849="successful", "successful")</f>
        <v>0</v>
      </c>
      <c r="B3850" t="str">
        <f>IF('Initial Spreadsheet'!F3849="successful", 'Initial Spreadsheet'!$L3849, "M")</f>
        <v>M</v>
      </c>
      <c r="D3850" t="str">
        <f>IF('Initial Spreadsheet'!$F3849="failed", "failed")</f>
        <v>failed</v>
      </c>
      <c r="E3850">
        <f>IF('Initial Spreadsheet'!F3849="failed", 'Initial Spreadsheet'!$L3849, "M")</f>
        <v>9</v>
      </c>
    </row>
    <row r="3851" spans="1:5" x14ac:dyDescent="0.25">
      <c r="A3851" t="b">
        <f>IF('Initial Spreadsheet'!$F3850="successful", "successful")</f>
        <v>0</v>
      </c>
      <c r="B3851" t="str">
        <f>IF('Initial Spreadsheet'!F3850="successful", 'Initial Spreadsheet'!$L3850, "M")</f>
        <v>M</v>
      </c>
      <c r="D3851" t="str">
        <f>IF('Initial Spreadsheet'!$F3850="failed", "failed")</f>
        <v>failed</v>
      </c>
      <c r="E3851">
        <f>IF('Initial Spreadsheet'!F3850="failed", 'Initial Spreadsheet'!$L3850, "M")</f>
        <v>43</v>
      </c>
    </row>
    <row r="3852" spans="1:5" x14ac:dyDescent="0.25">
      <c r="A3852" t="b">
        <f>IF('Initial Spreadsheet'!$F3851="successful", "successful")</f>
        <v>0</v>
      </c>
      <c r="B3852" t="str">
        <f>IF('Initial Spreadsheet'!F3851="successful", 'Initial Spreadsheet'!$L3851, "M")</f>
        <v>M</v>
      </c>
      <c r="D3852" t="str">
        <f>IF('Initial Spreadsheet'!$F3851="failed", "failed")</f>
        <v>failed</v>
      </c>
      <c r="E3852">
        <f>IF('Initial Spreadsheet'!F3851="failed", 'Initial Spreadsheet'!$L3851, "M")</f>
        <v>28</v>
      </c>
    </row>
    <row r="3853" spans="1:5" x14ac:dyDescent="0.25">
      <c r="A3853" t="b">
        <f>IF('Initial Spreadsheet'!$F3852="successful", "successful")</f>
        <v>0</v>
      </c>
      <c r="B3853" t="str">
        <f>IF('Initial Spreadsheet'!F3852="successful", 'Initial Spreadsheet'!$L3852, "M")</f>
        <v>M</v>
      </c>
      <c r="D3853" t="str">
        <f>IF('Initial Spreadsheet'!$F3852="failed", "failed")</f>
        <v>failed</v>
      </c>
      <c r="E3853">
        <f>IF('Initial Spreadsheet'!F3852="failed", 'Initial Spreadsheet'!$L3852, "M")</f>
        <v>4</v>
      </c>
    </row>
    <row r="3854" spans="1:5" x14ac:dyDescent="0.25">
      <c r="A3854" t="b">
        <f>IF('Initial Spreadsheet'!$F3853="successful", "successful")</f>
        <v>0</v>
      </c>
      <c r="B3854" t="str">
        <f>IF('Initial Spreadsheet'!F3853="successful", 'Initial Spreadsheet'!$L3853, "M")</f>
        <v>M</v>
      </c>
      <c r="D3854" t="str">
        <f>IF('Initial Spreadsheet'!$F3853="failed", "failed")</f>
        <v>failed</v>
      </c>
      <c r="E3854">
        <f>IF('Initial Spreadsheet'!F3853="failed", 'Initial Spreadsheet'!$L3853, "M")</f>
        <v>24</v>
      </c>
    </row>
    <row r="3855" spans="1:5" x14ac:dyDescent="0.25">
      <c r="A3855" t="b">
        <f>IF('Initial Spreadsheet'!$F3854="successful", "successful")</f>
        <v>0</v>
      </c>
      <c r="B3855" t="str">
        <f>IF('Initial Spreadsheet'!F3854="successful", 'Initial Spreadsheet'!$L3854, "M")</f>
        <v>M</v>
      </c>
      <c r="D3855" t="str">
        <f>IF('Initial Spreadsheet'!$F3854="failed", "failed")</f>
        <v>failed</v>
      </c>
      <c r="E3855">
        <f>IF('Initial Spreadsheet'!F3854="failed", 'Initial Spreadsheet'!$L3854, "M")</f>
        <v>2</v>
      </c>
    </row>
    <row r="3856" spans="1:5" x14ac:dyDescent="0.25">
      <c r="A3856" t="b">
        <f>IF('Initial Spreadsheet'!$F3855="successful", "successful")</f>
        <v>0</v>
      </c>
      <c r="B3856" t="str">
        <f>IF('Initial Spreadsheet'!F3855="successful", 'Initial Spreadsheet'!$L3855, "M")</f>
        <v>M</v>
      </c>
      <c r="D3856" t="str">
        <f>IF('Initial Spreadsheet'!$F3855="failed", "failed")</f>
        <v>failed</v>
      </c>
      <c r="E3856">
        <f>IF('Initial Spreadsheet'!F3855="failed", 'Initial Spreadsheet'!$L3855, "M")</f>
        <v>2</v>
      </c>
    </row>
    <row r="3857" spans="1:5" x14ac:dyDescent="0.25">
      <c r="A3857" t="b">
        <f>IF('Initial Spreadsheet'!$F3856="successful", "successful")</f>
        <v>0</v>
      </c>
      <c r="B3857" t="str">
        <f>IF('Initial Spreadsheet'!F3856="successful", 'Initial Spreadsheet'!$L3856, "M")</f>
        <v>M</v>
      </c>
      <c r="D3857" t="str">
        <f>IF('Initial Spreadsheet'!$F3856="failed", "failed")</f>
        <v>failed</v>
      </c>
      <c r="E3857">
        <f>IF('Initial Spreadsheet'!F3856="failed", 'Initial Spreadsheet'!$L3856, "M")</f>
        <v>20</v>
      </c>
    </row>
    <row r="3858" spans="1:5" x14ac:dyDescent="0.25">
      <c r="A3858" t="b">
        <f>IF('Initial Spreadsheet'!$F3857="successful", "successful")</f>
        <v>0</v>
      </c>
      <c r="B3858" t="str">
        <f>IF('Initial Spreadsheet'!F3857="successful", 'Initial Spreadsheet'!$L3857, "M")</f>
        <v>M</v>
      </c>
      <c r="D3858" t="str">
        <f>IF('Initial Spreadsheet'!$F3857="failed", "failed")</f>
        <v>failed</v>
      </c>
      <c r="E3858">
        <f>IF('Initial Spreadsheet'!F3857="failed", 'Initial Spreadsheet'!$L3857, "M")</f>
        <v>1</v>
      </c>
    </row>
    <row r="3859" spans="1:5" x14ac:dyDescent="0.25">
      <c r="A3859" t="b">
        <f>IF('Initial Spreadsheet'!$F3858="successful", "successful")</f>
        <v>0</v>
      </c>
      <c r="B3859" t="str">
        <f>IF('Initial Spreadsheet'!F3858="successful", 'Initial Spreadsheet'!$L3858, "M")</f>
        <v>M</v>
      </c>
      <c r="D3859" t="str">
        <f>IF('Initial Spreadsheet'!$F3858="failed", "failed")</f>
        <v>failed</v>
      </c>
      <c r="E3859">
        <f>IF('Initial Spreadsheet'!F3858="failed", 'Initial Spreadsheet'!$L3858, "M")</f>
        <v>1</v>
      </c>
    </row>
    <row r="3860" spans="1:5" x14ac:dyDescent="0.25">
      <c r="A3860" t="b">
        <f>IF('Initial Spreadsheet'!$F3859="successful", "successful")</f>
        <v>0</v>
      </c>
      <c r="B3860" t="str">
        <f>IF('Initial Spreadsheet'!F3859="successful", 'Initial Spreadsheet'!$L3859, "M")</f>
        <v>M</v>
      </c>
      <c r="D3860" t="str">
        <f>IF('Initial Spreadsheet'!$F3859="failed", "failed")</f>
        <v>failed</v>
      </c>
      <c r="E3860">
        <f>IF('Initial Spreadsheet'!F3859="failed", 'Initial Spreadsheet'!$L3859, "M")</f>
        <v>4</v>
      </c>
    </row>
    <row r="3861" spans="1:5" x14ac:dyDescent="0.25">
      <c r="A3861" t="b">
        <f>IF('Initial Spreadsheet'!$F3860="successful", "successful")</f>
        <v>0</v>
      </c>
      <c r="B3861" t="str">
        <f>IF('Initial Spreadsheet'!F3860="successful", 'Initial Spreadsheet'!$L3860, "M")</f>
        <v>M</v>
      </c>
      <c r="D3861" t="str">
        <f>IF('Initial Spreadsheet'!$F3860="failed", "failed")</f>
        <v>failed</v>
      </c>
      <c r="E3861">
        <f>IF('Initial Spreadsheet'!F3860="failed", 'Initial Spreadsheet'!$L3860, "M")</f>
        <v>1</v>
      </c>
    </row>
    <row r="3862" spans="1:5" x14ac:dyDescent="0.25">
      <c r="A3862" t="b">
        <f>IF('Initial Spreadsheet'!$F3861="successful", "successful")</f>
        <v>0</v>
      </c>
      <c r="B3862" t="str">
        <f>IF('Initial Spreadsheet'!F3861="successful", 'Initial Spreadsheet'!$L3861, "M")</f>
        <v>M</v>
      </c>
      <c r="D3862" t="str">
        <f>IF('Initial Spreadsheet'!$F3861="failed", "failed")</f>
        <v>failed</v>
      </c>
      <c r="E3862">
        <f>IF('Initial Spreadsheet'!F3861="failed", 'Initial Spreadsheet'!$L3861, "M")</f>
        <v>1</v>
      </c>
    </row>
    <row r="3863" spans="1:5" x14ac:dyDescent="0.25">
      <c r="A3863" t="b">
        <f>IF('Initial Spreadsheet'!$F3862="successful", "successful")</f>
        <v>0</v>
      </c>
      <c r="B3863" t="str">
        <f>IF('Initial Spreadsheet'!F3862="successful", 'Initial Spreadsheet'!$L3862, "M")</f>
        <v>M</v>
      </c>
      <c r="D3863" t="str">
        <f>IF('Initial Spreadsheet'!$F3862="failed", "failed")</f>
        <v>failed</v>
      </c>
      <c r="E3863">
        <f>IF('Initial Spreadsheet'!F3862="failed", 'Initial Spreadsheet'!$L3862, "M")</f>
        <v>13</v>
      </c>
    </row>
    <row r="3864" spans="1:5" x14ac:dyDescent="0.25">
      <c r="A3864" t="b">
        <f>IF('Initial Spreadsheet'!$F3863="successful", "successful")</f>
        <v>0</v>
      </c>
      <c r="B3864" t="str">
        <f>IF('Initial Spreadsheet'!F3863="successful", 'Initial Spreadsheet'!$L3863, "M")</f>
        <v>M</v>
      </c>
      <c r="D3864" t="str">
        <f>IF('Initial Spreadsheet'!$F3863="failed", "failed")</f>
        <v>failed</v>
      </c>
      <c r="E3864">
        <f>IF('Initial Spreadsheet'!F3863="failed", 'Initial Spreadsheet'!$L3863, "M")</f>
        <v>1</v>
      </c>
    </row>
    <row r="3865" spans="1:5" x14ac:dyDescent="0.25">
      <c r="A3865" t="b">
        <f>IF('Initial Spreadsheet'!$F3864="successful", "successful")</f>
        <v>0</v>
      </c>
      <c r="B3865" t="str">
        <f>IF('Initial Spreadsheet'!F3864="successful", 'Initial Spreadsheet'!$L3864, "M")</f>
        <v>M</v>
      </c>
      <c r="D3865" t="str">
        <f>IF('Initial Spreadsheet'!$F3864="failed", "failed")</f>
        <v>failed</v>
      </c>
      <c r="E3865">
        <f>IF('Initial Spreadsheet'!F3864="failed", 'Initial Spreadsheet'!$L3864, "M")</f>
        <v>1</v>
      </c>
    </row>
    <row r="3866" spans="1:5" x14ac:dyDescent="0.25">
      <c r="A3866" t="b">
        <f>IF('Initial Spreadsheet'!$F3865="successful", "successful")</f>
        <v>0</v>
      </c>
      <c r="B3866" t="str">
        <f>IF('Initial Spreadsheet'!F3865="successful", 'Initial Spreadsheet'!$L3865, "M")</f>
        <v>M</v>
      </c>
      <c r="D3866" t="str">
        <f>IF('Initial Spreadsheet'!$F3865="failed", "failed")</f>
        <v>failed</v>
      </c>
      <c r="E3866">
        <f>IF('Initial Spreadsheet'!F3865="failed", 'Initial Spreadsheet'!$L3865, "M")</f>
        <v>0</v>
      </c>
    </row>
    <row r="3867" spans="1:5" x14ac:dyDescent="0.25">
      <c r="A3867" t="b">
        <f>IF('Initial Spreadsheet'!$F3866="successful", "successful")</f>
        <v>0</v>
      </c>
      <c r="B3867" t="str">
        <f>IF('Initial Spreadsheet'!F3866="successful", 'Initial Spreadsheet'!$L3866, "M")</f>
        <v>M</v>
      </c>
      <c r="D3867" t="str">
        <f>IF('Initial Spreadsheet'!$F3866="failed", "failed")</f>
        <v>failed</v>
      </c>
      <c r="E3867">
        <f>IF('Initial Spreadsheet'!F3866="failed", 'Initial Spreadsheet'!$L3866, "M")</f>
        <v>3</v>
      </c>
    </row>
    <row r="3868" spans="1:5" x14ac:dyDescent="0.25">
      <c r="A3868" t="b">
        <f>IF('Initial Spreadsheet'!$F3867="successful", "successful")</f>
        <v>0</v>
      </c>
      <c r="B3868" t="str">
        <f>IF('Initial Spreadsheet'!F3867="successful", 'Initial Spreadsheet'!$L3867, "M")</f>
        <v>M</v>
      </c>
      <c r="D3868" t="str">
        <f>IF('Initial Spreadsheet'!$F3867="failed", "failed")</f>
        <v>failed</v>
      </c>
      <c r="E3868">
        <f>IF('Initial Spreadsheet'!F3867="failed", 'Initial Spreadsheet'!$L3867, "M")</f>
        <v>14</v>
      </c>
    </row>
    <row r="3869" spans="1:5" x14ac:dyDescent="0.25">
      <c r="A3869" t="b">
        <f>IF('Initial Spreadsheet'!$F3868="successful", "successful")</f>
        <v>0</v>
      </c>
      <c r="B3869" t="str">
        <f>IF('Initial Spreadsheet'!F3868="successful", 'Initial Spreadsheet'!$L3868, "M")</f>
        <v>M</v>
      </c>
      <c r="D3869" t="str">
        <f>IF('Initial Spreadsheet'!$F3868="failed", "failed")</f>
        <v>failed</v>
      </c>
      <c r="E3869">
        <f>IF('Initial Spreadsheet'!F3868="failed", 'Initial Spreadsheet'!$L3868, "M")</f>
        <v>2</v>
      </c>
    </row>
    <row r="3870" spans="1:5" x14ac:dyDescent="0.25">
      <c r="A3870" t="b">
        <f>IF('Initial Spreadsheet'!$F3869="successful", "successful")</f>
        <v>0</v>
      </c>
      <c r="B3870" t="str">
        <f>IF('Initial Spreadsheet'!F3869="successful", 'Initial Spreadsheet'!$L3869, "M")</f>
        <v>M</v>
      </c>
      <c r="D3870" t="str">
        <f>IF('Initial Spreadsheet'!$F3869="failed", "failed")</f>
        <v>failed</v>
      </c>
      <c r="E3870">
        <f>IF('Initial Spreadsheet'!F3869="failed", 'Initial Spreadsheet'!$L3869, "M")</f>
        <v>5</v>
      </c>
    </row>
    <row r="3871" spans="1:5" x14ac:dyDescent="0.25">
      <c r="A3871" t="b">
        <f>IF('Initial Spreadsheet'!$F3870="successful", "successful")</f>
        <v>0</v>
      </c>
      <c r="B3871" t="str">
        <f>IF('Initial Spreadsheet'!F3870="successful", 'Initial Spreadsheet'!$L3870, "M")</f>
        <v>M</v>
      </c>
      <c r="D3871" t="b">
        <f>IF('Initial Spreadsheet'!$F3870="failed", "failed")</f>
        <v>0</v>
      </c>
      <c r="E3871" t="str">
        <f>IF('Initial Spreadsheet'!F3870="failed", 'Initial Spreadsheet'!$L3870, "M")</f>
        <v>M</v>
      </c>
    </row>
    <row r="3872" spans="1:5" x14ac:dyDescent="0.25">
      <c r="A3872" t="b">
        <f>IF('Initial Spreadsheet'!$F3871="successful", "successful")</f>
        <v>0</v>
      </c>
      <c r="B3872" t="str">
        <f>IF('Initial Spreadsheet'!F3871="successful", 'Initial Spreadsheet'!$L3871, "M")</f>
        <v>M</v>
      </c>
      <c r="D3872" t="b">
        <f>IF('Initial Spreadsheet'!$F3871="failed", "failed")</f>
        <v>0</v>
      </c>
      <c r="E3872" t="str">
        <f>IF('Initial Spreadsheet'!F3871="failed", 'Initial Spreadsheet'!$L3871, "M")</f>
        <v>M</v>
      </c>
    </row>
    <row r="3873" spans="1:5" x14ac:dyDescent="0.25">
      <c r="A3873" t="b">
        <f>IF('Initial Spreadsheet'!$F3872="successful", "successful")</f>
        <v>0</v>
      </c>
      <c r="B3873" t="str">
        <f>IF('Initial Spreadsheet'!F3872="successful", 'Initial Spreadsheet'!$L3872, "M")</f>
        <v>M</v>
      </c>
      <c r="D3873" t="b">
        <f>IF('Initial Spreadsheet'!$F3872="failed", "failed")</f>
        <v>0</v>
      </c>
      <c r="E3873" t="str">
        <f>IF('Initial Spreadsheet'!F3872="failed", 'Initial Spreadsheet'!$L3872, "M")</f>
        <v>M</v>
      </c>
    </row>
    <row r="3874" spans="1:5" x14ac:dyDescent="0.25">
      <c r="A3874" t="b">
        <f>IF('Initial Spreadsheet'!$F3873="successful", "successful")</f>
        <v>0</v>
      </c>
      <c r="B3874" t="str">
        <f>IF('Initial Spreadsheet'!F3873="successful", 'Initial Spreadsheet'!$L3873, "M")</f>
        <v>M</v>
      </c>
      <c r="D3874" t="b">
        <f>IF('Initial Spreadsheet'!$F3873="failed", "failed")</f>
        <v>0</v>
      </c>
      <c r="E3874" t="str">
        <f>IF('Initial Spreadsheet'!F3873="failed", 'Initial Spreadsheet'!$L3873, "M")</f>
        <v>M</v>
      </c>
    </row>
    <row r="3875" spans="1:5" x14ac:dyDescent="0.25">
      <c r="A3875" t="b">
        <f>IF('Initial Spreadsheet'!$F3874="successful", "successful")</f>
        <v>0</v>
      </c>
      <c r="B3875" t="str">
        <f>IF('Initial Spreadsheet'!F3874="successful", 'Initial Spreadsheet'!$L3874, "M")</f>
        <v>M</v>
      </c>
      <c r="D3875" t="b">
        <f>IF('Initial Spreadsheet'!$F3874="failed", "failed")</f>
        <v>0</v>
      </c>
      <c r="E3875" t="str">
        <f>IF('Initial Spreadsheet'!F3874="failed", 'Initial Spreadsheet'!$L3874, "M")</f>
        <v>M</v>
      </c>
    </row>
    <row r="3876" spans="1:5" x14ac:dyDescent="0.25">
      <c r="A3876" t="b">
        <f>IF('Initial Spreadsheet'!$F3875="successful", "successful")</f>
        <v>0</v>
      </c>
      <c r="B3876" t="str">
        <f>IF('Initial Spreadsheet'!F3875="successful", 'Initial Spreadsheet'!$L3875, "M")</f>
        <v>M</v>
      </c>
      <c r="D3876" t="b">
        <f>IF('Initial Spreadsheet'!$F3875="failed", "failed")</f>
        <v>0</v>
      </c>
      <c r="E3876" t="str">
        <f>IF('Initial Spreadsheet'!F3875="failed", 'Initial Spreadsheet'!$L3875, "M")</f>
        <v>M</v>
      </c>
    </row>
    <row r="3877" spans="1:5" x14ac:dyDescent="0.25">
      <c r="A3877" t="b">
        <f>IF('Initial Spreadsheet'!$F3876="successful", "successful")</f>
        <v>0</v>
      </c>
      <c r="B3877" t="str">
        <f>IF('Initial Spreadsheet'!F3876="successful", 'Initial Spreadsheet'!$L3876, "M")</f>
        <v>M</v>
      </c>
      <c r="D3877" t="b">
        <f>IF('Initial Spreadsheet'!$F3876="failed", "failed")</f>
        <v>0</v>
      </c>
      <c r="E3877" t="str">
        <f>IF('Initial Spreadsheet'!F3876="failed", 'Initial Spreadsheet'!$L3876, "M")</f>
        <v>M</v>
      </c>
    </row>
    <row r="3878" spans="1:5" x14ac:dyDescent="0.25">
      <c r="A3878" t="b">
        <f>IF('Initial Spreadsheet'!$F3877="successful", "successful")</f>
        <v>0</v>
      </c>
      <c r="B3878" t="str">
        <f>IF('Initial Spreadsheet'!F3877="successful", 'Initial Spreadsheet'!$L3877, "M")</f>
        <v>M</v>
      </c>
      <c r="D3878" t="b">
        <f>IF('Initial Spreadsheet'!$F3877="failed", "failed")</f>
        <v>0</v>
      </c>
      <c r="E3878" t="str">
        <f>IF('Initial Spreadsheet'!F3877="failed", 'Initial Spreadsheet'!$L3877, "M")</f>
        <v>M</v>
      </c>
    </row>
    <row r="3879" spans="1:5" x14ac:dyDescent="0.25">
      <c r="A3879" t="b">
        <f>IF('Initial Spreadsheet'!$F3878="successful", "successful")</f>
        <v>0</v>
      </c>
      <c r="B3879" t="str">
        <f>IF('Initial Spreadsheet'!F3878="successful", 'Initial Spreadsheet'!$L3878, "M")</f>
        <v>M</v>
      </c>
      <c r="D3879" t="b">
        <f>IF('Initial Spreadsheet'!$F3878="failed", "failed")</f>
        <v>0</v>
      </c>
      <c r="E3879" t="str">
        <f>IF('Initial Spreadsheet'!F3878="failed", 'Initial Spreadsheet'!$L3878, "M")</f>
        <v>M</v>
      </c>
    </row>
    <row r="3880" spans="1:5" x14ac:dyDescent="0.25">
      <c r="A3880" t="b">
        <f>IF('Initial Spreadsheet'!$F3879="successful", "successful")</f>
        <v>0</v>
      </c>
      <c r="B3880" t="str">
        <f>IF('Initial Spreadsheet'!F3879="successful", 'Initial Spreadsheet'!$L3879, "M")</f>
        <v>M</v>
      </c>
      <c r="D3880" t="b">
        <f>IF('Initial Spreadsheet'!$F3879="failed", "failed")</f>
        <v>0</v>
      </c>
      <c r="E3880" t="str">
        <f>IF('Initial Spreadsheet'!F3879="failed", 'Initial Spreadsheet'!$L3879, "M")</f>
        <v>M</v>
      </c>
    </row>
    <row r="3881" spans="1:5" x14ac:dyDescent="0.25">
      <c r="A3881" t="b">
        <f>IF('Initial Spreadsheet'!$F3880="successful", "successful")</f>
        <v>0</v>
      </c>
      <c r="B3881" t="str">
        <f>IF('Initial Spreadsheet'!F3880="successful", 'Initial Spreadsheet'!$L3880, "M")</f>
        <v>M</v>
      </c>
      <c r="D3881" t="b">
        <f>IF('Initial Spreadsheet'!$F3880="failed", "failed")</f>
        <v>0</v>
      </c>
      <c r="E3881" t="str">
        <f>IF('Initial Spreadsheet'!F3880="failed", 'Initial Spreadsheet'!$L3880, "M")</f>
        <v>M</v>
      </c>
    </row>
    <row r="3882" spans="1:5" x14ac:dyDescent="0.25">
      <c r="A3882" t="b">
        <f>IF('Initial Spreadsheet'!$F3881="successful", "successful")</f>
        <v>0</v>
      </c>
      <c r="B3882" t="str">
        <f>IF('Initial Spreadsheet'!F3881="successful", 'Initial Spreadsheet'!$L3881, "M")</f>
        <v>M</v>
      </c>
      <c r="D3882" t="b">
        <f>IF('Initial Spreadsheet'!$F3881="failed", "failed")</f>
        <v>0</v>
      </c>
      <c r="E3882" t="str">
        <f>IF('Initial Spreadsheet'!F3881="failed", 'Initial Spreadsheet'!$L3881, "M")</f>
        <v>M</v>
      </c>
    </row>
    <row r="3883" spans="1:5" x14ac:dyDescent="0.25">
      <c r="A3883" t="b">
        <f>IF('Initial Spreadsheet'!$F3882="successful", "successful")</f>
        <v>0</v>
      </c>
      <c r="B3883" t="str">
        <f>IF('Initial Spreadsheet'!F3882="successful", 'Initial Spreadsheet'!$L3882, "M")</f>
        <v>M</v>
      </c>
      <c r="D3883" t="b">
        <f>IF('Initial Spreadsheet'!$F3882="failed", "failed")</f>
        <v>0</v>
      </c>
      <c r="E3883" t="str">
        <f>IF('Initial Spreadsheet'!F3882="failed", 'Initial Spreadsheet'!$L3882, "M")</f>
        <v>M</v>
      </c>
    </row>
    <row r="3884" spans="1:5" x14ac:dyDescent="0.25">
      <c r="A3884" t="b">
        <f>IF('Initial Spreadsheet'!$F3883="successful", "successful")</f>
        <v>0</v>
      </c>
      <c r="B3884" t="str">
        <f>IF('Initial Spreadsheet'!F3883="successful", 'Initial Spreadsheet'!$L3883, "M")</f>
        <v>M</v>
      </c>
      <c r="D3884" t="b">
        <f>IF('Initial Spreadsheet'!$F3883="failed", "failed")</f>
        <v>0</v>
      </c>
      <c r="E3884" t="str">
        <f>IF('Initial Spreadsheet'!F3883="failed", 'Initial Spreadsheet'!$L3883, "M")</f>
        <v>M</v>
      </c>
    </row>
    <row r="3885" spans="1:5" x14ac:dyDescent="0.25">
      <c r="A3885" t="b">
        <f>IF('Initial Spreadsheet'!$F3884="successful", "successful")</f>
        <v>0</v>
      </c>
      <c r="B3885" t="str">
        <f>IF('Initial Spreadsheet'!F3884="successful", 'Initial Spreadsheet'!$L3884, "M")</f>
        <v>M</v>
      </c>
      <c r="D3885" t="b">
        <f>IF('Initial Spreadsheet'!$F3884="failed", "failed")</f>
        <v>0</v>
      </c>
      <c r="E3885" t="str">
        <f>IF('Initial Spreadsheet'!F3884="failed", 'Initial Spreadsheet'!$L3884, "M")</f>
        <v>M</v>
      </c>
    </row>
    <row r="3886" spans="1:5" x14ac:dyDescent="0.25">
      <c r="A3886" t="b">
        <f>IF('Initial Spreadsheet'!$F3885="successful", "successful")</f>
        <v>0</v>
      </c>
      <c r="B3886" t="str">
        <f>IF('Initial Spreadsheet'!F3885="successful", 'Initial Spreadsheet'!$L3885, "M")</f>
        <v>M</v>
      </c>
      <c r="D3886" t="b">
        <f>IF('Initial Spreadsheet'!$F3885="failed", "failed")</f>
        <v>0</v>
      </c>
      <c r="E3886" t="str">
        <f>IF('Initial Spreadsheet'!F3885="failed", 'Initial Spreadsheet'!$L3885, "M")</f>
        <v>M</v>
      </c>
    </row>
    <row r="3887" spans="1:5" x14ac:dyDescent="0.25">
      <c r="A3887" t="b">
        <f>IF('Initial Spreadsheet'!$F3886="successful", "successful")</f>
        <v>0</v>
      </c>
      <c r="B3887" t="str">
        <f>IF('Initial Spreadsheet'!F3886="successful", 'Initial Spreadsheet'!$L3886, "M")</f>
        <v>M</v>
      </c>
      <c r="D3887" t="b">
        <f>IF('Initial Spreadsheet'!$F3886="failed", "failed")</f>
        <v>0</v>
      </c>
      <c r="E3887" t="str">
        <f>IF('Initial Spreadsheet'!F3886="failed", 'Initial Spreadsheet'!$L3886, "M")</f>
        <v>M</v>
      </c>
    </row>
    <row r="3888" spans="1:5" x14ac:dyDescent="0.25">
      <c r="A3888" t="b">
        <f>IF('Initial Spreadsheet'!$F3887="successful", "successful")</f>
        <v>0</v>
      </c>
      <c r="B3888" t="str">
        <f>IF('Initial Spreadsheet'!F3887="successful", 'Initial Spreadsheet'!$L3887, "M")</f>
        <v>M</v>
      </c>
      <c r="D3888" t="b">
        <f>IF('Initial Spreadsheet'!$F3887="failed", "failed")</f>
        <v>0</v>
      </c>
      <c r="E3888" t="str">
        <f>IF('Initial Spreadsheet'!F3887="failed", 'Initial Spreadsheet'!$L3887, "M")</f>
        <v>M</v>
      </c>
    </row>
    <row r="3889" spans="1:5" x14ac:dyDescent="0.25">
      <c r="A3889" t="b">
        <f>IF('Initial Spreadsheet'!$F3888="successful", "successful")</f>
        <v>0</v>
      </c>
      <c r="B3889" t="str">
        <f>IF('Initial Spreadsheet'!F3888="successful", 'Initial Spreadsheet'!$L3888, "M")</f>
        <v>M</v>
      </c>
      <c r="D3889" t="b">
        <f>IF('Initial Spreadsheet'!$F3888="failed", "failed")</f>
        <v>0</v>
      </c>
      <c r="E3889" t="str">
        <f>IF('Initial Spreadsheet'!F3888="failed", 'Initial Spreadsheet'!$L3888, "M")</f>
        <v>M</v>
      </c>
    </row>
    <row r="3890" spans="1:5" x14ac:dyDescent="0.25">
      <c r="A3890" t="b">
        <f>IF('Initial Spreadsheet'!$F3889="successful", "successful")</f>
        <v>0</v>
      </c>
      <c r="B3890" t="str">
        <f>IF('Initial Spreadsheet'!F3889="successful", 'Initial Spreadsheet'!$L3889, "M")</f>
        <v>M</v>
      </c>
      <c r="D3890" t="b">
        <f>IF('Initial Spreadsheet'!$F3889="failed", "failed")</f>
        <v>0</v>
      </c>
      <c r="E3890" t="str">
        <f>IF('Initial Spreadsheet'!F3889="failed", 'Initial Spreadsheet'!$L3889, "M")</f>
        <v>M</v>
      </c>
    </row>
    <row r="3891" spans="1:5" x14ac:dyDescent="0.25">
      <c r="A3891" t="b">
        <f>IF('Initial Spreadsheet'!$F3890="successful", "successful")</f>
        <v>0</v>
      </c>
      <c r="B3891" t="str">
        <f>IF('Initial Spreadsheet'!F3890="successful", 'Initial Spreadsheet'!$L3890, "M")</f>
        <v>M</v>
      </c>
      <c r="D3891" t="str">
        <f>IF('Initial Spreadsheet'!$F3890="failed", "failed")</f>
        <v>failed</v>
      </c>
      <c r="E3891">
        <f>IF('Initial Spreadsheet'!F3890="failed", 'Initial Spreadsheet'!$L3890, "M")</f>
        <v>14</v>
      </c>
    </row>
    <row r="3892" spans="1:5" x14ac:dyDescent="0.25">
      <c r="A3892" t="b">
        <f>IF('Initial Spreadsheet'!$F3891="successful", "successful")</f>
        <v>0</v>
      </c>
      <c r="B3892" t="str">
        <f>IF('Initial Spreadsheet'!F3891="successful", 'Initial Spreadsheet'!$L3891, "M")</f>
        <v>M</v>
      </c>
      <c r="D3892" t="str">
        <f>IF('Initial Spreadsheet'!$F3891="failed", "failed")</f>
        <v>failed</v>
      </c>
      <c r="E3892">
        <f>IF('Initial Spreadsheet'!F3891="failed", 'Initial Spreadsheet'!$L3891, "M")</f>
        <v>9</v>
      </c>
    </row>
    <row r="3893" spans="1:5" x14ac:dyDescent="0.25">
      <c r="A3893" t="b">
        <f>IF('Initial Spreadsheet'!$F3892="successful", "successful")</f>
        <v>0</v>
      </c>
      <c r="B3893" t="str">
        <f>IF('Initial Spreadsheet'!F3892="successful", 'Initial Spreadsheet'!$L3892, "M")</f>
        <v>M</v>
      </c>
      <c r="D3893" t="str">
        <f>IF('Initial Spreadsheet'!$F3892="failed", "failed")</f>
        <v>failed</v>
      </c>
      <c r="E3893">
        <f>IF('Initial Spreadsheet'!F3892="failed", 'Initial Spreadsheet'!$L3892, "M")</f>
        <v>8</v>
      </c>
    </row>
    <row r="3894" spans="1:5" x14ac:dyDescent="0.25">
      <c r="A3894" t="b">
        <f>IF('Initial Spreadsheet'!$F3893="successful", "successful")</f>
        <v>0</v>
      </c>
      <c r="B3894" t="str">
        <f>IF('Initial Spreadsheet'!F3893="successful", 'Initial Spreadsheet'!$L3893, "M")</f>
        <v>M</v>
      </c>
      <c r="D3894" t="str">
        <f>IF('Initial Spreadsheet'!$F3893="failed", "failed")</f>
        <v>failed</v>
      </c>
      <c r="E3894">
        <f>IF('Initial Spreadsheet'!F3893="failed", 'Initial Spreadsheet'!$L3893, "M")</f>
        <v>7</v>
      </c>
    </row>
    <row r="3895" spans="1:5" x14ac:dyDescent="0.25">
      <c r="A3895" t="b">
        <f>IF('Initial Spreadsheet'!$F3894="successful", "successful")</f>
        <v>0</v>
      </c>
      <c r="B3895" t="str">
        <f>IF('Initial Spreadsheet'!F3894="successful", 'Initial Spreadsheet'!$L3894, "M")</f>
        <v>M</v>
      </c>
      <c r="D3895" t="str">
        <f>IF('Initial Spreadsheet'!$F3894="failed", "failed")</f>
        <v>failed</v>
      </c>
      <c r="E3895">
        <f>IF('Initial Spreadsheet'!F3894="failed", 'Initial Spreadsheet'!$L3894, "M")</f>
        <v>0</v>
      </c>
    </row>
    <row r="3896" spans="1:5" x14ac:dyDescent="0.25">
      <c r="A3896" t="b">
        <f>IF('Initial Spreadsheet'!$F3895="successful", "successful")</f>
        <v>0</v>
      </c>
      <c r="B3896" t="str">
        <f>IF('Initial Spreadsheet'!F3895="successful", 'Initial Spreadsheet'!$L3895, "M")</f>
        <v>M</v>
      </c>
      <c r="D3896" t="str">
        <f>IF('Initial Spreadsheet'!$F3895="failed", "failed")</f>
        <v>failed</v>
      </c>
      <c r="E3896">
        <f>IF('Initial Spreadsheet'!F3895="failed", 'Initial Spreadsheet'!$L3895, "M")</f>
        <v>84</v>
      </c>
    </row>
    <row r="3897" spans="1:5" x14ac:dyDescent="0.25">
      <c r="A3897" t="b">
        <f>IF('Initial Spreadsheet'!$F3896="successful", "successful")</f>
        <v>0</v>
      </c>
      <c r="B3897" t="str">
        <f>IF('Initial Spreadsheet'!F3896="successful", 'Initial Spreadsheet'!$L3896, "M")</f>
        <v>M</v>
      </c>
      <c r="D3897" t="str">
        <f>IF('Initial Spreadsheet'!$F3896="failed", "failed")</f>
        <v>failed</v>
      </c>
      <c r="E3897">
        <f>IF('Initial Spreadsheet'!F3896="failed", 'Initial Spreadsheet'!$L3896, "M")</f>
        <v>11</v>
      </c>
    </row>
    <row r="3898" spans="1:5" x14ac:dyDescent="0.25">
      <c r="A3898" t="b">
        <f>IF('Initial Spreadsheet'!$F3897="successful", "successful")</f>
        <v>0</v>
      </c>
      <c r="B3898" t="str">
        <f>IF('Initial Spreadsheet'!F3897="successful", 'Initial Spreadsheet'!$L3897, "M")</f>
        <v>M</v>
      </c>
      <c r="D3898" t="str">
        <f>IF('Initial Spreadsheet'!$F3897="failed", "failed")</f>
        <v>failed</v>
      </c>
      <c r="E3898">
        <f>IF('Initial Spreadsheet'!F3897="failed", 'Initial Spreadsheet'!$L3897, "M")</f>
        <v>1</v>
      </c>
    </row>
    <row r="3899" spans="1:5" x14ac:dyDescent="0.25">
      <c r="A3899" t="b">
        <f>IF('Initial Spreadsheet'!$F3898="successful", "successful")</f>
        <v>0</v>
      </c>
      <c r="B3899" t="str">
        <f>IF('Initial Spreadsheet'!F3898="successful", 'Initial Spreadsheet'!$L3898, "M")</f>
        <v>M</v>
      </c>
      <c r="D3899" t="str">
        <f>IF('Initial Spreadsheet'!$F3898="failed", "failed")</f>
        <v>failed</v>
      </c>
      <c r="E3899">
        <f>IF('Initial Spreadsheet'!F3898="failed", 'Initial Spreadsheet'!$L3898, "M")</f>
        <v>4</v>
      </c>
    </row>
    <row r="3900" spans="1:5" x14ac:dyDescent="0.25">
      <c r="A3900" t="b">
        <f>IF('Initial Spreadsheet'!$F3899="successful", "successful")</f>
        <v>0</v>
      </c>
      <c r="B3900" t="str">
        <f>IF('Initial Spreadsheet'!F3899="successful", 'Initial Spreadsheet'!$L3899, "M")</f>
        <v>M</v>
      </c>
      <c r="D3900" t="str">
        <f>IF('Initial Spreadsheet'!$F3899="failed", "failed")</f>
        <v>failed</v>
      </c>
      <c r="E3900">
        <f>IF('Initial Spreadsheet'!F3899="failed", 'Initial Spreadsheet'!$L3899, "M")</f>
        <v>10</v>
      </c>
    </row>
    <row r="3901" spans="1:5" x14ac:dyDescent="0.25">
      <c r="A3901" t="b">
        <f>IF('Initial Spreadsheet'!$F3900="successful", "successful")</f>
        <v>0</v>
      </c>
      <c r="B3901" t="str">
        <f>IF('Initial Spreadsheet'!F3900="successful", 'Initial Spreadsheet'!$L3900, "M")</f>
        <v>M</v>
      </c>
      <c r="D3901" t="str">
        <f>IF('Initial Spreadsheet'!$F3900="failed", "failed")</f>
        <v>failed</v>
      </c>
      <c r="E3901">
        <f>IF('Initial Spreadsheet'!F3900="failed", 'Initial Spreadsheet'!$L3900, "M")</f>
        <v>16</v>
      </c>
    </row>
    <row r="3902" spans="1:5" x14ac:dyDescent="0.25">
      <c r="A3902" t="b">
        <f>IF('Initial Spreadsheet'!$F3901="successful", "successful")</f>
        <v>0</v>
      </c>
      <c r="B3902" t="str">
        <f>IF('Initial Spreadsheet'!F3901="successful", 'Initial Spreadsheet'!$L3901, "M")</f>
        <v>M</v>
      </c>
      <c r="D3902" t="str">
        <f>IF('Initial Spreadsheet'!$F3901="failed", "failed")</f>
        <v>failed</v>
      </c>
      <c r="E3902">
        <f>IF('Initial Spreadsheet'!F3901="failed", 'Initial Spreadsheet'!$L3901, "M")</f>
        <v>2</v>
      </c>
    </row>
    <row r="3903" spans="1:5" x14ac:dyDescent="0.25">
      <c r="A3903" t="b">
        <f>IF('Initial Spreadsheet'!$F3902="successful", "successful")</f>
        <v>0</v>
      </c>
      <c r="B3903" t="str">
        <f>IF('Initial Spreadsheet'!F3902="successful", 'Initial Spreadsheet'!$L3902, "M")</f>
        <v>M</v>
      </c>
      <c r="D3903" t="str">
        <f>IF('Initial Spreadsheet'!$F3902="failed", "failed")</f>
        <v>failed</v>
      </c>
      <c r="E3903">
        <f>IF('Initial Spreadsheet'!F3902="failed", 'Initial Spreadsheet'!$L3902, "M")</f>
        <v>5</v>
      </c>
    </row>
    <row r="3904" spans="1:5" x14ac:dyDescent="0.25">
      <c r="A3904" t="b">
        <f>IF('Initial Spreadsheet'!$F3903="successful", "successful")</f>
        <v>0</v>
      </c>
      <c r="B3904" t="str">
        <f>IF('Initial Spreadsheet'!F3903="successful", 'Initial Spreadsheet'!$L3903, "M")</f>
        <v>M</v>
      </c>
      <c r="D3904" t="str">
        <f>IF('Initial Spreadsheet'!$F3903="failed", "failed")</f>
        <v>failed</v>
      </c>
      <c r="E3904">
        <f>IF('Initial Spreadsheet'!F3903="failed", 'Initial Spreadsheet'!$L3903, "M")</f>
        <v>1</v>
      </c>
    </row>
    <row r="3905" spans="1:5" x14ac:dyDescent="0.25">
      <c r="A3905" t="b">
        <f>IF('Initial Spreadsheet'!$F3904="successful", "successful")</f>
        <v>0</v>
      </c>
      <c r="B3905" t="str">
        <f>IF('Initial Spreadsheet'!F3904="successful", 'Initial Spreadsheet'!$L3904, "M")</f>
        <v>M</v>
      </c>
      <c r="D3905" t="str">
        <f>IF('Initial Spreadsheet'!$F3904="failed", "failed")</f>
        <v>failed</v>
      </c>
      <c r="E3905">
        <f>IF('Initial Spreadsheet'!F3904="failed", 'Initial Spreadsheet'!$L3904, "M")</f>
        <v>31</v>
      </c>
    </row>
    <row r="3906" spans="1:5" x14ac:dyDescent="0.25">
      <c r="A3906" t="b">
        <f>IF('Initial Spreadsheet'!$F3905="successful", "successful")</f>
        <v>0</v>
      </c>
      <c r="B3906" t="str">
        <f>IF('Initial Spreadsheet'!F3905="successful", 'Initial Spreadsheet'!$L3905, "M")</f>
        <v>M</v>
      </c>
      <c r="D3906" t="str">
        <f>IF('Initial Spreadsheet'!$F3905="failed", "failed")</f>
        <v>failed</v>
      </c>
      <c r="E3906">
        <f>IF('Initial Spreadsheet'!F3905="failed", 'Initial Spreadsheet'!$L3905, "M")</f>
        <v>0</v>
      </c>
    </row>
    <row r="3907" spans="1:5" x14ac:dyDescent="0.25">
      <c r="A3907" t="b">
        <f>IF('Initial Spreadsheet'!$F3906="successful", "successful")</f>
        <v>0</v>
      </c>
      <c r="B3907" t="str">
        <f>IF('Initial Spreadsheet'!F3906="successful", 'Initial Spreadsheet'!$L3906, "M")</f>
        <v>M</v>
      </c>
      <c r="D3907" t="str">
        <f>IF('Initial Spreadsheet'!$F3906="failed", "failed")</f>
        <v>failed</v>
      </c>
      <c r="E3907">
        <f>IF('Initial Spreadsheet'!F3906="failed", 'Initial Spreadsheet'!$L3906, "M")</f>
        <v>2</v>
      </c>
    </row>
    <row r="3908" spans="1:5" x14ac:dyDescent="0.25">
      <c r="A3908" t="b">
        <f>IF('Initial Spreadsheet'!$F3907="successful", "successful")</f>
        <v>0</v>
      </c>
      <c r="B3908" t="str">
        <f>IF('Initial Spreadsheet'!F3907="successful", 'Initial Spreadsheet'!$L3907, "M")</f>
        <v>M</v>
      </c>
      <c r="D3908" t="str">
        <f>IF('Initial Spreadsheet'!$F3907="failed", "failed")</f>
        <v>failed</v>
      </c>
      <c r="E3908">
        <f>IF('Initial Spreadsheet'!F3907="failed", 'Initial Spreadsheet'!$L3907, "M")</f>
        <v>7</v>
      </c>
    </row>
    <row r="3909" spans="1:5" x14ac:dyDescent="0.25">
      <c r="A3909" t="b">
        <f>IF('Initial Spreadsheet'!$F3908="successful", "successful")</f>
        <v>0</v>
      </c>
      <c r="B3909" t="str">
        <f>IF('Initial Spreadsheet'!F3908="successful", 'Initial Spreadsheet'!$L3908, "M")</f>
        <v>M</v>
      </c>
      <c r="D3909" t="str">
        <f>IF('Initial Spreadsheet'!$F3908="failed", "failed")</f>
        <v>failed</v>
      </c>
      <c r="E3909">
        <f>IF('Initial Spreadsheet'!F3908="failed", 'Initial Spreadsheet'!$L3908, "M")</f>
        <v>16</v>
      </c>
    </row>
    <row r="3910" spans="1:5" x14ac:dyDescent="0.25">
      <c r="A3910" t="b">
        <f>IF('Initial Spreadsheet'!$F3909="successful", "successful")</f>
        <v>0</v>
      </c>
      <c r="B3910" t="str">
        <f>IF('Initial Spreadsheet'!F3909="successful", 'Initial Spreadsheet'!$L3909, "M")</f>
        <v>M</v>
      </c>
      <c r="D3910" t="str">
        <f>IF('Initial Spreadsheet'!$F3909="failed", "failed")</f>
        <v>failed</v>
      </c>
      <c r="E3910">
        <f>IF('Initial Spreadsheet'!F3909="failed", 'Initial Spreadsheet'!$L3909, "M")</f>
        <v>4</v>
      </c>
    </row>
    <row r="3911" spans="1:5" x14ac:dyDescent="0.25">
      <c r="A3911" t="b">
        <f>IF('Initial Spreadsheet'!$F3910="successful", "successful")</f>
        <v>0</v>
      </c>
      <c r="B3911" t="str">
        <f>IF('Initial Spreadsheet'!F3910="successful", 'Initial Spreadsheet'!$L3910, "M")</f>
        <v>M</v>
      </c>
      <c r="D3911" t="str">
        <f>IF('Initial Spreadsheet'!$F3910="failed", "failed")</f>
        <v>failed</v>
      </c>
      <c r="E3911">
        <f>IF('Initial Spreadsheet'!F3910="failed", 'Initial Spreadsheet'!$L3910, "M")</f>
        <v>4</v>
      </c>
    </row>
    <row r="3912" spans="1:5" x14ac:dyDescent="0.25">
      <c r="A3912" t="b">
        <f>IF('Initial Spreadsheet'!$F3911="successful", "successful")</f>
        <v>0</v>
      </c>
      <c r="B3912" t="str">
        <f>IF('Initial Spreadsheet'!F3911="successful", 'Initial Spreadsheet'!$L3911, "M")</f>
        <v>M</v>
      </c>
      <c r="D3912" t="str">
        <f>IF('Initial Spreadsheet'!$F3911="failed", "failed")</f>
        <v>failed</v>
      </c>
      <c r="E3912">
        <f>IF('Initial Spreadsheet'!F3911="failed", 'Initial Spreadsheet'!$L3911, "M")</f>
        <v>4</v>
      </c>
    </row>
    <row r="3913" spans="1:5" x14ac:dyDescent="0.25">
      <c r="A3913" t="b">
        <f>IF('Initial Spreadsheet'!$F3912="successful", "successful")</f>
        <v>0</v>
      </c>
      <c r="B3913" t="str">
        <f>IF('Initial Spreadsheet'!F3912="successful", 'Initial Spreadsheet'!$L3912, "M")</f>
        <v>M</v>
      </c>
      <c r="D3913" t="str">
        <f>IF('Initial Spreadsheet'!$F3912="failed", "failed")</f>
        <v>failed</v>
      </c>
      <c r="E3913">
        <f>IF('Initial Spreadsheet'!F3912="failed", 'Initial Spreadsheet'!$L3912, "M")</f>
        <v>3</v>
      </c>
    </row>
    <row r="3914" spans="1:5" x14ac:dyDescent="0.25">
      <c r="A3914" t="b">
        <f>IF('Initial Spreadsheet'!$F3913="successful", "successful")</f>
        <v>0</v>
      </c>
      <c r="B3914" t="str">
        <f>IF('Initial Spreadsheet'!F3913="successful", 'Initial Spreadsheet'!$L3913, "M")</f>
        <v>M</v>
      </c>
      <c r="D3914" t="str">
        <f>IF('Initial Spreadsheet'!$F3913="failed", "failed")</f>
        <v>failed</v>
      </c>
      <c r="E3914">
        <f>IF('Initial Spreadsheet'!F3913="failed", 'Initial Spreadsheet'!$L3913, "M")</f>
        <v>36</v>
      </c>
    </row>
    <row r="3915" spans="1:5" x14ac:dyDescent="0.25">
      <c r="A3915" t="b">
        <f>IF('Initial Spreadsheet'!$F3914="successful", "successful")</f>
        <v>0</v>
      </c>
      <c r="B3915" t="str">
        <f>IF('Initial Spreadsheet'!F3914="successful", 'Initial Spreadsheet'!$L3914, "M")</f>
        <v>M</v>
      </c>
      <c r="D3915" t="str">
        <f>IF('Initial Spreadsheet'!$F3914="failed", "failed")</f>
        <v>failed</v>
      </c>
      <c r="E3915">
        <f>IF('Initial Spreadsheet'!F3914="failed", 'Initial Spreadsheet'!$L3914, "M")</f>
        <v>1</v>
      </c>
    </row>
    <row r="3916" spans="1:5" x14ac:dyDescent="0.25">
      <c r="A3916" t="b">
        <f>IF('Initial Spreadsheet'!$F3915="successful", "successful")</f>
        <v>0</v>
      </c>
      <c r="B3916" t="str">
        <f>IF('Initial Spreadsheet'!F3915="successful", 'Initial Spreadsheet'!$L3915, "M")</f>
        <v>M</v>
      </c>
      <c r="D3916" t="str">
        <f>IF('Initial Spreadsheet'!$F3915="failed", "failed")</f>
        <v>failed</v>
      </c>
      <c r="E3916">
        <f>IF('Initial Spreadsheet'!F3915="failed", 'Initial Spreadsheet'!$L3915, "M")</f>
        <v>7</v>
      </c>
    </row>
    <row r="3917" spans="1:5" x14ac:dyDescent="0.25">
      <c r="A3917" t="b">
        <f>IF('Initial Spreadsheet'!$F3916="successful", "successful")</f>
        <v>0</v>
      </c>
      <c r="B3917" t="str">
        <f>IF('Initial Spreadsheet'!F3916="successful", 'Initial Spreadsheet'!$L3916, "M")</f>
        <v>M</v>
      </c>
      <c r="D3917" t="str">
        <f>IF('Initial Spreadsheet'!$F3916="failed", "failed")</f>
        <v>failed</v>
      </c>
      <c r="E3917">
        <f>IF('Initial Spreadsheet'!F3916="failed", 'Initial Spreadsheet'!$L3916, "M")</f>
        <v>27</v>
      </c>
    </row>
    <row r="3918" spans="1:5" x14ac:dyDescent="0.25">
      <c r="A3918" t="b">
        <f>IF('Initial Spreadsheet'!$F3917="successful", "successful")</f>
        <v>0</v>
      </c>
      <c r="B3918" t="str">
        <f>IF('Initial Spreadsheet'!F3917="successful", 'Initial Spreadsheet'!$L3917, "M")</f>
        <v>M</v>
      </c>
      <c r="D3918" t="str">
        <f>IF('Initial Spreadsheet'!$F3917="failed", "failed")</f>
        <v>failed</v>
      </c>
      <c r="E3918">
        <f>IF('Initial Spreadsheet'!F3917="failed", 'Initial Spreadsheet'!$L3917, "M")</f>
        <v>1</v>
      </c>
    </row>
    <row r="3919" spans="1:5" x14ac:dyDescent="0.25">
      <c r="A3919" t="b">
        <f>IF('Initial Spreadsheet'!$F3918="successful", "successful")</f>
        <v>0</v>
      </c>
      <c r="B3919" t="str">
        <f>IF('Initial Spreadsheet'!F3918="successful", 'Initial Spreadsheet'!$L3918, "M")</f>
        <v>M</v>
      </c>
      <c r="D3919" t="str">
        <f>IF('Initial Spreadsheet'!$F3918="failed", "failed")</f>
        <v>failed</v>
      </c>
      <c r="E3919">
        <f>IF('Initial Spreadsheet'!F3918="failed", 'Initial Spreadsheet'!$L3918, "M")</f>
        <v>0</v>
      </c>
    </row>
    <row r="3920" spans="1:5" x14ac:dyDescent="0.25">
      <c r="A3920" t="b">
        <f>IF('Initial Spreadsheet'!$F3919="successful", "successful")</f>
        <v>0</v>
      </c>
      <c r="B3920" t="str">
        <f>IF('Initial Spreadsheet'!F3919="successful", 'Initial Spreadsheet'!$L3919, "M")</f>
        <v>M</v>
      </c>
      <c r="D3920" t="str">
        <f>IF('Initial Spreadsheet'!$F3919="failed", "failed")</f>
        <v>failed</v>
      </c>
      <c r="E3920">
        <f>IF('Initial Spreadsheet'!F3919="failed", 'Initial Spreadsheet'!$L3919, "M")</f>
        <v>1</v>
      </c>
    </row>
    <row r="3921" spans="1:5" x14ac:dyDescent="0.25">
      <c r="A3921" t="b">
        <f>IF('Initial Spreadsheet'!$F3920="successful", "successful")</f>
        <v>0</v>
      </c>
      <c r="B3921" t="str">
        <f>IF('Initial Spreadsheet'!F3920="successful", 'Initial Spreadsheet'!$L3920, "M")</f>
        <v>M</v>
      </c>
      <c r="D3921" t="str">
        <f>IF('Initial Spreadsheet'!$F3920="failed", "failed")</f>
        <v>failed</v>
      </c>
      <c r="E3921">
        <f>IF('Initial Spreadsheet'!F3920="failed", 'Initial Spreadsheet'!$L3920, "M")</f>
        <v>3</v>
      </c>
    </row>
    <row r="3922" spans="1:5" x14ac:dyDescent="0.25">
      <c r="A3922" t="b">
        <f>IF('Initial Spreadsheet'!$F3921="successful", "successful")</f>
        <v>0</v>
      </c>
      <c r="B3922" t="str">
        <f>IF('Initial Spreadsheet'!F3921="successful", 'Initial Spreadsheet'!$L3921, "M")</f>
        <v>M</v>
      </c>
      <c r="D3922" t="str">
        <f>IF('Initial Spreadsheet'!$F3921="failed", "failed")</f>
        <v>failed</v>
      </c>
      <c r="E3922">
        <f>IF('Initial Spreadsheet'!F3921="failed", 'Initial Spreadsheet'!$L3921, "M")</f>
        <v>3</v>
      </c>
    </row>
    <row r="3923" spans="1:5" x14ac:dyDescent="0.25">
      <c r="A3923" t="b">
        <f>IF('Initial Spreadsheet'!$F3922="successful", "successful")</f>
        <v>0</v>
      </c>
      <c r="B3923" t="str">
        <f>IF('Initial Spreadsheet'!F3922="successful", 'Initial Spreadsheet'!$L3922, "M")</f>
        <v>M</v>
      </c>
      <c r="D3923" t="str">
        <f>IF('Initial Spreadsheet'!$F3922="failed", "failed")</f>
        <v>failed</v>
      </c>
      <c r="E3923">
        <f>IF('Initial Spreadsheet'!F3922="failed", 'Initial Spreadsheet'!$L3922, "M")</f>
        <v>3</v>
      </c>
    </row>
    <row r="3924" spans="1:5" x14ac:dyDescent="0.25">
      <c r="A3924" t="b">
        <f>IF('Initial Spreadsheet'!$F3923="successful", "successful")</f>
        <v>0</v>
      </c>
      <c r="B3924" t="str">
        <f>IF('Initial Spreadsheet'!F3923="successful", 'Initial Spreadsheet'!$L3923, "M")</f>
        <v>M</v>
      </c>
      <c r="D3924" t="str">
        <f>IF('Initial Spreadsheet'!$F3923="failed", "failed")</f>
        <v>failed</v>
      </c>
      <c r="E3924">
        <f>IF('Initial Spreadsheet'!F3923="failed", 'Initial Spreadsheet'!$L3923, "M")</f>
        <v>0</v>
      </c>
    </row>
    <row r="3925" spans="1:5" x14ac:dyDescent="0.25">
      <c r="A3925" t="b">
        <f>IF('Initial Spreadsheet'!$F3924="successful", "successful")</f>
        <v>0</v>
      </c>
      <c r="B3925" t="str">
        <f>IF('Initial Spreadsheet'!F3924="successful", 'Initial Spreadsheet'!$L3924, "M")</f>
        <v>M</v>
      </c>
      <c r="D3925" t="str">
        <f>IF('Initial Spreadsheet'!$F3924="failed", "failed")</f>
        <v>failed</v>
      </c>
      <c r="E3925">
        <f>IF('Initial Spreadsheet'!F3924="failed", 'Initial Spreadsheet'!$L3924, "M")</f>
        <v>6</v>
      </c>
    </row>
    <row r="3926" spans="1:5" x14ac:dyDescent="0.25">
      <c r="A3926" t="b">
        <f>IF('Initial Spreadsheet'!$F3925="successful", "successful")</f>
        <v>0</v>
      </c>
      <c r="B3926" t="str">
        <f>IF('Initial Spreadsheet'!F3925="successful", 'Initial Spreadsheet'!$L3925, "M")</f>
        <v>M</v>
      </c>
      <c r="D3926" t="str">
        <f>IF('Initial Spreadsheet'!$F3925="failed", "failed")</f>
        <v>failed</v>
      </c>
      <c r="E3926">
        <f>IF('Initial Spreadsheet'!F3925="failed", 'Initial Spreadsheet'!$L3925, "M")</f>
        <v>17</v>
      </c>
    </row>
    <row r="3927" spans="1:5" x14ac:dyDescent="0.25">
      <c r="A3927" t="b">
        <f>IF('Initial Spreadsheet'!$F3926="successful", "successful")</f>
        <v>0</v>
      </c>
      <c r="B3927" t="str">
        <f>IF('Initial Spreadsheet'!F3926="successful", 'Initial Spreadsheet'!$L3926, "M")</f>
        <v>M</v>
      </c>
      <c r="D3927" t="str">
        <f>IF('Initial Spreadsheet'!$F3926="failed", "failed")</f>
        <v>failed</v>
      </c>
      <c r="E3927">
        <f>IF('Initial Spreadsheet'!F3926="failed", 'Initial Spreadsheet'!$L3926, "M")</f>
        <v>40</v>
      </c>
    </row>
    <row r="3928" spans="1:5" x14ac:dyDescent="0.25">
      <c r="A3928" t="b">
        <f>IF('Initial Spreadsheet'!$F3927="successful", "successful")</f>
        <v>0</v>
      </c>
      <c r="B3928" t="str">
        <f>IF('Initial Spreadsheet'!F3927="successful", 'Initial Spreadsheet'!$L3927, "M")</f>
        <v>M</v>
      </c>
      <c r="D3928" t="str">
        <f>IF('Initial Spreadsheet'!$F3927="failed", "failed")</f>
        <v>failed</v>
      </c>
      <c r="E3928">
        <f>IF('Initial Spreadsheet'!F3927="failed", 'Initial Spreadsheet'!$L3927, "M")</f>
        <v>3</v>
      </c>
    </row>
    <row r="3929" spans="1:5" x14ac:dyDescent="0.25">
      <c r="A3929" t="b">
        <f>IF('Initial Spreadsheet'!$F3928="successful", "successful")</f>
        <v>0</v>
      </c>
      <c r="B3929" t="str">
        <f>IF('Initial Spreadsheet'!F3928="successful", 'Initial Spreadsheet'!$L3928, "M")</f>
        <v>M</v>
      </c>
      <c r="D3929" t="str">
        <f>IF('Initial Spreadsheet'!$F3928="failed", "failed")</f>
        <v>failed</v>
      </c>
      <c r="E3929">
        <f>IF('Initial Spreadsheet'!F3928="failed", 'Initial Spreadsheet'!$L3928, "M")</f>
        <v>1</v>
      </c>
    </row>
    <row r="3930" spans="1:5" x14ac:dyDescent="0.25">
      <c r="A3930" t="b">
        <f>IF('Initial Spreadsheet'!$F3929="successful", "successful")</f>
        <v>0</v>
      </c>
      <c r="B3930" t="str">
        <f>IF('Initial Spreadsheet'!F3929="successful", 'Initial Spreadsheet'!$L3929, "M")</f>
        <v>M</v>
      </c>
      <c r="D3930" t="str">
        <f>IF('Initial Spreadsheet'!$F3929="failed", "failed")</f>
        <v>failed</v>
      </c>
      <c r="E3930">
        <f>IF('Initial Spreadsheet'!F3929="failed", 'Initial Spreadsheet'!$L3929, "M")</f>
        <v>2</v>
      </c>
    </row>
    <row r="3931" spans="1:5" x14ac:dyDescent="0.25">
      <c r="A3931" t="b">
        <f>IF('Initial Spreadsheet'!$F3930="successful", "successful")</f>
        <v>0</v>
      </c>
      <c r="B3931" t="str">
        <f>IF('Initial Spreadsheet'!F3930="successful", 'Initial Spreadsheet'!$L3930, "M")</f>
        <v>M</v>
      </c>
      <c r="D3931" t="str">
        <f>IF('Initial Spreadsheet'!$F3930="failed", "failed")</f>
        <v>failed</v>
      </c>
      <c r="E3931">
        <f>IF('Initial Spreadsheet'!F3930="failed", 'Initial Spreadsheet'!$L3930, "M")</f>
        <v>7</v>
      </c>
    </row>
    <row r="3932" spans="1:5" x14ac:dyDescent="0.25">
      <c r="A3932" t="b">
        <f>IF('Initial Spreadsheet'!$F3931="successful", "successful")</f>
        <v>0</v>
      </c>
      <c r="B3932" t="str">
        <f>IF('Initial Spreadsheet'!F3931="successful", 'Initial Spreadsheet'!$L3931, "M")</f>
        <v>M</v>
      </c>
      <c r="D3932" t="str">
        <f>IF('Initial Spreadsheet'!$F3931="failed", "failed")</f>
        <v>failed</v>
      </c>
      <c r="E3932">
        <f>IF('Initial Spreadsheet'!F3931="failed", 'Initial Spreadsheet'!$L3931, "M")</f>
        <v>14</v>
      </c>
    </row>
    <row r="3933" spans="1:5" x14ac:dyDescent="0.25">
      <c r="A3933" t="b">
        <f>IF('Initial Spreadsheet'!$F3932="successful", "successful")</f>
        <v>0</v>
      </c>
      <c r="B3933" t="str">
        <f>IF('Initial Spreadsheet'!F3932="successful", 'Initial Spreadsheet'!$L3932, "M")</f>
        <v>M</v>
      </c>
      <c r="D3933" t="str">
        <f>IF('Initial Spreadsheet'!$F3932="failed", "failed")</f>
        <v>failed</v>
      </c>
      <c r="E3933">
        <f>IF('Initial Spreadsheet'!F3932="failed", 'Initial Spreadsheet'!$L3932, "M")</f>
        <v>0</v>
      </c>
    </row>
    <row r="3934" spans="1:5" x14ac:dyDescent="0.25">
      <c r="A3934" t="b">
        <f>IF('Initial Spreadsheet'!$F3933="successful", "successful")</f>
        <v>0</v>
      </c>
      <c r="B3934" t="str">
        <f>IF('Initial Spreadsheet'!F3933="successful", 'Initial Spreadsheet'!$L3933, "M")</f>
        <v>M</v>
      </c>
      <c r="D3934" t="str">
        <f>IF('Initial Spreadsheet'!$F3933="failed", "failed")</f>
        <v>failed</v>
      </c>
      <c r="E3934">
        <f>IF('Initial Spreadsheet'!F3933="failed", 'Initial Spreadsheet'!$L3933, "M")</f>
        <v>0</v>
      </c>
    </row>
    <row r="3935" spans="1:5" x14ac:dyDescent="0.25">
      <c r="A3935" t="b">
        <f>IF('Initial Spreadsheet'!$F3934="successful", "successful")</f>
        <v>0</v>
      </c>
      <c r="B3935" t="str">
        <f>IF('Initial Spreadsheet'!F3934="successful", 'Initial Spreadsheet'!$L3934, "M")</f>
        <v>M</v>
      </c>
      <c r="D3935" t="str">
        <f>IF('Initial Spreadsheet'!$F3934="failed", "failed")</f>
        <v>failed</v>
      </c>
      <c r="E3935">
        <f>IF('Initial Spreadsheet'!F3934="failed", 'Initial Spreadsheet'!$L3934, "M")</f>
        <v>1</v>
      </c>
    </row>
    <row r="3936" spans="1:5" x14ac:dyDescent="0.25">
      <c r="A3936" t="b">
        <f>IF('Initial Spreadsheet'!$F3935="successful", "successful")</f>
        <v>0</v>
      </c>
      <c r="B3936" t="str">
        <f>IF('Initial Spreadsheet'!F3935="successful", 'Initial Spreadsheet'!$L3935, "M")</f>
        <v>M</v>
      </c>
      <c r="D3936" t="str">
        <f>IF('Initial Spreadsheet'!$F3935="failed", "failed")</f>
        <v>failed</v>
      </c>
      <c r="E3936">
        <f>IF('Initial Spreadsheet'!F3935="failed", 'Initial Spreadsheet'!$L3935, "M")</f>
        <v>12</v>
      </c>
    </row>
    <row r="3937" spans="1:5" x14ac:dyDescent="0.25">
      <c r="A3937" t="b">
        <f>IF('Initial Spreadsheet'!$F3936="successful", "successful")</f>
        <v>0</v>
      </c>
      <c r="B3937" t="str">
        <f>IF('Initial Spreadsheet'!F3936="successful", 'Initial Spreadsheet'!$L3936, "M")</f>
        <v>M</v>
      </c>
      <c r="D3937" t="str">
        <f>IF('Initial Spreadsheet'!$F3936="failed", "failed")</f>
        <v>failed</v>
      </c>
      <c r="E3937">
        <f>IF('Initial Spreadsheet'!F3936="failed", 'Initial Spreadsheet'!$L3936, "M")</f>
        <v>12</v>
      </c>
    </row>
    <row r="3938" spans="1:5" x14ac:dyDescent="0.25">
      <c r="A3938" t="b">
        <f>IF('Initial Spreadsheet'!$F3937="successful", "successful")</f>
        <v>0</v>
      </c>
      <c r="B3938" t="str">
        <f>IF('Initial Spreadsheet'!F3937="successful", 'Initial Spreadsheet'!$L3937, "M")</f>
        <v>M</v>
      </c>
      <c r="D3938" t="str">
        <f>IF('Initial Spreadsheet'!$F3937="failed", "failed")</f>
        <v>failed</v>
      </c>
      <c r="E3938">
        <f>IF('Initial Spreadsheet'!F3937="failed", 'Initial Spreadsheet'!$L3937, "M")</f>
        <v>23</v>
      </c>
    </row>
    <row r="3939" spans="1:5" x14ac:dyDescent="0.25">
      <c r="A3939" t="b">
        <f>IF('Initial Spreadsheet'!$F3938="successful", "successful")</f>
        <v>0</v>
      </c>
      <c r="B3939" t="str">
        <f>IF('Initial Spreadsheet'!F3938="successful", 'Initial Spreadsheet'!$L3938, "M")</f>
        <v>M</v>
      </c>
      <c r="D3939" t="str">
        <f>IF('Initial Spreadsheet'!$F3938="failed", "failed")</f>
        <v>failed</v>
      </c>
      <c r="E3939">
        <f>IF('Initial Spreadsheet'!F3938="failed", 'Initial Spreadsheet'!$L3938, "M")</f>
        <v>0</v>
      </c>
    </row>
    <row r="3940" spans="1:5" x14ac:dyDescent="0.25">
      <c r="A3940" t="b">
        <f>IF('Initial Spreadsheet'!$F3939="successful", "successful")</f>
        <v>0</v>
      </c>
      <c r="B3940" t="str">
        <f>IF('Initial Spreadsheet'!F3939="successful", 'Initial Spreadsheet'!$L3939, "M")</f>
        <v>M</v>
      </c>
      <c r="D3940" t="str">
        <f>IF('Initial Spreadsheet'!$F3939="failed", "failed")</f>
        <v>failed</v>
      </c>
      <c r="E3940">
        <f>IF('Initial Spreadsheet'!F3939="failed", 'Initial Spreadsheet'!$L3939, "M")</f>
        <v>10</v>
      </c>
    </row>
    <row r="3941" spans="1:5" x14ac:dyDescent="0.25">
      <c r="A3941" t="b">
        <f>IF('Initial Spreadsheet'!$F3940="successful", "successful")</f>
        <v>0</v>
      </c>
      <c r="B3941" t="str">
        <f>IF('Initial Spreadsheet'!F3940="successful", 'Initial Spreadsheet'!$L3940, "M")</f>
        <v>M</v>
      </c>
      <c r="D3941" t="str">
        <f>IF('Initial Spreadsheet'!$F3940="failed", "failed")</f>
        <v>failed</v>
      </c>
      <c r="E3941">
        <f>IF('Initial Spreadsheet'!F3940="failed", 'Initial Spreadsheet'!$L3940, "M")</f>
        <v>5</v>
      </c>
    </row>
    <row r="3942" spans="1:5" x14ac:dyDescent="0.25">
      <c r="A3942" t="b">
        <f>IF('Initial Spreadsheet'!$F3941="successful", "successful")</f>
        <v>0</v>
      </c>
      <c r="B3942" t="str">
        <f>IF('Initial Spreadsheet'!F3941="successful", 'Initial Spreadsheet'!$L3941, "M")</f>
        <v>M</v>
      </c>
      <c r="D3942" t="str">
        <f>IF('Initial Spreadsheet'!$F3941="failed", "failed")</f>
        <v>failed</v>
      </c>
      <c r="E3942">
        <f>IF('Initial Spreadsheet'!F3941="failed", 'Initial Spreadsheet'!$L3941, "M")</f>
        <v>1</v>
      </c>
    </row>
    <row r="3943" spans="1:5" x14ac:dyDescent="0.25">
      <c r="A3943" t="b">
        <f>IF('Initial Spreadsheet'!$F3942="successful", "successful")</f>
        <v>0</v>
      </c>
      <c r="B3943" t="str">
        <f>IF('Initial Spreadsheet'!F3942="successful", 'Initial Spreadsheet'!$L3942, "M")</f>
        <v>M</v>
      </c>
      <c r="D3943" t="str">
        <f>IF('Initial Spreadsheet'!$F3942="failed", "failed")</f>
        <v>failed</v>
      </c>
      <c r="E3943">
        <f>IF('Initial Spreadsheet'!F3942="failed", 'Initial Spreadsheet'!$L3942, "M")</f>
        <v>2</v>
      </c>
    </row>
    <row r="3944" spans="1:5" x14ac:dyDescent="0.25">
      <c r="A3944" t="b">
        <f>IF('Initial Spreadsheet'!$F3943="successful", "successful")</f>
        <v>0</v>
      </c>
      <c r="B3944" t="str">
        <f>IF('Initial Spreadsheet'!F3943="successful", 'Initial Spreadsheet'!$L3943, "M")</f>
        <v>M</v>
      </c>
      <c r="D3944" t="str">
        <f>IF('Initial Spreadsheet'!$F3943="failed", "failed")</f>
        <v>failed</v>
      </c>
      <c r="E3944">
        <f>IF('Initial Spreadsheet'!F3943="failed", 'Initial Spreadsheet'!$L3943, "M")</f>
        <v>2</v>
      </c>
    </row>
    <row r="3945" spans="1:5" x14ac:dyDescent="0.25">
      <c r="A3945" t="b">
        <f>IF('Initial Spreadsheet'!$F3944="successful", "successful")</f>
        <v>0</v>
      </c>
      <c r="B3945" t="str">
        <f>IF('Initial Spreadsheet'!F3944="successful", 'Initial Spreadsheet'!$L3944, "M")</f>
        <v>M</v>
      </c>
      <c r="D3945" t="str">
        <f>IF('Initial Spreadsheet'!$F3944="failed", "failed")</f>
        <v>failed</v>
      </c>
      <c r="E3945">
        <f>IF('Initial Spreadsheet'!F3944="failed", 'Initial Spreadsheet'!$L3944, "M")</f>
        <v>0</v>
      </c>
    </row>
    <row r="3946" spans="1:5" x14ac:dyDescent="0.25">
      <c r="A3946" t="b">
        <f>IF('Initial Spreadsheet'!$F3945="successful", "successful")</f>
        <v>0</v>
      </c>
      <c r="B3946" t="str">
        <f>IF('Initial Spreadsheet'!F3945="successful", 'Initial Spreadsheet'!$L3945, "M")</f>
        <v>M</v>
      </c>
      <c r="D3946" t="str">
        <f>IF('Initial Spreadsheet'!$F3945="failed", "failed")</f>
        <v>failed</v>
      </c>
      <c r="E3946">
        <f>IF('Initial Spreadsheet'!F3945="failed", 'Initial Spreadsheet'!$L3945, "M")</f>
        <v>13</v>
      </c>
    </row>
    <row r="3947" spans="1:5" x14ac:dyDescent="0.25">
      <c r="A3947" t="b">
        <f>IF('Initial Spreadsheet'!$F3946="successful", "successful")</f>
        <v>0</v>
      </c>
      <c r="B3947" t="str">
        <f>IF('Initial Spreadsheet'!F3946="successful", 'Initial Spreadsheet'!$L3946, "M")</f>
        <v>M</v>
      </c>
      <c r="D3947" t="str">
        <f>IF('Initial Spreadsheet'!$F3946="failed", "failed")</f>
        <v>failed</v>
      </c>
      <c r="E3947">
        <f>IF('Initial Spreadsheet'!F3946="failed", 'Initial Spreadsheet'!$L3946, "M")</f>
        <v>0</v>
      </c>
    </row>
    <row r="3948" spans="1:5" x14ac:dyDescent="0.25">
      <c r="A3948" t="b">
        <f>IF('Initial Spreadsheet'!$F3947="successful", "successful")</f>
        <v>0</v>
      </c>
      <c r="B3948" t="str">
        <f>IF('Initial Spreadsheet'!F3947="successful", 'Initial Spreadsheet'!$L3947, "M")</f>
        <v>M</v>
      </c>
      <c r="D3948" t="str">
        <f>IF('Initial Spreadsheet'!$F3947="failed", "failed")</f>
        <v>failed</v>
      </c>
      <c r="E3948">
        <f>IF('Initial Spreadsheet'!F3947="failed", 'Initial Spreadsheet'!$L3947, "M")</f>
        <v>1</v>
      </c>
    </row>
    <row r="3949" spans="1:5" x14ac:dyDescent="0.25">
      <c r="A3949" t="b">
        <f>IF('Initial Spreadsheet'!$F3948="successful", "successful")</f>
        <v>0</v>
      </c>
      <c r="B3949" t="str">
        <f>IF('Initial Spreadsheet'!F3948="successful", 'Initial Spreadsheet'!$L3948, "M")</f>
        <v>M</v>
      </c>
      <c r="D3949" t="str">
        <f>IF('Initial Spreadsheet'!$F3948="failed", "failed")</f>
        <v>failed</v>
      </c>
      <c r="E3949">
        <f>IF('Initial Spreadsheet'!F3948="failed", 'Initial Spreadsheet'!$L3948, "M")</f>
        <v>5</v>
      </c>
    </row>
    <row r="3950" spans="1:5" x14ac:dyDescent="0.25">
      <c r="A3950" t="b">
        <f>IF('Initial Spreadsheet'!$F3949="successful", "successful")</f>
        <v>0</v>
      </c>
      <c r="B3950" t="str">
        <f>IF('Initial Spreadsheet'!F3949="successful", 'Initial Spreadsheet'!$L3949, "M")</f>
        <v>M</v>
      </c>
      <c r="D3950" t="str">
        <f>IF('Initial Spreadsheet'!$F3949="failed", "failed")</f>
        <v>failed</v>
      </c>
      <c r="E3950">
        <f>IF('Initial Spreadsheet'!F3949="failed", 'Initial Spreadsheet'!$L3949, "M")</f>
        <v>2</v>
      </c>
    </row>
    <row r="3951" spans="1:5" x14ac:dyDescent="0.25">
      <c r="A3951" t="b">
        <f>IF('Initial Spreadsheet'!$F3950="successful", "successful")</f>
        <v>0</v>
      </c>
      <c r="B3951" t="str">
        <f>IF('Initial Spreadsheet'!F3950="successful", 'Initial Spreadsheet'!$L3950, "M")</f>
        <v>M</v>
      </c>
      <c r="D3951" t="str">
        <f>IF('Initial Spreadsheet'!$F3950="failed", "failed")</f>
        <v>failed</v>
      </c>
      <c r="E3951">
        <f>IF('Initial Spreadsheet'!F3950="failed", 'Initial Spreadsheet'!$L3950, "M")</f>
        <v>0</v>
      </c>
    </row>
    <row r="3952" spans="1:5" x14ac:dyDescent="0.25">
      <c r="A3952" t="b">
        <f>IF('Initial Spreadsheet'!$F3951="successful", "successful")</f>
        <v>0</v>
      </c>
      <c r="B3952" t="str">
        <f>IF('Initial Spreadsheet'!F3951="successful", 'Initial Spreadsheet'!$L3951, "M")</f>
        <v>M</v>
      </c>
      <c r="D3952" t="str">
        <f>IF('Initial Spreadsheet'!$F3951="failed", "failed")</f>
        <v>failed</v>
      </c>
      <c r="E3952">
        <f>IF('Initial Spreadsheet'!F3951="failed", 'Initial Spreadsheet'!$L3951, "M")</f>
        <v>32</v>
      </c>
    </row>
    <row r="3953" spans="1:5" x14ac:dyDescent="0.25">
      <c r="A3953" t="b">
        <f>IF('Initial Spreadsheet'!$F3952="successful", "successful")</f>
        <v>0</v>
      </c>
      <c r="B3953" t="str">
        <f>IF('Initial Spreadsheet'!F3952="successful", 'Initial Spreadsheet'!$L3952, "M")</f>
        <v>M</v>
      </c>
      <c r="D3953" t="str">
        <f>IF('Initial Spreadsheet'!$F3952="failed", "failed")</f>
        <v>failed</v>
      </c>
      <c r="E3953">
        <f>IF('Initial Spreadsheet'!F3952="failed", 'Initial Spreadsheet'!$L3952, "M")</f>
        <v>1</v>
      </c>
    </row>
    <row r="3954" spans="1:5" x14ac:dyDescent="0.25">
      <c r="A3954" t="b">
        <f>IF('Initial Spreadsheet'!$F3953="successful", "successful")</f>
        <v>0</v>
      </c>
      <c r="B3954" t="str">
        <f>IF('Initial Spreadsheet'!F3953="successful", 'Initial Spreadsheet'!$L3953, "M")</f>
        <v>M</v>
      </c>
      <c r="D3954" t="str">
        <f>IF('Initial Spreadsheet'!$F3953="failed", "failed")</f>
        <v>failed</v>
      </c>
      <c r="E3954">
        <f>IF('Initial Spreadsheet'!F3953="failed", 'Initial Spreadsheet'!$L3953, "M")</f>
        <v>1</v>
      </c>
    </row>
    <row r="3955" spans="1:5" x14ac:dyDescent="0.25">
      <c r="A3955" t="b">
        <f>IF('Initial Spreadsheet'!$F3954="successful", "successful")</f>
        <v>0</v>
      </c>
      <c r="B3955" t="str">
        <f>IF('Initial Spreadsheet'!F3954="successful", 'Initial Spreadsheet'!$L3954, "M")</f>
        <v>M</v>
      </c>
      <c r="D3955" t="str">
        <f>IF('Initial Spreadsheet'!$F3954="failed", "failed")</f>
        <v>failed</v>
      </c>
      <c r="E3955">
        <f>IF('Initial Spreadsheet'!F3954="failed", 'Initial Spreadsheet'!$L3954, "M")</f>
        <v>1</v>
      </c>
    </row>
    <row r="3956" spans="1:5" x14ac:dyDescent="0.25">
      <c r="A3956" t="b">
        <f>IF('Initial Spreadsheet'!$F3955="successful", "successful")</f>
        <v>0</v>
      </c>
      <c r="B3956" t="str">
        <f>IF('Initial Spreadsheet'!F3955="successful", 'Initial Spreadsheet'!$L3955, "M")</f>
        <v>M</v>
      </c>
      <c r="D3956" t="str">
        <f>IF('Initial Spreadsheet'!$F3955="failed", "failed")</f>
        <v>failed</v>
      </c>
      <c r="E3956">
        <f>IF('Initial Spreadsheet'!F3955="failed", 'Initial Spreadsheet'!$L3955, "M")</f>
        <v>0</v>
      </c>
    </row>
    <row r="3957" spans="1:5" x14ac:dyDescent="0.25">
      <c r="A3957" t="b">
        <f>IF('Initial Spreadsheet'!$F3956="successful", "successful")</f>
        <v>0</v>
      </c>
      <c r="B3957" t="str">
        <f>IF('Initial Spreadsheet'!F3956="successful", 'Initial Spreadsheet'!$L3956, "M")</f>
        <v>M</v>
      </c>
      <c r="D3957" t="str">
        <f>IF('Initial Spreadsheet'!$F3956="failed", "failed")</f>
        <v>failed</v>
      </c>
      <c r="E3957">
        <f>IF('Initial Spreadsheet'!F3956="failed", 'Initial Spreadsheet'!$L3956, "M")</f>
        <v>0</v>
      </c>
    </row>
    <row r="3958" spans="1:5" x14ac:dyDescent="0.25">
      <c r="A3958" t="b">
        <f>IF('Initial Spreadsheet'!$F3957="successful", "successful")</f>
        <v>0</v>
      </c>
      <c r="B3958" t="str">
        <f>IF('Initial Spreadsheet'!F3957="successful", 'Initial Spreadsheet'!$L3957, "M")</f>
        <v>M</v>
      </c>
      <c r="D3958" t="str">
        <f>IF('Initial Spreadsheet'!$F3957="failed", "failed")</f>
        <v>failed</v>
      </c>
      <c r="E3958">
        <f>IF('Initial Spreadsheet'!F3957="failed", 'Initial Spreadsheet'!$L3957, "M")</f>
        <v>8</v>
      </c>
    </row>
    <row r="3959" spans="1:5" x14ac:dyDescent="0.25">
      <c r="A3959" t="b">
        <f>IF('Initial Spreadsheet'!$F3958="successful", "successful")</f>
        <v>0</v>
      </c>
      <c r="B3959" t="str">
        <f>IF('Initial Spreadsheet'!F3958="successful", 'Initial Spreadsheet'!$L3958, "M")</f>
        <v>M</v>
      </c>
      <c r="D3959" t="str">
        <f>IF('Initial Spreadsheet'!$F3958="failed", "failed")</f>
        <v>failed</v>
      </c>
      <c r="E3959">
        <f>IF('Initial Spreadsheet'!F3958="failed", 'Initial Spreadsheet'!$L3958, "M")</f>
        <v>0</v>
      </c>
    </row>
    <row r="3960" spans="1:5" x14ac:dyDescent="0.25">
      <c r="A3960" t="b">
        <f>IF('Initial Spreadsheet'!$F3959="successful", "successful")</f>
        <v>0</v>
      </c>
      <c r="B3960" t="str">
        <f>IF('Initial Spreadsheet'!F3959="successful", 'Initial Spreadsheet'!$L3959, "M")</f>
        <v>M</v>
      </c>
      <c r="D3960" t="str">
        <f>IF('Initial Spreadsheet'!$F3959="failed", "failed")</f>
        <v>failed</v>
      </c>
      <c r="E3960">
        <f>IF('Initial Spreadsheet'!F3959="failed", 'Initial Spreadsheet'!$L3959, "M")</f>
        <v>1</v>
      </c>
    </row>
    <row r="3961" spans="1:5" x14ac:dyDescent="0.25">
      <c r="A3961" t="b">
        <f>IF('Initial Spreadsheet'!$F3960="successful", "successful")</f>
        <v>0</v>
      </c>
      <c r="B3961" t="str">
        <f>IF('Initial Spreadsheet'!F3960="successful", 'Initial Spreadsheet'!$L3960, "M")</f>
        <v>M</v>
      </c>
      <c r="D3961" t="str">
        <f>IF('Initial Spreadsheet'!$F3960="failed", "failed")</f>
        <v>failed</v>
      </c>
      <c r="E3961">
        <f>IF('Initial Spreadsheet'!F3960="failed", 'Initial Spreadsheet'!$L3960, "M")</f>
        <v>16</v>
      </c>
    </row>
    <row r="3962" spans="1:5" x14ac:dyDescent="0.25">
      <c r="A3962" t="b">
        <f>IF('Initial Spreadsheet'!$F3961="successful", "successful")</f>
        <v>0</v>
      </c>
      <c r="B3962" t="str">
        <f>IF('Initial Spreadsheet'!F3961="successful", 'Initial Spreadsheet'!$L3961, "M")</f>
        <v>M</v>
      </c>
      <c r="D3962" t="str">
        <f>IF('Initial Spreadsheet'!$F3961="failed", "failed")</f>
        <v>failed</v>
      </c>
      <c r="E3962">
        <f>IF('Initial Spreadsheet'!F3961="failed", 'Initial Spreadsheet'!$L3961, "M")</f>
        <v>12</v>
      </c>
    </row>
    <row r="3963" spans="1:5" x14ac:dyDescent="0.25">
      <c r="A3963" t="b">
        <f>IF('Initial Spreadsheet'!$F3962="successful", "successful")</f>
        <v>0</v>
      </c>
      <c r="B3963" t="str">
        <f>IF('Initial Spreadsheet'!F3962="successful", 'Initial Spreadsheet'!$L3962, "M")</f>
        <v>M</v>
      </c>
      <c r="D3963" t="str">
        <f>IF('Initial Spreadsheet'!$F3962="failed", "failed")</f>
        <v>failed</v>
      </c>
      <c r="E3963">
        <f>IF('Initial Spreadsheet'!F3962="failed", 'Initial Spreadsheet'!$L3962, "M")</f>
        <v>4</v>
      </c>
    </row>
    <row r="3964" spans="1:5" x14ac:dyDescent="0.25">
      <c r="A3964" t="b">
        <f>IF('Initial Spreadsheet'!$F3963="successful", "successful")</f>
        <v>0</v>
      </c>
      <c r="B3964" t="str">
        <f>IF('Initial Spreadsheet'!F3963="successful", 'Initial Spreadsheet'!$L3963, "M")</f>
        <v>M</v>
      </c>
      <c r="D3964" t="str">
        <f>IF('Initial Spreadsheet'!$F3963="failed", "failed")</f>
        <v>failed</v>
      </c>
      <c r="E3964">
        <f>IF('Initial Spreadsheet'!F3963="failed", 'Initial Spreadsheet'!$L3963, "M")</f>
        <v>2</v>
      </c>
    </row>
    <row r="3965" spans="1:5" x14ac:dyDescent="0.25">
      <c r="A3965" t="b">
        <f>IF('Initial Spreadsheet'!$F3964="successful", "successful")</f>
        <v>0</v>
      </c>
      <c r="B3965" t="str">
        <f>IF('Initial Spreadsheet'!F3964="successful", 'Initial Spreadsheet'!$L3964, "M")</f>
        <v>M</v>
      </c>
      <c r="D3965" t="str">
        <f>IF('Initial Spreadsheet'!$F3964="failed", "failed")</f>
        <v>failed</v>
      </c>
      <c r="E3965">
        <f>IF('Initial Spreadsheet'!F3964="failed", 'Initial Spreadsheet'!$L3964, "M")</f>
        <v>3</v>
      </c>
    </row>
    <row r="3966" spans="1:5" x14ac:dyDescent="0.25">
      <c r="A3966" t="b">
        <f>IF('Initial Spreadsheet'!$F3965="successful", "successful")</f>
        <v>0</v>
      </c>
      <c r="B3966" t="str">
        <f>IF('Initial Spreadsheet'!F3965="successful", 'Initial Spreadsheet'!$L3965, "M")</f>
        <v>M</v>
      </c>
      <c r="D3966" t="str">
        <f>IF('Initial Spreadsheet'!$F3965="failed", "failed")</f>
        <v>failed</v>
      </c>
      <c r="E3966">
        <f>IF('Initial Spreadsheet'!F3965="failed", 'Initial Spreadsheet'!$L3965, "M")</f>
        <v>0</v>
      </c>
    </row>
    <row r="3967" spans="1:5" x14ac:dyDescent="0.25">
      <c r="A3967" t="b">
        <f>IF('Initial Spreadsheet'!$F3966="successful", "successful")</f>
        <v>0</v>
      </c>
      <c r="B3967" t="str">
        <f>IF('Initial Spreadsheet'!F3966="successful", 'Initial Spreadsheet'!$L3966, "M")</f>
        <v>M</v>
      </c>
      <c r="D3967" t="str">
        <f>IF('Initial Spreadsheet'!$F3966="failed", "failed")</f>
        <v>failed</v>
      </c>
      <c r="E3967">
        <f>IF('Initial Spreadsheet'!F3966="failed", 'Initial Spreadsheet'!$L3966, "M")</f>
        <v>3</v>
      </c>
    </row>
    <row r="3968" spans="1:5" x14ac:dyDescent="0.25">
      <c r="A3968" t="b">
        <f>IF('Initial Spreadsheet'!$F3967="successful", "successful")</f>
        <v>0</v>
      </c>
      <c r="B3968" t="str">
        <f>IF('Initial Spreadsheet'!F3967="successful", 'Initial Spreadsheet'!$L3967, "M")</f>
        <v>M</v>
      </c>
      <c r="D3968" t="str">
        <f>IF('Initial Spreadsheet'!$F3967="failed", "failed")</f>
        <v>failed</v>
      </c>
      <c r="E3968">
        <f>IF('Initial Spreadsheet'!F3967="failed", 'Initial Spreadsheet'!$L3967, "M")</f>
        <v>4</v>
      </c>
    </row>
    <row r="3969" spans="1:5" x14ac:dyDescent="0.25">
      <c r="A3969" t="b">
        <f>IF('Initial Spreadsheet'!$F3968="successful", "successful")</f>
        <v>0</v>
      </c>
      <c r="B3969" t="str">
        <f>IF('Initial Spreadsheet'!F3968="successful", 'Initial Spreadsheet'!$L3968, "M")</f>
        <v>M</v>
      </c>
      <c r="D3969" t="str">
        <f>IF('Initial Spreadsheet'!$F3968="failed", "failed")</f>
        <v>failed</v>
      </c>
      <c r="E3969">
        <f>IF('Initial Spreadsheet'!F3968="failed", 'Initial Spreadsheet'!$L3968, "M")</f>
        <v>2</v>
      </c>
    </row>
    <row r="3970" spans="1:5" x14ac:dyDescent="0.25">
      <c r="A3970" t="b">
        <f>IF('Initial Spreadsheet'!$F3969="successful", "successful")</f>
        <v>0</v>
      </c>
      <c r="B3970" t="str">
        <f>IF('Initial Spreadsheet'!F3969="successful", 'Initial Spreadsheet'!$L3969, "M")</f>
        <v>M</v>
      </c>
      <c r="D3970" t="str">
        <f>IF('Initial Spreadsheet'!$F3969="failed", "failed")</f>
        <v>failed</v>
      </c>
      <c r="E3970">
        <f>IF('Initial Spreadsheet'!F3969="failed", 'Initial Spreadsheet'!$L3969, "M")</f>
        <v>10</v>
      </c>
    </row>
    <row r="3971" spans="1:5" x14ac:dyDescent="0.25">
      <c r="A3971" t="b">
        <f>IF('Initial Spreadsheet'!$F3970="successful", "successful")</f>
        <v>0</v>
      </c>
      <c r="B3971" t="str">
        <f>IF('Initial Spreadsheet'!F3970="successful", 'Initial Spreadsheet'!$L3970, "M")</f>
        <v>M</v>
      </c>
      <c r="D3971" t="str">
        <f>IF('Initial Spreadsheet'!$F3970="failed", "failed")</f>
        <v>failed</v>
      </c>
      <c r="E3971">
        <f>IF('Initial Spreadsheet'!F3970="failed", 'Initial Spreadsheet'!$L3970, "M")</f>
        <v>11</v>
      </c>
    </row>
    <row r="3972" spans="1:5" x14ac:dyDescent="0.25">
      <c r="A3972" t="b">
        <f>IF('Initial Spreadsheet'!$F3971="successful", "successful")</f>
        <v>0</v>
      </c>
      <c r="B3972" t="str">
        <f>IF('Initial Spreadsheet'!F3971="successful", 'Initial Spreadsheet'!$L3971, "M")</f>
        <v>M</v>
      </c>
      <c r="D3972" t="str">
        <f>IF('Initial Spreadsheet'!$F3971="failed", "failed")</f>
        <v>failed</v>
      </c>
      <c r="E3972">
        <f>IF('Initial Spreadsheet'!F3971="failed", 'Initial Spreadsheet'!$L3971, "M")</f>
        <v>6</v>
      </c>
    </row>
    <row r="3973" spans="1:5" x14ac:dyDescent="0.25">
      <c r="A3973" t="b">
        <f>IF('Initial Spreadsheet'!$F3972="successful", "successful")</f>
        <v>0</v>
      </c>
      <c r="B3973" t="str">
        <f>IF('Initial Spreadsheet'!F3972="successful", 'Initial Spreadsheet'!$L3972, "M")</f>
        <v>M</v>
      </c>
      <c r="D3973" t="str">
        <f>IF('Initial Spreadsheet'!$F3972="failed", "failed")</f>
        <v>failed</v>
      </c>
      <c r="E3973">
        <f>IF('Initial Spreadsheet'!F3972="failed", 'Initial Spreadsheet'!$L3972, "M")</f>
        <v>2</v>
      </c>
    </row>
    <row r="3974" spans="1:5" x14ac:dyDescent="0.25">
      <c r="A3974" t="b">
        <f>IF('Initial Spreadsheet'!$F3973="successful", "successful")</f>
        <v>0</v>
      </c>
      <c r="B3974" t="str">
        <f>IF('Initial Spreadsheet'!F3973="successful", 'Initial Spreadsheet'!$L3973, "M")</f>
        <v>M</v>
      </c>
      <c r="D3974" t="str">
        <f>IF('Initial Spreadsheet'!$F3973="failed", "failed")</f>
        <v>failed</v>
      </c>
      <c r="E3974">
        <f>IF('Initial Spreadsheet'!F3973="failed", 'Initial Spreadsheet'!$L3973, "M")</f>
        <v>6</v>
      </c>
    </row>
    <row r="3975" spans="1:5" x14ac:dyDescent="0.25">
      <c r="A3975" t="b">
        <f>IF('Initial Spreadsheet'!$F3974="successful", "successful")</f>
        <v>0</v>
      </c>
      <c r="B3975" t="str">
        <f>IF('Initial Spreadsheet'!F3974="successful", 'Initial Spreadsheet'!$L3974, "M")</f>
        <v>M</v>
      </c>
      <c r="D3975" t="str">
        <f>IF('Initial Spreadsheet'!$F3974="failed", "failed")</f>
        <v>failed</v>
      </c>
      <c r="E3975">
        <f>IF('Initial Spreadsheet'!F3974="failed", 'Initial Spreadsheet'!$L3974, "M")</f>
        <v>8</v>
      </c>
    </row>
    <row r="3976" spans="1:5" x14ac:dyDescent="0.25">
      <c r="A3976" t="b">
        <f>IF('Initial Spreadsheet'!$F3975="successful", "successful")</f>
        <v>0</v>
      </c>
      <c r="B3976" t="str">
        <f>IF('Initial Spreadsheet'!F3975="successful", 'Initial Spreadsheet'!$L3975, "M")</f>
        <v>M</v>
      </c>
      <c r="D3976" t="str">
        <f>IF('Initial Spreadsheet'!$F3975="failed", "failed")</f>
        <v>failed</v>
      </c>
      <c r="E3976">
        <f>IF('Initial Spreadsheet'!F3975="failed", 'Initial Spreadsheet'!$L3975, "M")</f>
        <v>37</v>
      </c>
    </row>
    <row r="3977" spans="1:5" x14ac:dyDescent="0.25">
      <c r="A3977" t="b">
        <f>IF('Initial Spreadsheet'!$F3976="successful", "successful")</f>
        <v>0</v>
      </c>
      <c r="B3977" t="str">
        <f>IF('Initial Spreadsheet'!F3976="successful", 'Initial Spreadsheet'!$L3976, "M")</f>
        <v>M</v>
      </c>
      <c r="D3977" t="str">
        <f>IF('Initial Spreadsheet'!$F3976="failed", "failed")</f>
        <v>failed</v>
      </c>
      <c r="E3977">
        <f>IF('Initial Spreadsheet'!F3976="failed", 'Initial Spreadsheet'!$L3976, "M")</f>
        <v>11</v>
      </c>
    </row>
    <row r="3978" spans="1:5" x14ac:dyDescent="0.25">
      <c r="A3978" t="b">
        <f>IF('Initial Spreadsheet'!$F3977="successful", "successful")</f>
        <v>0</v>
      </c>
      <c r="B3978" t="str">
        <f>IF('Initial Spreadsheet'!F3977="successful", 'Initial Spreadsheet'!$L3977, "M")</f>
        <v>M</v>
      </c>
      <c r="D3978" t="str">
        <f>IF('Initial Spreadsheet'!$F3977="failed", "failed")</f>
        <v>failed</v>
      </c>
      <c r="E3978">
        <f>IF('Initial Spreadsheet'!F3977="failed", 'Initial Spreadsheet'!$L3977, "M")</f>
        <v>0</v>
      </c>
    </row>
    <row r="3979" spans="1:5" x14ac:dyDescent="0.25">
      <c r="A3979" t="b">
        <f>IF('Initial Spreadsheet'!$F3978="successful", "successful")</f>
        <v>0</v>
      </c>
      <c r="B3979" t="str">
        <f>IF('Initial Spreadsheet'!F3978="successful", 'Initial Spreadsheet'!$L3978, "M")</f>
        <v>M</v>
      </c>
      <c r="D3979" t="str">
        <f>IF('Initial Spreadsheet'!$F3978="failed", "failed")</f>
        <v>failed</v>
      </c>
      <c r="E3979">
        <f>IF('Initial Spreadsheet'!F3978="failed", 'Initial Spreadsheet'!$L3978, "M")</f>
        <v>10</v>
      </c>
    </row>
    <row r="3980" spans="1:5" x14ac:dyDescent="0.25">
      <c r="A3980" t="b">
        <f>IF('Initial Spreadsheet'!$F3979="successful", "successful")</f>
        <v>0</v>
      </c>
      <c r="B3980" t="str">
        <f>IF('Initial Spreadsheet'!F3979="successful", 'Initial Spreadsheet'!$L3979, "M")</f>
        <v>M</v>
      </c>
      <c r="D3980" t="str">
        <f>IF('Initial Spreadsheet'!$F3979="failed", "failed")</f>
        <v>failed</v>
      </c>
      <c r="E3980">
        <f>IF('Initial Spreadsheet'!F3979="failed", 'Initial Spreadsheet'!$L3979, "M")</f>
        <v>6</v>
      </c>
    </row>
    <row r="3981" spans="1:5" x14ac:dyDescent="0.25">
      <c r="A3981" t="b">
        <f>IF('Initial Spreadsheet'!$F3980="successful", "successful")</f>
        <v>0</v>
      </c>
      <c r="B3981" t="str">
        <f>IF('Initial Spreadsheet'!F3980="successful", 'Initial Spreadsheet'!$L3980, "M")</f>
        <v>M</v>
      </c>
      <c r="D3981" t="str">
        <f>IF('Initial Spreadsheet'!$F3980="failed", "failed")</f>
        <v>failed</v>
      </c>
      <c r="E3981">
        <f>IF('Initial Spreadsheet'!F3980="failed", 'Initial Spreadsheet'!$L3980, "M")</f>
        <v>8</v>
      </c>
    </row>
    <row r="3982" spans="1:5" x14ac:dyDescent="0.25">
      <c r="A3982" t="b">
        <f>IF('Initial Spreadsheet'!$F3981="successful", "successful")</f>
        <v>0</v>
      </c>
      <c r="B3982" t="str">
        <f>IF('Initial Spreadsheet'!F3981="successful", 'Initial Spreadsheet'!$L3981, "M")</f>
        <v>M</v>
      </c>
      <c r="D3982" t="str">
        <f>IF('Initial Spreadsheet'!$F3981="failed", "failed")</f>
        <v>failed</v>
      </c>
      <c r="E3982">
        <f>IF('Initial Spreadsheet'!F3981="failed", 'Initial Spreadsheet'!$L3981, "M")</f>
        <v>6</v>
      </c>
    </row>
    <row r="3983" spans="1:5" x14ac:dyDescent="0.25">
      <c r="A3983" t="b">
        <f>IF('Initial Spreadsheet'!$F3982="successful", "successful")</f>
        <v>0</v>
      </c>
      <c r="B3983" t="str">
        <f>IF('Initial Spreadsheet'!F3982="successful", 'Initial Spreadsheet'!$L3982, "M")</f>
        <v>M</v>
      </c>
      <c r="D3983" t="str">
        <f>IF('Initial Spreadsheet'!$F3982="failed", "failed")</f>
        <v>failed</v>
      </c>
      <c r="E3983">
        <f>IF('Initial Spreadsheet'!F3982="failed", 'Initial Spreadsheet'!$L3982, "M")</f>
        <v>7</v>
      </c>
    </row>
    <row r="3984" spans="1:5" x14ac:dyDescent="0.25">
      <c r="A3984" t="b">
        <f>IF('Initial Spreadsheet'!$F3983="successful", "successful")</f>
        <v>0</v>
      </c>
      <c r="B3984" t="str">
        <f>IF('Initial Spreadsheet'!F3983="successful", 'Initial Spreadsheet'!$L3983, "M")</f>
        <v>M</v>
      </c>
      <c r="D3984" t="str">
        <f>IF('Initial Spreadsheet'!$F3983="failed", "failed")</f>
        <v>failed</v>
      </c>
      <c r="E3984">
        <f>IF('Initial Spreadsheet'!F3983="failed", 'Initial Spreadsheet'!$L3983, "M")</f>
        <v>7</v>
      </c>
    </row>
    <row r="3985" spans="1:5" x14ac:dyDescent="0.25">
      <c r="A3985" t="b">
        <f>IF('Initial Spreadsheet'!$F3984="successful", "successful")</f>
        <v>0</v>
      </c>
      <c r="B3985" t="str">
        <f>IF('Initial Spreadsheet'!F3984="successful", 'Initial Spreadsheet'!$L3984, "M")</f>
        <v>M</v>
      </c>
      <c r="D3985" t="str">
        <f>IF('Initial Spreadsheet'!$F3984="failed", "failed")</f>
        <v>failed</v>
      </c>
      <c r="E3985">
        <f>IF('Initial Spreadsheet'!F3984="failed", 'Initial Spreadsheet'!$L3984, "M")</f>
        <v>5</v>
      </c>
    </row>
    <row r="3986" spans="1:5" x14ac:dyDescent="0.25">
      <c r="A3986" t="b">
        <f>IF('Initial Spreadsheet'!$F3985="successful", "successful")</f>
        <v>0</v>
      </c>
      <c r="B3986" t="str">
        <f>IF('Initial Spreadsheet'!F3985="successful", 'Initial Spreadsheet'!$L3985, "M")</f>
        <v>M</v>
      </c>
      <c r="D3986" t="str">
        <f>IF('Initial Spreadsheet'!$F3985="failed", "failed")</f>
        <v>failed</v>
      </c>
      <c r="E3986">
        <f>IF('Initial Spreadsheet'!F3985="failed", 'Initial Spreadsheet'!$L3985, "M")</f>
        <v>46</v>
      </c>
    </row>
    <row r="3987" spans="1:5" x14ac:dyDescent="0.25">
      <c r="A3987" t="b">
        <f>IF('Initial Spreadsheet'!$F3986="successful", "successful")</f>
        <v>0</v>
      </c>
      <c r="B3987" t="str">
        <f>IF('Initial Spreadsheet'!F3986="successful", 'Initial Spreadsheet'!$L3986, "M")</f>
        <v>M</v>
      </c>
      <c r="D3987" t="str">
        <f>IF('Initial Spreadsheet'!$F3986="failed", "failed")</f>
        <v>failed</v>
      </c>
      <c r="E3987">
        <f>IF('Initial Spreadsheet'!F3986="failed", 'Initial Spreadsheet'!$L3986, "M")</f>
        <v>10</v>
      </c>
    </row>
    <row r="3988" spans="1:5" x14ac:dyDescent="0.25">
      <c r="A3988" t="b">
        <f>IF('Initial Spreadsheet'!$F3987="successful", "successful")</f>
        <v>0</v>
      </c>
      <c r="B3988" t="str">
        <f>IF('Initial Spreadsheet'!F3987="successful", 'Initial Spreadsheet'!$L3987, "M")</f>
        <v>M</v>
      </c>
      <c r="D3988" t="str">
        <f>IF('Initial Spreadsheet'!$F3987="failed", "failed")</f>
        <v>failed</v>
      </c>
      <c r="E3988">
        <f>IF('Initial Spreadsheet'!F3987="failed", 'Initial Spreadsheet'!$L3987, "M")</f>
        <v>19</v>
      </c>
    </row>
    <row r="3989" spans="1:5" x14ac:dyDescent="0.25">
      <c r="A3989" t="b">
        <f>IF('Initial Spreadsheet'!$F3988="successful", "successful")</f>
        <v>0</v>
      </c>
      <c r="B3989" t="str">
        <f>IF('Initial Spreadsheet'!F3988="successful", 'Initial Spreadsheet'!$L3988, "M")</f>
        <v>M</v>
      </c>
      <c r="D3989" t="str">
        <f>IF('Initial Spreadsheet'!$F3988="failed", "failed")</f>
        <v>failed</v>
      </c>
      <c r="E3989">
        <f>IF('Initial Spreadsheet'!F3988="failed", 'Initial Spreadsheet'!$L3988, "M")</f>
        <v>13</v>
      </c>
    </row>
    <row r="3990" spans="1:5" x14ac:dyDescent="0.25">
      <c r="A3990" t="b">
        <f>IF('Initial Spreadsheet'!$F3989="successful", "successful")</f>
        <v>0</v>
      </c>
      <c r="B3990" t="str">
        <f>IF('Initial Spreadsheet'!F3989="successful", 'Initial Spreadsheet'!$L3989, "M")</f>
        <v>M</v>
      </c>
      <c r="D3990" t="str">
        <f>IF('Initial Spreadsheet'!$F3989="failed", "failed")</f>
        <v>failed</v>
      </c>
      <c r="E3990">
        <f>IF('Initial Spreadsheet'!F3989="failed", 'Initial Spreadsheet'!$L3989, "M")</f>
        <v>13</v>
      </c>
    </row>
    <row r="3991" spans="1:5" x14ac:dyDescent="0.25">
      <c r="A3991" t="b">
        <f>IF('Initial Spreadsheet'!$F3990="successful", "successful")</f>
        <v>0</v>
      </c>
      <c r="B3991" t="str">
        <f>IF('Initial Spreadsheet'!F3990="successful", 'Initial Spreadsheet'!$L3990, "M")</f>
        <v>M</v>
      </c>
      <c r="D3991" t="str">
        <f>IF('Initial Spreadsheet'!$F3990="failed", "failed")</f>
        <v>failed</v>
      </c>
      <c r="E3991">
        <f>IF('Initial Spreadsheet'!F3990="failed", 'Initial Spreadsheet'!$L3990, "M")</f>
        <v>4</v>
      </c>
    </row>
    <row r="3992" spans="1:5" x14ac:dyDescent="0.25">
      <c r="A3992" t="b">
        <f>IF('Initial Spreadsheet'!$F3991="successful", "successful")</f>
        <v>0</v>
      </c>
      <c r="B3992" t="str">
        <f>IF('Initial Spreadsheet'!F3991="successful", 'Initial Spreadsheet'!$L3991, "M")</f>
        <v>M</v>
      </c>
      <c r="D3992" t="str">
        <f>IF('Initial Spreadsheet'!$F3991="failed", "failed")</f>
        <v>failed</v>
      </c>
      <c r="E3992">
        <f>IF('Initial Spreadsheet'!F3991="failed", 'Initial Spreadsheet'!$L3991, "M")</f>
        <v>0</v>
      </c>
    </row>
    <row r="3993" spans="1:5" x14ac:dyDescent="0.25">
      <c r="A3993" t="b">
        <f>IF('Initial Spreadsheet'!$F3992="successful", "successful")</f>
        <v>0</v>
      </c>
      <c r="B3993" t="str">
        <f>IF('Initial Spreadsheet'!F3992="successful", 'Initial Spreadsheet'!$L3992, "M")</f>
        <v>M</v>
      </c>
      <c r="D3993" t="str">
        <f>IF('Initial Spreadsheet'!$F3992="failed", "failed")</f>
        <v>failed</v>
      </c>
      <c r="E3993">
        <f>IF('Initial Spreadsheet'!F3992="failed", 'Initial Spreadsheet'!$L3992, "M")</f>
        <v>3</v>
      </c>
    </row>
    <row r="3994" spans="1:5" x14ac:dyDescent="0.25">
      <c r="A3994" t="b">
        <f>IF('Initial Spreadsheet'!$F3993="successful", "successful")</f>
        <v>0</v>
      </c>
      <c r="B3994" t="str">
        <f>IF('Initial Spreadsheet'!F3993="successful", 'Initial Spreadsheet'!$L3993, "M")</f>
        <v>M</v>
      </c>
      <c r="D3994" t="str">
        <f>IF('Initial Spreadsheet'!$F3993="failed", "failed")</f>
        <v>failed</v>
      </c>
      <c r="E3994">
        <f>IF('Initial Spreadsheet'!F3993="failed", 'Initial Spreadsheet'!$L3993, "M")</f>
        <v>1</v>
      </c>
    </row>
    <row r="3995" spans="1:5" x14ac:dyDescent="0.25">
      <c r="A3995" t="b">
        <f>IF('Initial Spreadsheet'!$F3994="successful", "successful")</f>
        <v>0</v>
      </c>
      <c r="B3995" t="str">
        <f>IF('Initial Spreadsheet'!F3994="successful", 'Initial Spreadsheet'!$L3994, "M")</f>
        <v>M</v>
      </c>
      <c r="D3995" t="str">
        <f>IF('Initial Spreadsheet'!$F3994="failed", "failed")</f>
        <v>failed</v>
      </c>
      <c r="E3995">
        <f>IF('Initial Spreadsheet'!F3994="failed", 'Initial Spreadsheet'!$L3994, "M")</f>
        <v>9</v>
      </c>
    </row>
    <row r="3996" spans="1:5" x14ac:dyDescent="0.25">
      <c r="A3996" t="b">
        <f>IF('Initial Spreadsheet'!$F3995="successful", "successful")</f>
        <v>0</v>
      </c>
      <c r="B3996" t="str">
        <f>IF('Initial Spreadsheet'!F3995="successful", 'Initial Spreadsheet'!$L3995, "M")</f>
        <v>M</v>
      </c>
      <c r="D3996" t="str">
        <f>IF('Initial Spreadsheet'!$F3995="failed", "failed")</f>
        <v>failed</v>
      </c>
      <c r="E3996">
        <f>IF('Initial Spreadsheet'!F3995="failed", 'Initial Spreadsheet'!$L3995, "M")</f>
        <v>1</v>
      </c>
    </row>
    <row r="3997" spans="1:5" x14ac:dyDescent="0.25">
      <c r="A3997" t="b">
        <f>IF('Initial Spreadsheet'!$F3996="successful", "successful")</f>
        <v>0</v>
      </c>
      <c r="B3997" t="str">
        <f>IF('Initial Spreadsheet'!F3996="successful", 'Initial Spreadsheet'!$L3996, "M")</f>
        <v>M</v>
      </c>
      <c r="D3997" t="str">
        <f>IF('Initial Spreadsheet'!$F3996="failed", "failed")</f>
        <v>failed</v>
      </c>
      <c r="E3997">
        <f>IF('Initial Spreadsheet'!F3996="failed", 'Initial Spreadsheet'!$L3996, "M")</f>
        <v>1</v>
      </c>
    </row>
    <row r="3998" spans="1:5" x14ac:dyDescent="0.25">
      <c r="A3998" t="b">
        <f>IF('Initial Spreadsheet'!$F3997="successful", "successful")</f>
        <v>0</v>
      </c>
      <c r="B3998" t="str">
        <f>IF('Initial Spreadsheet'!F3997="successful", 'Initial Spreadsheet'!$L3997, "M")</f>
        <v>M</v>
      </c>
      <c r="D3998" t="str">
        <f>IF('Initial Spreadsheet'!$F3997="failed", "failed")</f>
        <v>failed</v>
      </c>
      <c r="E3998">
        <f>IF('Initial Spreadsheet'!F3997="failed", 'Initial Spreadsheet'!$L3997, "M")</f>
        <v>4</v>
      </c>
    </row>
    <row r="3999" spans="1:5" x14ac:dyDescent="0.25">
      <c r="A3999" t="b">
        <f>IF('Initial Spreadsheet'!$F3998="successful", "successful")</f>
        <v>0</v>
      </c>
      <c r="B3999" t="str">
        <f>IF('Initial Spreadsheet'!F3998="successful", 'Initial Spreadsheet'!$L3998, "M")</f>
        <v>M</v>
      </c>
      <c r="D3999" t="str">
        <f>IF('Initial Spreadsheet'!$F3998="failed", "failed")</f>
        <v>failed</v>
      </c>
      <c r="E3999">
        <f>IF('Initial Spreadsheet'!F3998="failed", 'Initial Spreadsheet'!$L3998, "M")</f>
        <v>17</v>
      </c>
    </row>
    <row r="4000" spans="1:5" x14ac:dyDescent="0.25">
      <c r="A4000" t="b">
        <f>IF('Initial Spreadsheet'!$F3999="successful", "successful")</f>
        <v>0</v>
      </c>
      <c r="B4000" t="str">
        <f>IF('Initial Spreadsheet'!F3999="successful", 'Initial Spreadsheet'!$L3999, "M")</f>
        <v>M</v>
      </c>
      <c r="D4000" t="str">
        <f>IF('Initial Spreadsheet'!$F3999="failed", "failed")</f>
        <v>failed</v>
      </c>
      <c r="E4000">
        <f>IF('Initial Spreadsheet'!F3999="failed", 'Initial Spreadsheet'!$L3999, "M")</f>
        <v>0</v>
      </c>
    </row>
    <row r="4001" spans="1:5" x14ac:dyDescent="0.25">
      <c r="A4001" t="b">
        <f>IF('Initial Spreadsheet'!$F4000="successful", "successful")</f>
        <v>0</v>
      </c>
      <c r="B4001" t="str">
        <f>IF('Initial Spreadsheet'!F4000="successful", 'Initial Spreadsheet'!$L4000, "M")</f>
        <v>M</v>
      </c>
      <c r="D4001" t="str">
        <f>IF('Initial Spreadsheet'!$F4000="failed", "failed")</f>
        <v>failed</v>
      </c>
      <c r="E4001">
        <f>IF('Initial Spreadsheet'!F4000="failed", 'Initial Spreadsheet'!$L4000, "M")</f>
        <v>12</v>
      </c>
    </row>
    <row r="4002" spans="1:5" x14ac:dyDescent="0.25">
      <c r="A4002" t="b">
        <f>IF('Initial Spreadsheet'!$F4001="successful", "successful")</f>
        <v>0</v>
      </c>
      <c r="B4002" t="str">
        <f>IF('Initial Spreadsheet'!F4001="successful", 'Initial Spreadsheet'!$L4001, "M")</f>
        <v>M</v>
      </c>
      <c r="D4002" t="str">
        <f>IF('Initial Spreadsheet'!$F4001="failed", "failed")</f>
        <v>failed</v>
      </c>
      <c r="E4002">
        <f>IF('Initial Spreadsheet'!F4001="failed", 'Initial Spreadsheet'!$L4001, "M")</f>
        <v>14</v>
      </c>
    </row>
    <row r="4003" spans="1:5" x14ac:dyDescent="0.25">
      <c r="A4003" t="b">
        <f>IF('Initial Spreadsheet'!$F4002="successful", "successful")</f>
        <v>0</v>
      </c>
      <c r="B4003" t="str">
        <f>IF('Initial Spreadsheet'!F4002="successful", 'Initial Spreadsheet'!$L4002, "M")</f>
        <v>M</v>
      </c>
      <c r="D4003" t="str">
        <f>IF('Initial Spreadsheet'!$F4002="failed", "failed")</f>
        <v>failed</v>
      </c>
      <c r="E4003">
        <f>IF('Initial Spreadsheet'!F4002="failed", 'Initial Spreadsheet'!$L4002, "M")</f>
        <v>1</v>
      </c>
    </row>
    <row r="4004" spans="1:5" x14ac:dyDescent="0.25">
      <c r="A4004" t="b">
        <f>IF('Initial Spreadsheet'!$F4003="successful", "successful")</f>
        <v>0</v>
      </c>
      <c r="B4004" t="str">
        <f>IF('Initial Spreadsheet'!F4003="successful", 'Initial Spreadsheet'!$L4003, "M")</f>
        <v>M</v>
      </c>
      <c r="D4004" t="str">
        <f>IF('Initial Spreadsheet'!$F4003="failed", "failed")</f>
        <v>failed</v>
      </c>
      <c r="E4004">
        <f>IF('Initial Spreadsheet'!F4003="failed", 'Initial Spreadsheet'!$L4003, "M")</f>
        <v>14</v>
      </c>
    </row>
    <row r="4005" spans="1:5" x14ac:dyDescent="0.25">
      <c r="A4005" t="b">
        <f>IF('Initial Spreadsheet'!$F4004="successful", "successful")</f>
        <v>0</v>
      </c>
      <c r="B4005" t="str">
        <f>IF('Initial Spreadsheet'!F4004="successful", 'Initial Spreadsheet'!$L4004, "M")</f>
        <v>M</v>
      </c>
      <c r="D4005" t="str">
        <f>IF('Initial Spreadsheet'!$F4004="failed", "failed")</f>
        <v>failed</v>
      </c>
      <c r="E4005">
        <f>IF('Initial Spreadsheet'!F4004="failed", 'Initial Spreadsheet'!$L4004, "M")</f>
        <v>4</v>
      </c>
    </row>
    <row r="4006" spans="1:5" x14ac:dyDescent="0.25">
      <c r="A4006" t="b">
        <f>IF('Initial Spreadsheet'!$F4005="successful", "successful")</f>
        <v>0</v>
      </c>
      <c r="B4006" t="str">
        <f>IF('Initial Spreadsheet'!F4005="successful", 'Initial Spreadsheet'!$L4005, "M")</f>
        <v>M</v>
      </c>
      <c r="D4006" t="str">
        <f>IF('Initial Spreadsheet'!$F4005="failed", "failed")</f>
        <v>failed</v>
      </c>
      <c r="E4006">
        <f>IF('Initial Spreadsheet'!F4005="failed", 'Initial Spreadsheet'!$L4005, "M")</f>
        <v>2</v>
      </c>
    </row>
    <row r="4007" spans="1:5" x14ac:dyDescent="0.25">
      <c r="A4007" t="b">
        <f>IF('Initial Spreadsheet'!$F4006="successful", "successful")</f>
        <v>0</v>
      </c>
      <c r="B4007" t="str">
        <f>IF('Initial Spreadsheet'!F4006="successful", 'Initial Spreadsheet'!$L4006, "M")</f>
        <v>M</v>
      </c>
      <c r="D4007" t="str">
        <f>IF('Initial Spreadsheet'!$F4006="failed", "failed")</f>
        <v>failed</v>
      </c>
      <c r="E4007">
        <f>IF('Initial Spreadsheet'!F4006="failed", 'Initial Spreadsheet'!$L4006, "M")</f>
        <v>1</v>
      </c>
    </row>
    <row r="4008" spans="1:5" x14ac:dyDescent="0.25">
      <c r="A4008" t="b">
        <f>IF('Initial Spreadsheet'!$F4007="successful", "successful")</f>
        <v>0</v>
      </c>
      <c r="B4008" t="str">
        <f>IF('Initial Spreadsheet'!F4007="successful", 'Initial Spreadsheet'!$L4007, "M")</f>
        <v>M</v>
      </c>
      <c r="D4008" t="str">
        <f>IF('Initial Spreadsheet'!$F4007="failed", "failed")</f>
        <v>failed</v>
      </c>
      <c r="E4008">
        <f>IF('Initial Spreadsheet'!F4007="failed", 'Initial Spreadsheet'!$L4007, "M")</f>
        <v>2</v>
      </c>
    </row>
    <row r="4009" spans="1:5" x14ac:dyDescent="0.25">
      <c r="A4009" t="b">
        <f>IF('Initial Spreadsheet'!$F4008="successful", "successful")</f>
        <v>0</v>
      </c>
      <c r="B4009" t="str">
        <f>IF('Initial Spreadsheet'!F4008="successful", 'Initial Spreadsheet'!$L4008, "M")</f>
        <v>M</v>
      </c>
      <c r="D4009" t="str">
        <f>IF('Initial Spreadsheet'!$F4008="failed", "failed")</f>
        <v>failed</v>
      </c>
      <c r="E4009">
        <f>IF('Initial Spreadsheet'!F4008="failed", 'Initial Spreadsheet'!$L4008, "M")</f>
        <v>1</v>
      </c>
    </row>
    <row r="4010" spans="1:5" x14ac:dyDescent="0.25">
      <c r="A4010" t="b">
        <f>IF('Initial Spreadsheet'!$F4009="successful", "successful")</f>
        <v>0</v>
      </c>
      <c r="B4010" t="str">
        <f>IF('Initial Spreadsheet'!F4009="successful", 'Initial Spreadsheet'!$L4009, "M")</f>
        <v>M</v>
      </c>
      <c r="D4010" t="str">
        <f>IF('Initial Spreadsheet'!$F4009="failed", "failed")</f>
        <v>failed</v>
      </c>
      <c r="E4010">
        <f>IF('Initial Spreadsheet'!F4009="failed", 'Initial Spreadsheet'!$L4009, "M")</f>
        <v>1</v>
      </c>
    </row>
    <row r="4011" spans="1:5" x14ac:dyDescent="0.25">
      <c r="A4011" t="b">
        <f>IF('Initial Spreadsheet'!$F4010="successful", "successful")</f>
        <v>0</v>
      </c>
      <c r="B4011" t="str">
        <f>IF('Initial Spreadsheet'!F4010="successful", 'Initial Spreadsheet'!$L4010, "M")</f>
        <v>M</v>
      </c>
      <c r="D4011" t="str">
        <f>IF('Initial Spreadsheet'!$F4010="failed", "failed")</f>
        <v>failed</v>
      </c>
      <c r="E4011">
        <f>IF('Initial Spreadsheet'!F4010="failed", 'Initial Spreadsheet'!$L4010, "M")</f>
        <v>4</v>
      </c>
    </row>
    <row r="4012" spans="1:5" x14ac:dyDescent="0.25">
      <c r="A4012" t="b">
        <f>IF('Initial Spreadsheet'!$F4011="successful", "successful")</f>
        <v>0</v>
      </c>
      <c r="B4012" t="str">
        <f>IF('Initial Spreadsheet'!F4011="successful", 'Initial Spreadsheet'!$L4011, "M")</f>
        <v>M</v>
      </c>
      <c r="D4012" t="str">
        <f>IF('Initial Spreadsheet'!$F4011="failed", "failed")</f>
        <v>failed</v>
      </c>
      <c r="E4012">
        <f>IF('Initial Spreadsheet'!F4011="failed", 'Initial Spreadsheet'!$L4011, "M")</f>
        <v>3</v>
      </c>
    </row>
    <row r="4013" spans="1:5" x14ac:dyDescent="0.25">
      <c r="A4013" t="b">
        <f>IF('Initial Spreadsheet'!$F4012="successful", "successful")</f>
        <v>0</v>
      </c>
      <c r="B4013" t="str">
        <f>IF('Initial Spreadsheet'!F4012="successful", 'Initial Spreadsheet'!$L4012, "M")</f>
        <v>M</v>
      </c>
      <c r="D4013" t="str">
        <f>IF('Initial Spreadsheet'!$F4012="failed", "failed")</f>
        <v>failed</v>
      </c>
      <c r="E4013">
        <f>IF('Initial Spreadsheet'!F4012="failed", 'Initial Spreadsheet'!$L4012, "M")</f>
        <v>38</v>
      </c>
    </row>
    <row r="4014" spans="1:5" x14ac:dyDescent="0.25">
      <c r="A4014" t="b">
        <f>IF('Initial Spreadsheet'!$F4013="successful", "successful")</f>
        <v>0</v>
      </c>
      <c r="B4014" t="str">
        <f>IF('Initial Spreadsheet'!F4013="successful", 'Initial Spreadsheet'!$L4013, "M")</f>
        <v>M</v>
      </c>
      <c r="D4014" t="str">
        <f>IF('Initial Spreadsheet'!$F4013="failed", "failed")</f>
        <v>failed</v>
      </c>
      <c r="E4014">
        <f>IF('Initial Spreadsheet'!F4013="failed", 'Initial Spreadsheet'!$L4013, "M")</f>
        <v>4</v>
      </c>
    </row>
    <row r="4015" spans="1:5" x14ac:dyDescent="0.25">
      <c r="A4015" t="b">
        <f>IF('Initial Spreadsheet'!$F4014="successful", "successful")</f>
        <v>0</v>
      </c>
      <c r="B4015" t="str">
        <f>IF('Initial Spreadsheet'!F4014="successful", 'Initial Spreadsheet'!$L4014, "M")</f>
        <v>M</v>
      </c>
      <c r="D4015" t="str">
        <f>IF('Initial Spreadsheet'!$F4014="failed", "failed")</f>
        <v>failed</v>
      </c>
      <c r="E4015">
        <f>IF('Initial Spreadsheet'!F4014="failed", 'Initial Spreadsheet'!$L4014, "M")</f>
        <v>0</v>
      </c>
    </row>
    <row r="4016" spans="1:5" x14ac:dyDescent="0.25">
      <c r="A4016" t="b">
        <f>IF('Initial Spreadsheet'!$F4015="successful", "successful")</f>
        <v>0</v>
      </c>
      <c r="B4016" t="str">
        <f>IF('Initial Spreadsheet'!F4015="successful", 'Initial Spreadsheet'!$L4015, "M")</f>
        <v>M</v>
      </c>
      <c r="D4016" t="str">
        <f>IF('Initial Spreadsheet'!$F4015="failed", "failed")</f>
        <v>failed</v>
      </c>
      <c r="E4016">
        <f>IF('Initial Spreadsheet'!F4015="failed", 'Initial Spreadsheet'!$L4015, "M")</f>
        <v>2</v>
      </c>
    </row>
    <row r="4017" spans="1:5" x14ac:dyDescent="0.25">
      <c r="A4017" t="b">
        <f>IF('Initial Spreadsheet'!$F4016="successful", "successful")</f>
        <v>0</v>
      </c>
      <c r="B4017" t="str">
        <f>IF('Initial Spreadsheet'!F4016="successful", 'Initial Spreadsheet'!$L4016, "M")</f>
        <v>M</v>
      </c>
      <c r="D4017" t="str">
        <f>IF('Initial Spreadsheet'!$F4016="failed", "failed")</f>
        <v>failed</v>
      </c>
      <c r="E4017">
        <f>IF('Initial Spreadsheet'!F4016="failed", 'Initial Spreadsheet'!$L4016, "M")</f>
        <v>0</v>
      </c>
    </row>
    <row r="4018" spans="1:5" x14ac:dyDescent="0.25">
      <c r="A4018" t="b">
        <f>IF('Initial Spreadsheet'!$F4017="successful", "successful")</f>
        <v>0</v>
      </c>
      <c r="B4018" t="str">
        <f>IF('Initial Spreadsheet'!F4017="successful", 'Initial Spreadsheet'!$L4017, "M")</f>
        <v>M</v>
      </c>
      <c r="D4018" t="str">
        <f>IF('Initial Spreadsheet'!$F4017="failed", "failed")</f>
        <v>failed</v>
      </c>
      <c r="E4018">
        <f>IF('Initial Spreadsheet'!F4017="failed", 'Initial Spreadsheet'!$L4017, "M")</f>
        <v>1</v>
      </c>
    </row>
    <row r="4019" spans="1:5" x14ac:dyDescent="0.25">
      <c r="A4019" t="b">
        <f>IF('Initial Spreadsheet'!$F4018="successful", "successful")</f>
        <v>0</v>
      </c>
      <c r="B4019" t="str">
        <f>IF('Initial Spreadsheet'!F4018="successful", 'Initial Spreadsheet'!$L4018, "M")</f>
        <v>M</v>
      </c>
      <c r="D4019" t="str">
        <f>IF('Initial Spreadsheet'!$F4018="failed", "failed")</f>
        <v>failed</v>
      </c>
      <c r="E4019">
        <f>IF('Initial Spreadsheet'!F4018="failed", 'Initial Spreadsheet'!$L4018, "M")</f>
        <v>7</v>
      </c>
    </row>
    <row r="4020" spans="1:5" x14ac:dyDescent="0.25">
      <c r="A4020" t="b">
        <f>IF('Initial Spreadsheet'!$F4019="successful", "successful")</f>
        <v>0</v>
      </c>
      <c r="B4020" t="str">
        <f>IF('Initial Spreadsheet'!F4019="successful", 'Initial Spreadsheet'!$L4019, "M")</f>
        <v>M</v>
      </c>
      <c r="D4020" t="str">
        <f>IF('Initial Spreadsheet'!$F4019="failed", "failed")</f>
        <v>failed</v>
      </c>
      <c r="E4020">
        <f>IF('Initial Spreadsheet'!F4019="failed", 'Initial Spreadsheet'!$L4019, "M")</f>
        <v>2</v>
      </c>
    </row>
    <row r="4021" spans="1:5" x14ac:dyDescent="0.25">
      <c r="A4021" t="b">
        <f>IF('Initial Spreadsheet'!$F4020="successful", "successful")</f>
        <v>0</v>
      </c>
      <c r="B4021" t="str">
        <f>IF('Initial Spreadsheet'!F4020="successful", 'Initial Spreadsheet'!$L4020, "M")</f>
        <v>M</v>
      </c>
      <c r="D4021" t="str">
        <f>IF('Initial Spreadsheet'!$F4020="failed", "failed")</f>
        <v>failed</v>
      </c>
      <c r="E4021">
        <f>IF('Initial Spreadsheet'!F4020="failed", 'Initial Spreadsheet'!$L4020, "M")</f>
        <v>4</v>
      </c>
    </row>
    <row r="4022" spans="1:5" x14ac:dyDescent="0.25">
      <c r="A4022" t="b">
        <f>IF('Initial Spreadsheet'!$F4021="successful", "successful")</f>
        <v>0</v>
      </c>
      <c r="B4022" t="str">
        <f>IF('Initial Spreadsheet'!F4021="successful", 'Initial Spreadsheet'!$L4021, "M")</f>
        <v>M</v>
      </c>
      <c r="D4022" t="str">
        <f>IF('Initial Spreadsheet'!$F4021="failed", "failed")</f>
        <v>failed</v>
      </c>
      <c r="E4022">
        <f>IF('Initial Spreadsheet'!F4021="failed", 'Initial Spreadsheet'!$L4021, "M")</f>
        <v>4</v>
      </c>
    </row>
    <row r="4023" spans="1:5" x14ac:dyDescent="0.25">
      <c r="A4023" t="b">
        <f>IF('Initial Spreadsheet'!$F4022="successful", "successful")</f>
        <v>0</v>
      </c>
      <c r="B4023" t="str">
        <f>IF('Initial Spreadsheet'!F4022="successful", 'Initial Spreadsheet'!$L4022, "M")</f>
        <v>M</v>
      </c>
      <c r="D4023" t="str">
        <f>IF('Initial Spreadsheet'!$F4022="failed", "failed")</f>
        <v>failed</v>
      </c>
      <c r="E4023">
        <f>IF('Initial Spreadsheet'!F4022="failed", 'Initial Spreadsheet'!$L4022, "M")</f>
        <v>3</v>
      </c>
    </row>
    <row r="4024" spans="1:5" x14ac:dyDescent="0.25">
      <c r="A4024" t="b">
        <f>IF('Initial Spreadsheet'!$F4023="successful", "successful")</f>
        <v>0</v>
      </c>
      <c r="B4024" t="str">
        <f>IF('Initial Spreadsheet'!F4023="successful", 'Initial Spreadsheet'!$L4023, "M")</f>
        <v>M</v>
      </c>
      <c r="D4024" t="str">
        <f>IF('Initial Spreadsheet'!$F4023="failed", "failed")</f>
        <v>failed</v>
      </c>
      <c r="E4024">
        <f>IF('Initial Spreadsheet'!F4023="failed", 'Initial Spreadsheet'!$L4023, "M")</f>
        <v>2</v>
      </c>
    </row>
    <row r="4025" spans="1:5" x14ac:dyDescent="0.25">
      <c r="A4025" t="b">
        <f>IF('Initial Spreadsheet'!$F4024="successful", "successful")</f>
        <v>0</v>
      </c>
      <c r="B4025" t="str">
        <f>IF('Initial Spreadsheet'!F4024="successful", 'Initial Spreadsheet'!$L4024, "M")</f>
        <v>M</v>
      </c>
      <c r="D4025" t="str">
        <f>IF('Initial Spreadsheet'!$F4024="failed", "failed")</f>
        <v>failed</v>
      </c>
      <c r="E4025">
        <f>IF('Initial Spreadsheet'!F4024="failed", 'Initial Spreadsheet'!$L4024, "M")</f>
        <v>197</v>
      </c>
    </row>
    <row r="4026" spans="1:5" x14ac:dyDescent="0.25">
      <c r="A4026" t="b">
        <f>IF('Initial Spreadsheet'!$F4025="successful", "successful")</f>
        <v>0</v>
      </c>
      <c r="B4026" t="str">
        <f>IF('Initial Spreadsheet'!F4025="successful", 'Initial Spreadsheet'!$L4025, "M")</f>
        <v>M</v>
      </c>
      <c r="D4026" t="str">
        <f>IF('Initial Spreadsheet'!$F4025="failed", "failed")</f>
        <v>failed</v>
      </c>
      <c r="E4026">
        <f>IF('Initial Spreadsheet'!F4025="failed", 'Initial Spreadsheet'!$L4025, "M")</f>
        <v>0</v>
      </c>
    </row>
    <row r="4027" spans="1:5" x14ac:dyDescent="0.25">
      <c r="A4027" t="b">
        <f>IF('Initial Spreadsheet'!$F4026="successful", "successful")</f>
        <v>0</v>
      </c>
      <c r="B4027" t="str">
        <f>IF('Initial Spreadsheet'!F4026="successful", 'Initial Spreadsheet'!$L4026, "M")</f>
        <v>M</v>
      </c>
      <c r="D4027" t="str">
        <f>IF('Initial Spreadsheet'!$F4026="failed", "failed")</f>
        <v>failed</v>
      </c>
      <c r="E4027">
        <f>IF('Initial Spreadsheet'!F4026="failed", 'Initial Spreadsheet'!$L4026, "M")</f>
        <v>1</v>
      </c>
    </row>
    <row r="4028" spans="1:5" x14ac:dyDescent="0.25">
      <c r="A4028" t="b">
        <f>IF('Initial Spreadsheet'!$F4027="successful", "successful")</f>
        <v>0</v>
      </c>
      <c r="B4028" t="str">
        <f>IF('Initial Spreadsheet'!F4027="successful", 'Initial Spreadsheet'!$L4027, "M")</f>
        <v>M</v>
      </c>
      <c r="D4028" t="str">
        <f>IF('Initial Spreadsheet'!$F4027="failed", "failed")</f>
        <v>failed</v>
      </c>
      <c r="E4028">
        <f>IF('Initial Spreadsheet'!F4027="failed", 'Initial Spreadsheet'!$L4027, "M")</f>
        <v>4</v>
      </c>
    </row>
    <row r="4029" spans="1:5" x14ac:dyDescent="0.25">
      <c r="A4029" t="b">
        <f>IF('Initial Spreadsheet'!$F4028="successful", "successful")</f>
        <v>0</v>
      </c>
      <c r="B4029" t="str">
        <f>IF('Initial Spreadsheet'!F4028="successful", 'Initial Spreadsheet'!$L4028, "M")</f>
        <v>M</v>
      </c>
      <c r="D4029" t="str">
        <f>IF('Initial Spreadsheet'!$F4028="failed", "failed")</f>
        <v>failed</v>
      </c>
      <c r="E4029">
        <f>IF('Initial Spreadsheet'!F4028="failed", 'Initial Spreadsheet'!$L4028, "M")</f>
        <v>0</v>
      </c>
    </row>
    <row r="4030" spans="1:5" x14ac:dyDescent="0.25">
      <c r="A4030" t="b">
        <f>IF('Initial Spreadsheet'!$F4029="successful", "successful")</f>
        <v>0</v>
      </c>
      <c r="B4030" t="str">
        <f>IF('Initial Spreadsheet'!F4029="successful", 'Initial Spreadsheet'!$L4029, "M")</f>
        <v>M</v>
      </c>
      <c r="D4030" t="str">
        <f>IF('Initial Spreadsheet'!$F4029="failed", "failed")</f>
        <v>failed</v>
      </c>
      <c r="E4030">
        <f>IF('Initial Spreadsheet'!F4029="failed", 'Initial Spreadsheet'!$L4029, "M")</f>
        <v>7</v>
      </c>
    </row>
    <row r="4031" spans="1:5" x14ac:dyDescent="0.25">
      <c r="A4031" t="b">
        <f>IF('Initial Spreadsheet'!$F4030="successful", "successful")</f>
        <v>0</v>
      </c>
      <c r="B4031" t="str">
        <f>IF('Initial Spreadsheet'!F4030="successful", 'Initial Spreadsheet'!$L4030, "M")</f>
        <v>M</v>
      </c>
      <c r="D4031" t="str">
        <f>IF('Initial Spreadsheet'!$F4030="failed", "failed")</f>
        <v>failed</v>
      </c>
      <c r="E4031">
        <f>IF('Initial Spreadsheet'!F4030="failed", 'Initial Spreadsheet'!$L4030, "M")</f>
        <v>11</v>
      </c>
    </row>
    <row r="4032" spans="1:5" x14ac:dyDescent="0.25">
      <c r="A4032" t="b">
        <f>IF('Initial Spreadsheet'!$F4031="successful", "successful")</f>
        <v>0</v>
      </c>
      <c r="B4032" t="str">
        <f>IF('Initial Spreadsheet'!F4031="successful", 'Initial Spreadsheet'!$L4031, "M")</f>
        <v>M</v>
      </c>
      <c r="D4032" t="str">
        <f>IF('Initial Spreadsheet'!$F4031="failed", "failed")</f>
        <v>failed</v>
      </c>
      <c r="E4032">
        <f>IF('Initial Spreadsheet'!F4031="failed", 'Initial Spreadsheet'!$L4031, "M")</f>
        <v>0</v>
      </c>
    </row>
    <row r="4033" spans="1:5" x14ac:dyDescent="0.25">
      <c r="A4033" t="b">
        <f>IF('Initial Spreadsheet'!$F4032="successful", "successful")</f>
        <v>0</v>
      </c>
      <c r="B4033" t="str">
        <f>IF('Initial Spreadsheet'!F4032="successful", 'Initial Spreadsheet'!$L4032, "M")</f>
        <v>M</v>
      </c>
      <c r="D4033" t="str">
        <f>IF('Initial Spreadsheet'!$F4032="failed", "failed")</f>
        <v>failed</v>
      </c>
      <c r="E4033">
        <f>IF('Initial Spreadsheet'!F4032="failed", 'Initial Spreadsheet'!$L4032, "M")</f>
        <v>6</v>
      </c>
    </row>
    <row r="4034" spans="1:5" x14ac:dyDescent="0.25">
      <c r="A4034" t="b">
        <f>IF('Initial Spreadsheet'!$F4033="successful", "successful")</f>
        <v>0</v>
      </c>
      <c r="B4034" t="str">
        <f>IF('Initial Spreadsheet'!F4033="successful", 'Initial Spreadsheet'!$L4033, "M")</f>
        <v>M</v>
      </c>
      <c r="D4034" t="str">
        <f>IF('Initial Spreadsheet'!$F4033="failed", "failed")</f>
        <v>failed</v>
      </c>
      <c r="E4034">
        <f>IF('Initial Spreadsheet'!F4033="failed", 'Initial Spreadsheet'!$L4033, "M")</f>
        <v>0</v>
      </c>
    </row>
    <row r="4035" spans="1:5" x14ac:dyDescent="0.25">
      <c r="A4035" t="b">
        <f>IF('Initial Spreadsheet'!$F4034="successful", "successful")</f>
        <v>0</v>
      </c>
      <c r="B4035" t="str">
        <f>IF('Initial Spreadsheet'!F4034="successful", 'Initial Spreadsheet'!$L4034, "M")</f>
        <v>M</v>
      </c>
      <c r="D4035" t="str">
        <f>IF('Initial Spreadsheet'!$F4034="failed", "failed")</f>
        <v>failed</v>
      </c>
      <c r="E4035">
        <f>IF('Initial Spreadsheet'!F4034="failed", 'Initial Spreadsheet'!$L4034, "M")</f>
        <v>7</v>
      </c>
    </row>
    <row r="4036" spans="1:5" x14ac:dyDescent="0.25">
      <c r="A4036" t="b">
        <f>IF('Initial Spreadsheet'!$F4035="successful", "successful")</f>
        <v>0</v>
      </c>
      <c r="B4036" t="str">
        <f>IF('Initial Spreadsheet'!F4035="successful", 'Initial Spreadsheet'!$L4035, "M")</f>
        <v>M</v>
      </c>
      <c r="D4036" t="str">
        <f>IF('Initial Spreadsheet'!$F4035="failed", "failed")</f>
        <v>failed</v>
      </c>
      <c r="E4036">
        <f>IF('Initial Spreadsheet'!F4035="failed", 'Initial Spreadsheet'!$L4035, "M")</f>
        <v>94</v>
      </c>
    </row>
    <row r="4037" spans="1:5" x14ac:dyDescent="0.25">
      <c r="A4037" t="b">
        <f>IF('Initial Spreadsheet'!$F4036="successful", "successful")</f>
        <v>0</v>
      </c>
      <c r="B4037" t="str">
        <f>IF('Initial Spreadsheet'!F4036="successful", 'Initial Spreadsheet'!$L4036, "M")</f>
        <v>M</v>
      </c>
      <c r="D4037" t="str">
        <f>IF('Initial Spreadsheet'!$F4036="failed", "failed")</f>
        <v>failed</v>
      </c>
      <c r="E4037">
        <f>IF('Initial Spreadsheet'!F4036="failed", 'Initial Spreadsheet'!$L4036, "M")</f>
        <v>2</v>
      </c>
    </row>
    <row r="4038" spans="1:5" x14ac:dyDescent="0.25">
      <c r="A4038" t="b">
        <f>IF('Initial Spreadsheet'!$F4037="successful", "successful")</f>
        <v>0</v>
      </c>
      <c r="B4038" t="str">
        <f>IF('Initial Spreadsheet'!F4037="successful", 'Initial Spreadsheet'!$L4037, "M")</f>
        <v>M</v>
      </c>
      <c r="D4038" t="str">
        <f>IF('Initial Spreadsheet'!$F4037="failed", "failed")</f>
        <v>failed</v>
      </c>
      <c r="E4038">
        <f>IF('Initial Spreadsheet'!F4037="failed", 'Initial Spreadsheet'!$L4037, "M")</f>
        <v>25</v>
      </c>
    </row>
    <row r="4039" spans="1:5" x14ac:dyDescent="0.25">
      <c r="A4039" t="b">
        <f>IF('Initial Spreadsheet'!$F4038="successful", "successful")</f>
        <v>0</v>
      </c>
      <c r="B4039" t="str">
        <f>IF('Initial Spreadsheet'!F4038="successful", 'Initial Spreadsheet'!$L4038, "M")</f>
        <v>M</v>
      </c>
      <c r="D4039" t="str">
        <f>IF('Initial Spreadsheet'!$F4038="failed", "failed")</f>
        <v>failed</v>
      </c>
      <c r="E4039">
        <f>IF('Initial Spreadsheet'!F4038="failed", 'Initial Spreadsheet'!$L4038, "M")</f>
        <v>17</v>
      </c>
    </row>
    <row r="4040" spans="1:5" x14ac:dyDescent="0.25">
      <c r="A4040" t="b">
        <f>IF('Initial Spreadsheet'!$F4039="successful", "successful")</f>
        <v>0</v>
      </c>
      <c r="B4040" t="str">
        <f>IF('Initial Spreadsheet'!F4039="successful", 'Initial Spreadsheet'!$L4039, "M")</f>
        <v>M</v>
      </c>
      <c r="D4040" t="str">
        <f>IF('Initial Spreadsheet'!$F4039="failed", "failed")</f>
        <v>failed</v>
      </c>
      <c r="E4040">
        <f>IF('Initial Spreadsheet'!F4039="failed", 'Initial Spreadsheet'!$L4039, "M")</f>
        <v>2</v>
      </c>
    </row>
    <row r="4041" spans="1:5" x14ac:dyDescent="0.25">
      <c r="A4041" t="b">
        <f>IF('Initial Spreadsheet'!$F4040="successful", "successful")</f>
        <v>0</v>
      </c>
      <c r="B4041" t="str">
        <f>IF('Initial Spreadsheet'!F4040="successful", 'Initial Spreadsheet'!$L4040, "M")</f>
        <v>M</v>
      </c>
      <c r="D4041" t="str">
        <f>IF('Initial Spreadsheet'!$F4040="failed", "failed")</f>
        <v>failed</v>
      </c>
      <c r="E4041">
        <f>IF('Initial Spreadsheet'!F4040="failed", 'Initial Spreadsheet'!$L4040, "M")</f>
        <v>4</v>
      </c>
    </row>
    <row r="4042" spans="1:5" x14ac:dyDescent="0.25">
      <c r="A4042" t="b">
        <f>IF('Initial Spreadsheet'!$F4041="successful", "successful")</f>
        <v>0</v>
      </c>
      <c r="B4042" t="str">
        <f>IF('Initial Spreadsheet'!F4041="successful", 'Initial Spreadsheet'!$L4041, "M")</f>
        <v>M</v>
      </c>
      <c r="D4042" t="str">
        <f>IF('Initial Spreadsheet'!$F4041="failed", "failed")</f>
        <v>failed</v>
      </c>
      <c r="E4042">
        <f>IF('Initial Spreadsheet'!F4041="failed", 'Initial Spreadsheet'!$L4041, "M")</f>
        <v>5</v>
      </c>
    </row>
    <row r="4043" spans="1:5" x14ac:dyDescent="0.25">
      <c r="A4043" t="b">
        <f>IF('Initial Spreadsheet'!$F4042="successful", "successful")</f>
        <v>0</v>
      </c>
      <c r="B4043" t="str">
        <f>IF('Initial Spreadsheet'!F4042="successful", 'Initial Spreadsheet'!$L4042, "M")</f>
        <v>M</v>
      </c>
      <c r="D4043" t="str">
        <f>IF('Initial Spreadsheet'!$F4042="failed", "failed")</f>
        <v>failed</v>
      </c>
      <c r="E4043">
        <f>IF('Initial Spreadsheet'!F4042="failed", 'Initial Spreadsheet'!$L4042, "M")</f>
        <v>2</v>
      </c>
    </row>
    <row r="4044" spans="1:5" x14ac:dyDescent="0.25">
      <c r="A4044" t="b">
        <f>IF('Initial Spreadsheet'!$F4043="successful", "successful")</f>
        <v>0</v>
      </c>
      <c r="B4044" t="str">
        <f>IF('Initial Spreadsheet'!F4043="successful", 'Initial Spreadsheet'!$L4043, "M")</f>
        <v>M</v>
      </c>
      <c r="D4044" t="str">
        <f>IF('Initial Spreadsheet'!$F4043="failed", "failed")</f>
        <v>failed</v>
      </c>
      <c r="E4044">
        <f>IF('Initial Spreadsheet'!F4043="failed", 'Initial Spreadsheet'!$L4043, "M")</f>
        <v>2</v>
      </c>
    </row>
    <row r="4045" spans="1:5" x14ac:dyDescent="0.25">
      <c r="A4045" t="b">
        <f>IF('Initial Spreadsheet'!$F4044="successful", "successful")</f>
        <v>0</v>
      </c>
      <c r="B4045" t="str">
        <f>IF('Initial Spreadsheet'!F4044="successful", 'Initial Spreadsheet'!$L4044, "M")</f>
        <v>M</v>
      </c>
      <c r="D4045" t="str">
        <f>IF('Initial Spreadsheet'!$F4044="failed", "failed")</f>
        <v>failed</v>
      </c>
      <c r="E4045">
        <f>IF('Initial Spreadsheet'!F4044="failed", 'Initial Spreadsheet'!$L4044, "M")</f>
        <v>3</v>
      </c>
    </row>
    <row r="4046" spans="1:5" x14ac:dyDescent="0.25">
      <c r="A4046" t="b">
        <f>IF('Initial Spreadsheet'!$F4045="successful", "successful")</f>
        <v>0</v>
      </c>
      <c r="B4046" t="str">
        <f>IF('Initial Spreadsheet'!F4045="successful", 'Initial Spreadsheet'!$L4045, "M")</f>
        <v>M</v>
      </c>
      <c r="D4046" t="str">
        <f>IF('Initial Spreadsheet'!$F4045="failed", "failed")</f>
        <v>failed</v>
      </c>
      <c r="E4046">
        <f>IF('Initial Spreadsheet'!F4045="failed", 'Initial Spreadsheet'!$L4045, "M")</f>
        <v>0</v>
      </c>
    </row>
    <row r="4047" spans="1:5" x14ac:dyDescent="0.25">
      <c r="A4047" t="b">
        <f>IF('Initial Spreadsheet'!$F4046="successful", "successful")</f>
        <v>0</v>
      </c>
      <c r="B4047" t="str">
        <f>IF('Initial Spreadsheet'!F4046="successful", 'Initial Spreadsheet'!$L4046, "M")</f>
        <v>M</v>
      </c>
      <c r="D4047" t="str">
        <f>IF('Initial Spreadsheet'!$F4046="failed", "failed")</f>
        <v>failed</v>
      </c>
      <c r="E4047">
        <f>IF('Initial Spreadsheet'!F4046="failed", 'Initial Spreadsheet'!$L4046, "M")</f>
        <v>4</v>
      </c>
    </row>
    <row r="4048" spans="1:5" x14ac:dyDescent="0.25">
      <c r="A4048" t="b">
        <f>IF('Initial Spreadsheet'!$F4047="successful", "successful")</f>
        <v>0</v>
      </c>
      <c r="B4048" t="str">
        <f>IF('Initial Spreadsheet'!F4047="successful", 'Initial Spreadsheet'!$L4047, "M")</f>
        <v>M</v>
      </c>
      <c r="D4048" t="str">
        <f>IF('Initial Spreadsheet'!$F4047="failed", "failed")</f>
        <v>failed</v>
      </c>
      <c r="E4048">
        <f>IF('Initial Spreadsheet'!F4047="failed", 'Initial Spreadsheet'!$L4047, "M")</f>
        <v>1</v>
      </c>
    </row>
    <row r="4049" spans="1:5" x14ac:dyDescent="0.25">
      <c r="A4049" t="b">
        <f>IF('Initial Spreadsheet'!$F4048="successful", "successful")</f>
        <v>0</v>
      </c>
      <c r="B4049" t="str">
        <f>IF('Initial Spreadsheet'!F4048="successful", 'Initial Spreadsheet'!$L4048, "M")</f>
        <v>M</v>
      </c>
      <c r="D4049" t="str">
        <f>IF('Initial Spreadsheet'!$F4048="failed", "failed")</f>
        <v>failed</v>
      </c>
      <c r="E4049">
        <f>IF('Initial Spreadsheet'!F4048="failed", 'Initial Spreadsheet'!$L4048, "M")</f>
        <v>12</v>
      </c>
    </row>
    <row r="4050" spans="1:5" x14ac:dyDescent="0.25">
      <c r="A4050" t="b">
        <f>IF('Initial Spreadsheet'!$F4049="successful", "successful")</f>
        <v>0</v>
      </c>
      <c r="B4050" t="str">
        <f>IF('Initial Spreadsheet'!F4049="successful", 'Initial Spreadsheet'!$L4049, "M")</f>
        <v>M</v>
      </c>
      <c r="D4050" t="str">
        <f>IF('Initial Spreadsheet'!$F4049="failed", "failed")</f>
        <v>failed</v>
      </c>
      <c r="E4050">
        <f>IF('Initial Spreadsheet'!F4049="failed", 'Initial Spreadsheet'!$L4049, "M")</f>
        <v>4</v>
      </c>
    </row>
    <row r="4051" spans="1:5" x14ac:dyDescent="0.25">
      <c r="A4051" t="b">
        <f>IF('Initial Spreadsheet'!$F4050="successful", "successful")</f>
        <v>0</v>
      </c>
      <c r="B4051" t="str">
        <f>IF('Initial Spreadsheet'!F4050="successful", 'Initial Spreadsheet'!$L4050, "M")</f>
        <v>M</v>
      </c>
      <c r="D4051" t="str">
        <f>IF('Initial Spreadsheet'!$F4050="failed", "failed")</f>
        <v>failed</v>
      </c>
      <c r="E4051">
        <f>IF('Initial Spreadsheet'!F4050="failed", 'Initial Spreadsheet'!$L4050, "M")</f>
        <v>91</v>
      </c>
    </row>
    <row r="4052" spans="1:5" x14ac:dyDescent="0.25">
      <c r="A4052" t="b">
        <f>IF('Initial Spreadsheet'!$F4051="successful", "successful")</f>
        <v>0</v>
      </c>
      <c r="B4052" t="str">
        <f>IF('Initial Spreadsheet'!F4051="successful", 'Initial Spreadsheet'!$L4051, "M")</f>
        <v>M</v>
      </c>
      <c r="D4052" t="str">
        <f>IF('Initial Spreadsheet'!$F4051="failed", "failed")</f>
        <v>failed</v>
      </c>
      <c r="E4052">
        <f>IF('Initial Spreadsheet'!F4051="failed", 'Initial Spreadsheet'!$L4051, "M")</f>
        <v>1</v>
      </c>
    </row>
    <row r="4053" spans="1:5" x14ac:dyDescent="0.25">
      <c r="A4053" t="b">
        <f>IF('Initial Spreadsheet'!$F4052="successful", "successful")</f>
        <v>0</v>
      </c>
      <c r="B4053" t="str">
        <f>IF('Initial Spreadsheet'!F4052="successful", 'Initial Spreadsheet'!$L4052, "M")</f>
        <v>M</v>
      </c>
      <c r="D4053" t="str">
        <f>IF('Initial Spreadsheet'!$F4052="failed", "failed")</f>
        <v>failed</v>
      </c>
      <c r="E4053">
        <f>IF('Initial Spreadsheet'!F4052="failed", 'Initial Spreadsheet'!$L4052, "M")</f>
        <v>1</v>
      </c>
    </row>
    <row r="4054" spans="1:5" x14ac:dyDescent="0.25">
      <c r="A4054" t="b">
        <f>IF('Initial Spreadsheet'!$F4053="successful", "successful")</f>
        <v>0</v>
      </c>
      <c r="B4054" t="str">
        <f>IF('Initial Spreadsheet'!F4053="successful", 'Initial Spreadsheet'!$L4053, "M")</f>
        <v>M</v>
      </c>
      <c r="D4054" t="str">
        <f>IF('Initial Spreadsheet'!$F4053="failed", "failed")</f>
        <v>failed</v>
      </c>
      <c r="E4054">
        <f>IF('Initial Spreadsheet'!F4053="failed", 'Initial Spreadsheet'!$L4053, "M")</f>
        <v>0</v>
      </c>
    </row>
    <row r="4055" spans="1:5" x14ac:dyDescent="0.25">
      <c r="A4055" t="b">
        <f>IF('Initial Spreadsheet'!$F4054="successful", "successful")</f>
        <v>0</v>
      </c>
      <c r="B4055" t="str">
        <f>IF('Initial Spreadsheet'!F4054="successful", 'Initial Spreadsheet'!$L4054, "M")</f>
        <v>M</v>
      </c>
      <c r="D4055" t="str">
        <f>IF('Initial Spreadsheet'!$F4054="failed", "failed")</f>
        <v>failed</v>
      </c>
      <c r="E4055">
        <f>IF('Initial Spreadsheet'!F4054="failed", 'Initial Spreadsheet'!$L4054, "M")</f>
        <v>13</v>
      </c>
    </row>
    <row r="4056" spans="1:5" x14ac:dyDescent="0.25">
      <c r="A4056" t="b">
        <f>IF('Initial Spreadsheet'!$F4055="successful", "successful")</f>
        <v>0</v>
      </c>
      <c r="B4056" t="str">
        <f>IF('Initial Spreadsheet'!F4055="successful", 'Initial Spreadsheet'!$L4055, "M")</f>
        <v>M</v>
      </c>
      <c r="D4056" t="str">
        <f>IF('Initial Spreadsheet'!$F4055="failed", "failed")</f>
        <v>failed</v>
      </c>
      <c r="E4056">
        <f>IF('Initial Spreadsheet'!F4055="failed", 'Initial Spreadsheet'!$L4055, "M")</f>
        <v>2</v>
      </c>
    </row>
    <row r="4057" spans="1:5" x14ac:dyDescent="0.25">
      <c r="A4057" t="b">
        <f>IF('Initial Spreadsheet'!$F4056="successful", "successful")</f>
        <v>0</v>
      </c>
      <c r="B4057" t="str">
        <f>IF('Initial Spreadsheet'!F4056="successful", 'Initial Spreadsheet'!$L4056, "M")</f>
        <v>M</v>
      </c>
      <c r="D4057" t="str">
        <f>IF('Initial Spreadsheet'!$F4056="failed", "failed")</f>
        <v>failed</v>
      </c>
      <c r="E4057">
        <f>IF('Initial Spreadsheet'!F4056="failed", 'Initial Spreadsheet'!$L4056, "M")</f>
        <v>0</v>
      </c>
    </row>
    <row r="4058" spans="1:5" x14ac:dyDescent="0.25">
      <c r="A4058" t="b">
        <f>IF('Initial Spreadsheet'!$F4057="successful", "successful")</f>
        <v>0</v>
      </c>
      <c r="B4058" t="str">
        <f>IF('Initial Spreadsheet'!F4057="successful", 'Initial Spreadsheet'!$L4057, "M")</f>
        <v>M</v>
      </c>
      <c r="D4058" t="str">
        <f>IF('Initial Spreadsheet'!$F4057="failed", "failed")</f>
        <v>failed</v>
      </c>
      <c r="E4058">
        <f>IF('Initial Spreadsheet'!F4057="failed", 'Initial Spreadsheet'!$L4057, "M")</f>
        <v>21</v>
      </c>
    </row>
    <row r="4059" spans="1:5" x14ac:dyDescent="0.25">
      <c r="A4059" t="b">
        <f>IF('Initial Spreadsheet'!$F4058="successful", "successful")</f>
        <v>0</v>
      </c>
      <c r="B4059" t="str">
        <f>IF('Initial Spreadsheet'!F4058="successful", 'Initial Spreadsheet'!$L4058, "M")</f>
        <v>M</v>
      </c>
      <c r="D4059" t="str">
        <f>IF('Initial Spreadsheet'!$F4058="failed", "failed")</f>
        <v>failed</v>
      </c>
      <c r="E4059">
        <f>IF('Initial Spreadsheet'!F4058="failed", 'Initial Spreadsheet'!$L4058, "M")</f>
        <v>9</v>
      </c>
    </row>
    <row r="4060" spans="1:5" x14ac:dyDescent="0.25">
      <c r="A4060" t="b">
        <f>IF('Initial Spreadsheet'!$F4059="successful", "successful")</f>
        <v>0</v>
      </c>
      <c r="B4060" t="str">
        <f>IF('Initial Spreadsheet'!F4059="successful", 'Initial Spreadsheet'!$L4059, "M")</f>
        <v>M</v>
      </c>
      <c r="D4060" t="str">
        <f>IF('Initial Spreadsheet'!$F4059="failed", "failed")</f>
        <v>failed</v>
      </c>
      <c r="E4060">
        <f>IF('Initial Spreadsheet'!F4059="failed", 'Initial Spreadsheet'!$L4059, "M")</f>
        <v>6</v>
      </c>
    </row>
    <row r="4061" spans="1:5" x14ac:dyDescent="0.25">
      <c r="A4061" t="b">
        <f>IF('Initial Spreadsheet'!$F4060="successful", "successful")</f>
        <v>0</v>
      </c>
      <c r="B4061" t="str">
        <f>IF('Initial Spreadsheet'!F4060="successful", 'Initial Spreadsheet'!$L4060, "M")</f>
        <v>M</v>
      </c>
      <c r="D4061" t="str">
        <f>IF('Initial Spreadsheet'!$F4060="failed", "failed")</f>
        <v>failed</v>
      </c>
      <c r="E4061">
        <f>IF('Initial Spreadsheet'!F4060="failed", 'Initial Spreadsheet'!$L4060, "M")</f>
        <v>4</v>
      </c>
    </row>
    <row r="4062" spans="1:5" x14ac:dyDescent="0.25">
      <c r="A4062" t="b">
        <f>IF('Initial Spreadsheet'!$F4061="successful", "successful")</f>
        <v>0</v>
      </c>
      <c r="B4062" t="str">
        <f>IF('Initial Spreadsheet'!F4061="successful", 'Initial Spreadsheet'!$L4061, "M")</f>
        <v>M</v>
      </c>
      <c r="D4062" t="str">
        <f>IF('Initial Spreadsheet'!$F4061="failed", "failed")</f>
        <v>failed</v>
      </c>
      <c r="E4062">
        <f>IF('Initial Spreadsheet'!F4061="failed", 'Initial Spreadsheet'!$L4061, "M")</f>
        <v>7</v>
      </c>
    </row>
    <row r="4063" spans="1:5" x14ac:dyDescent="0.25">
      <c r="A4063" t="b">
        <f>IF('Initial Spreadsheet'!$F4062="successful", "successful")</f>
        <v>0</v>
      </c>
      <c r="B4063" t="str">
        <f>IF('Initial Spreadsheet'!F4062="successful", 'Initial Spreadsheet'!$L4062, "M")</f>
        <v>M</v>
      </c>
      <c r="D4063" t="str">
        <f>IF('Initial Spreadsheet'!$F4062="failed", "failed")</f>
        <v>failed</v>
      </c>
      <c r="E4063">
        <f>IF('Initial Spreadsheet'!F4062="failed", 'Initial Spreadsheet'!$L4062, "M")</f>
        <v>5</v>
      </c>
    </row>
    <row r="4064" spans="1:5" x14ac:dyDescent="0.25">
      <c r="A4064" t="b">
        <f>IF('Initial Spreadsheet'!$F4063="successful", "successful")</f>
        <v>0</v>
      </c>
      <c r="B4064" t="str">
        <f>IF('Initial Spreadsheet'!F4063="successful", 'Initial Spreadsheet'!$L4063, "M")</f>
        <v>M</v>
      </c>
      <c r="D4064" t="str">
        <f>IF('Initial Spreadsheet'!$F4063="failed", "failed")</f>
        <v>failed</v>
      </c>
      <c r="E4064">
        <f>IF('Initial Spreadsheet'!F4063="failed", 'Initial Spreadsheet'!$L4063, "M")</f>
        <v>0</v>
      </c>
    </row>
    <row r="4065" spans="1:5" x14ac:dyDescent="0.25">
      <c r="A4065" t="b">
        <f>IF('Initial Spreadsheet'!$F4064="successful", "successful")</f>
        <v>0</v>
      </c>
      <c r="B4065" t="str">
        <f>IF('Initial Spreadsheet'!F4064="successful", 'Initial Spreadsheet'!$L4064, "M")</f>
        <v>M</v>
      </c>
      <c r="D4065" t="str">
        <f>IF('Initial Spreadsheet'!$F4064="failed", "failed")</f>
        <v>failed</v>
      </c>
      <c r="E4065">
        <f>IF('Initial Spreadsheet'!F4064="failed", 'Initial Spreadsheet'!$L4064, "M")</f>
        <v>3</v>
      </c>
    </row>
    <row r="4066" spans="1:5" x14ac:dyDescent="0.25">
      <c r="A4066" t="b">
        <f>IF('Initial Spreadsheet'!$F4065="successful", "successful")</f>
        <v>0</v>
      </c>
      <c r="B4066" t="str">
        <f>IF('Initial Spreadsheet'!F4065="successful", 'Initial Spreadsheet'!$L4065, "M")</f>
        <v>M</v>
      </c>
      <c r="D4066" t="str">
        <f>IF('Initial Spreadsheet'!$F4065="failed", "failed")</f>
        <v>failed</v>
      </c>
      <c r="E4066">
        <f>IF('Initial Spreadsheet'!F4065="failed", 'Initial Spreadsheet'!$L4065, "M")</f>
        <v>9</v>
      </c>
    </row>
    <row r="4067" spans="1:5" x14ac:dyDescent="0.25">
      <c r="A4067" t="b">
        <f>IF('Initial Spreadsheet'!$F4066="successful", "successful")</f>
        <v>0</v>
      </c>
      <c r="B4067" t="str">
        <f>IF('Initial Spreadsheet'!F4066="successful", 'Initial Spreadsheet'!$L4066, "M")</f>
        <v>M</v>
      </c>
      <c r="D4067" t="str">
        <f>IF('Initial Spreadsheet'!$F4066="failed", "failed")</f>
        <v>failed</v>
      </c>
      <c r="E4067">
        <f>IF('Initial Spreadsheet'!F4066="failed", 'Initial Spreadsheet'!$L4066, "M")</f>
        <v>6</v>
      </c>
    </row>
    <row r="4068" spans="1:5" x14ac:dyDescent="0.25">
      <c r="A4068" t="b">
        <f>IF('Initial Spreadsheet'!$F4067="successful", "successful")</f>
        <v>0</v>
      </c>
      <c r="B4068" t="str">
        <f>IF('Initial Spreadsheet'!F4067="successful", 'Initial Spreadsheet'!$L4067, "M")</f>
        <v>M</v>
      </c>
      <c r="D4068" t="str">
        <f>IF('Initial Spreadsheet'!$F4067="failed", "failed")</f>
        <v>failed</v>
      </c>
      <c r="E4068">
        <f>IF('Initial Spreadsheet'!F4067="failed", 'Initial Spreadsheet'!$L4067, "M")</f>
        <v>4</v>
      </c>
    </row>
    <row r="4069" spans="1:5" x14ac:dyDescent="0.25">
      <c r="A4069" t="b">
        <f>IF('Initial Spreadsheet'!$F4068="successful", "successful")</f>
        <v>0</v>
      </c>
      <c r="B4069" t="str">
        <f>IF('Initial Spreadsheet'!F4068="successful", 'Initial Spreadsheet'!$L4068, "M")</f>
        <v>M</v>
      </c>
      <c r="D4069" t="str">
        <f>IF('Initial Spreadsheet'!$F4068="failed", "failed")</f>
        <v>failed</v>
      </c>
      <c r="E4069">
        <f>IF('Initial Spreadsheet'!F4068="failed", 'Initial Spreadsheet'!$L4068, "M")</f>
        <v>1</v>
      </c>
    </row>
    <row r="4070" spans="1:5" x14ac:dyDescent="0.25">
      <c r="A4070" t="b">
        <f>IF('Initial Spreadsheet'!$F4069="successful", "successful")</f>
        <v>0</v>
      </c>
      <c r="B4070" t="str">
        <f>IF('Initial Spreadsheet'!F4069="successful", 'Initial Spreadsheet'!$L4069, "M")</f>
        <v>M</v>
      </c>
      <c r="D4070" t="str">
        <f>IF('Initial Spreadsheet'!$F4069="failed", "failed")</f>
        <v>failed</v>
      </c>
      <c r="E4070">
        <f>IF('Initial Spreadsheet'!F4069="failed", 'Initial Spreadsheet'!$L4069, "M")</f>
        <v>17</v>
      </c>
    </row>
    <row r="4071" spans="1:5" x14ac:dyDescent="0.25">
      <c r="A4071" t="b">
        <f>IF('Initial Spreadsheet'!$F4070="successful", "successful")</f>
        <v>0</v>
      </c>
      <c r="B4071" t="str">
        <f>IF('Initial Spreadsheet'!F4070="successful", 'Initial Spreadsheet'!$L4070, "M")</f>
        <v>M</v>
      </c>
      <c r="D4071" t="str">
        <f>IF('Initial Spreadsheet'!$F4070="failed", "failed")</f>
        <v>failed</v>
      </c>
      <c r="E4071">
        <f>IF('Initial Spreadsheet'!F4070="failed", 'Initial Spreadsheet'!$L4070, "M")</f>
        <v>1</v>
      </c>
    </row>
    <row r="4072" spans="1:5" x14ac:dyDescent="0.25">
      <c r="A4072" t="b">
        <f>IF('Initial Spreadsheet'!$F4071="successful", "successful")</f>
        <v>0</v>
      </c>
      <c r="B4072" t="str">
        <f>IF('Initial Spreadsheet'!F4071="successful", 'Initial Spreadsheet'!$L4071, "M")</f>
        <v>M</v>
      </c>
      <c r="D4072" t="str">
        <f>IF('Initial Spreadsheet'!$F4071="failed", "failed")</f>
        <v>failed</v>
      </c>
      <c r="E4072">
        <f>IF('Initial Spreadsheet'!F4071="failed", 'Initial Spreadsheet'!$L4071, "M")</f>
        <v>13</v>
      </c>
    </row>
    <row r="4073" spans="1:5" x14ac:dyDescent="0.25">
      <c r="A4073" t="b">
        <f>IF('Initial Spreadsheet'!$F4072="successful", "successful")</f>
        <v>0</v>
      </c>
      <c r="B4073" t="str">
        <f>IF('Initial Spreadsheet'!F4072="successful", 'Initial Spreadsheet'!$L4072, "M")</f>
        <v>M</v>
      </c>
      <c r="D4073" t="str">
        <f>IF('Initial Spreadsheet'!$F4072="failed", "failed")</f>
        <v>failed</v>
      </c>
      <c r="E4073">
        <f>IF('Initial Spreadsheet'!F4072="failed", 'Initial Spreadsheet'!$L4072, "M")</f>
        <v>6</v>
      </c>
    </row>
    <row r="4074" spans="1:5" x14ac:dyDescent="0.25">
      <c r="A4074" t="b">
        <f>IF('Initial Spreadsheet'!$F4073="successful", "successful")</f>
        <v>0</v>
      </c>
      <c r="B4074" t="str">
        <f>IF('Initial Spreadsheet'!F4073="successful", 'Initial Spreadsheet'!$L4073, "M")</f>
        <v>M</v>
      </c>
      <c r="D4074" t="str">
        <f>IF('Initial Spreadsheet'!$F4073="failed", "failed")</f>
        <v>failed</v>
      </c>
      <c r="E4074">
        <f>IF('Initial Spreadsheet'!F4073="failed", 'Initial Spreadsheet'!$L4073, "M")</f>
        <v>0</v>
      </c>
    </row>
    <row r="4075" spans="1:5" x14ac:dyDescent="0.25">
      <c r="A4075" t="b">
        <f>IF('Initial Spreadsheet'!$F4074="successful", "successful")</f>
        <v>0</v>
      </c>
      <c r="B4075" t="str">
        <f>IF('Initial Spreadsheet'!F4074="successful", 'Initial Spreadsheet'!$L4074, "M")</f>
        <v>M</v>
      </c>
      <c r="D4075" t="str">
        <f>IF('Initial Spreadsheet'!$F4074="failed", "failed")</f>
        <v>failed</v>
      </c>
      <c r="E4075">
        <f>IF('Initial Spreadsheet'!F4074="failed", 'Initial Spreadsheet'!$L4074, "M")</f>
        <v>2</v>
      </c>
    </row>
    <row r="4076" spans="1:5" x14ac:dyDescent="0.25">
      <c r="A4076" t="b">
        <f>IF('Initial Spreadsheet'!$F4075="successful", "successful")</f>
        <v>0</v>
      </c>
      <c r="B4076" t="str">
        <f>IF('Initial Spreadsheet'!F4075="successful", 'Initial Spreadsheet'!$L4075, "M")</f>
        <v>M</v>
      </c>
      <c r="D4076" t="str">
        <f>IF('Initial Spreadsheet'!$F4075="failed", "failed")</f>
        <v>failed</v>
      </c>
      <c r="E4076">
        <f>IF('Initial Spreadsheet'!F4075="failed", 'Initial Spreadsheet'!$L4075, "M")</f>
        <v>2</v>
      </c>
    </row>
    <row r="4077" spans="1:5" x14ac:dyDescent="0.25">
      <c r="A4077" t="b">
        <f>IF('Initial Spreadsheet'!$F4076="successful", "successful")</f>
        <v>0</v>
      </c>
      <c r="B4077" t="str">
        <f>IF('Initial Spreadsheet'!F4076="successful", 'Initial Spreadsheet'!$L4076, "M")</f>
        <v>M</v>
      </c>
      <c r="D4077" t="str">
        <f>IF('Initial Spreadsheet'!$F4076="failed", "failed")</f>
        <v>failed</v>
      </c>
      <c r="E4077">
        <f>IF('Initial Spreadsheet'!F4076="failed", 'Initial Spreadsheet'!$L4076, "M")</f>
        <v>21</v>
      </c>
    </row>
    <row r="4078" spans="1:5" x14ac:dyDescent="0.25">
      <c r="A4078" t="b">
        <f>IF('Initial Spreadsheet'!$F4077="successful", "successful")</f>
        <v>0</v>
      </c>
      <c r="B4078" t="str">
        <f>IF('Initial Spreadsheet'!F4077="successful", 'Initial Spreadsheet'!$L4077, "M")</f>
        <v>M</v>
      </c>
      <c r="D4078" t="str">
        <f>IF('Initial Spreadsheet'!$F4077="failed", "failed")</f>
        <v>failed</v>
      </c>
      <c r="E4078">
        <f>IF('Initial Spreadsheet'!F4077="failed", 'Initial Spreadsheet'!$L4077, "M")</f>
        <v>13</v>
      </c>
    </row>
    <row r="4079" spans="1:5" x14ac:dyDescent="0.25">
      <c r="A4079" t="b">
        <f>IF('Initial Spreadsheet'!$F4078="successful", "successful")</f>
        <v>0</v>
      </c>
      <c r="B4079" t="str">
        <f>IF('Initial Spreadsheet'!F4078="successful", 'Initial Spreadsheet'!$L4078, "M")</f>
        <v>M</v>
      </c>
      <c r="D4079" t="str">
        <f>IF('Initial Spreadsheet'!$F4078="failed", "failed")</f>
        <v>failed</v>
      </c>
      <c r="E4079">
        <f>IF('Initial Spreadsheet'!F4078="failed", 'Initial Spreadsheet'!$L4078, "M")</f>
        <v>0</v>
      </c>
    </row>
    <row r="4080" spans="1:5" x14ac:dyDescent="0.25">
      <c r="A4080" t="b">
        <f>IF('Initial Spreadsheet'!$F4079="successful", "successful")</f>
        <v>0</v>
      </c>
      <c r="B4080" t="str">
        <f>IF('Initial Spreadsheet'!F4079="successful", 'Initial Spreadsheet'!$L4079, "M")</f>
        <v>M</v>
      </c>
      <c r="D4080" t="str">
        <f>IF('Initial Spreadsheet'!$F4079="failed", "failed")</f>
        <v>failed</v>
      </c>
      <c r="E4080">
        <f>IF('Initial Spreadsheet'!F4079="failed", 'Initial Spreadsheet'!$L4079, "M")</f>
        <v>6</v>
      </c>
    </row>
    <row r="4081" spans="1:5" x14ac:dyDescent="0.25">
      <c r="A4081" t="b">
        <f>IF('Initial Spreadsheet'!$F4080="successful", "successful")</f>
        <v>0</v>
      </c>
      <c r="B4081" t="str">
        <f>IF('Initial Spreadsheet'!F4080="successful", 'Initial Spreadsheet'!$L4080, "M")</f>
        <v>M</v>
      </c>
      <c r="D4081" t="str">
        <f>IF('Initial Spreadsheet'!$F4080="failed", "failed")</f>
        <v>failed</v>
      </c>
      <c r="E4081">
        <f>IF('Initial Spreadsheet'!F4080="failed", 'Initial Spreadsheet'!$L4080, "M")</f>
        <v>0</v>
      </c>
    </row>
    <row r="4082" spans="1:5" x14ac:dyDescent="0.25">
      <c r="A4082" t="b">
        <f>IF('Initial Spreadsheet'!$F4081="successful", "successful")</f>
        <v>0</v>
      </c>
      <c r="B4082" t="str">
        <f>IF('Initial Spreadsheet'!F4081="successful", 'Initial Spreadsheet'!$L4081, "M")</f>
        <v>M</v>
      </c>
      <c r="D4082" t="str">
        <f>IF('Initial Spreadsheet'!$F4081="failed", "failed")</f>
        <v>failed</v>
      </c>
      <c r="E4082">
        <f>IF('Initial Spreadsheet'!F4081="failed", 'Initial Spreadsheet'!$L4081, "M")</f>
        <v>1</v>
      </c>
    </row>
    <row r="4083" spans="1:5" x14ac:dyDescent="0.25">
      <c r="A4083" t="b">
        <f>IF('Initial Spreadsheet'!$F4082="successful", "successful")</f>
        <v>0</v>
      </c>
      <c r="B4083" t="str">
        <f>IF('Initial Spreadsheet'!F4082="successful", 'Initial Spreadsheet'!$L4082, "M")</f>
        <v>M</v>
      </c>
      <c r="D4083" t="str">
        <f>IF('Initial Spreadsheet'!$F4082="failed", "failed")</f>
        <v>failed</v>
      </c>
      <c r="E4083">
        <f>IF('Initial Spreadsheet'!F4082="failed", 'Initial Spreadsheet'!$L4082, "M")</f>
        <v>0</v>
      </c>
    </row>
    <row r="4084" spans="1:5" x14ac:dyDescent="0.25">
      <c r="A4084" t="b">
        <f>IF('Initial Spreadsheet'!$F4083="successful", "successful")</f>
        <v>0</v>
      </c>
      <c r="B4084" t="str">
        <f>IF('Initial Spreadsheet'!F4083="successful", 'Initial Spreadsheet'!$L4083, "M")</f>
        <v>M</v>
      </c>
      <c r="D4084" t="str">
        <f>IF('Initial Spreadsheet'!$F4083="failed", "failed")</f>
        <v>failed</v>
      </c>
      <c r="E4084">
        <f>IF('Initial Spreadsheet'!F4083="failed", 'Initial Spreadsheet'!$L4083, "M")</f>
        <v>12</v>
      </c>
    </row>
    <row r="4085" spans="1:5" x14ac:dyDescent="0.25">
      <c r="A4085" t="b">
        <f>IF('Initial Spreadsheet'!$F4084="successful", "successful")</f>
        <v>0</v>
      </c>
      <c r="B4085" t="str">
        <f>IF('Initial Spreadsheet'!F4084="successful", 'Initial Spreadsheet'!$L4084, "M")</f>
        <v>M</v>
      </c>
      <c r="D4085" t="str">
        <f>IF('Initial Spreadsheet'!$F4084="failed", "failed")</f>
        <v>failed</v>
      </c>
      <c r="E4085">
        <f>IF('Initial Spreadsheet'!F4084="failed", 'Initial Spreadsheet'!$L4084, "M")</f>
        <v>2</v>
      </c>
    </row>
    <row r="4086" spans="1:5" x14ac:dyDescent="0.25">
      <c r="A4086" t="b">
        <f>IF('Initial Spreadsheet'!$F4085="successful", "successful")</f>
        <v>0</v>
      </c>
      <c r="B4086" t="str">
        <f>IF('Initial Spreadsheet'!F4085="successful", 'Initial Spreadsheet'!$L4085, "M")</f>
        <v>M</v>
      </c>
      <c r="D4086" t="str">
        <f>IF('Initial Spreadsheet'!$F4085="failed", "failed")</f>
        <v>failed</v>
      </c>
      <c r="E4086">
        <f>IF('Initial Spreadsheet'!F4085="failed", 'Initial Spreadsheet'!$L4085, "M")</f>
        <v>6</v>
      </c>
    </row>
    <row r="4087" spans="1:5" x14ac:dyDescent="0.25">
      <c r="A4087" t="b">
        <f>IF('Initial Spreadsheet'!$F4086="successful", "successful")</f>
        <v>0</v>
      </c>
      <c r="B4087" t="str">
        <f>IF('Initial Spreadsheet'!F4086="successful", 'Initial Spreadsheet'!$L4086, "M")</f>
        <v>M</v>
      </c>
      <c r="D4087" t="str">
        <f>IF('Initial Spreadsheet'!$F4086="failed", "failed")</f>
        <v>failed</v>
      </c>
      <c r="E4087">
        <f>IF('Initial Spreadsheet'!F4086="failed", 'Initial Spreadsheet'!$L4086, "M")</f>
        <v>1</v>
      </c>
    </row>
    <row r="4088" spans="1:5" x14ac:dyDescent="0.25">
      <c r="A4088" t="b">
        <f>IF('Initial Spreadsheet'!$F4087="successful", "successful")</f>
        <v>0</v>
      </c>
      <c r="B4088" t="str">
        <f>IF('Initial Spreadsheet'!F4087="successful", 'Initial Spreadsheet'!$L4087, "M")</f>
        <v>M</v>
      </c>
      <c r="D4088" t="str">
        <f>IF('Initial Spreadsheet'!$F4087="failed", "failed")</f>
        <v>failed</v>
      </c>
      <c r="E4088">
        <f>IF('Initial Spreadsheet'!F4087="failed", 'Initial Spreadsheet'!$L4087, "M")</f>
        <v>1</v>
      </c>
    </row>
    <row r="4089" spans="1:5" x14ac:dyDescent="0.25">
      <c r="A4089" t="b">
        <f>IF('Initial Spreadsheet'!$F4088="successful", "successful")</f>
        <v>0</v>
      </c>
      <c r="B4089" t="str">
        <f>IF('Initial Spreadsheet'!F4088="successful", 'Initial Spreadsheet'!$L4088, "M")</f>
        <v>M</v>
      </c>
      <c r="D4089" t="str">
        <f>IF('Initial Spreadsheet'!$F4088="failed", "failed")</f>
        <v>failed</v>
      </c>
      <c r="E4089">
        <f>IF('Initial Spreadsheet'!F4088="failed", 'Initial Spreadsheet'!$L4088, "M")</f>
        <v>5</v>
      </c>
    </row>
    <row r="4090" spans="1:5" x14ac:dyDescent="0.25">
      <c r="A4090" t="b">
        <f>IF('Initial Spreadsheet'!$F4089="successful", "successful")</f>
        <v>0</v>
      </c>
      <c r="B4090" t="str">
        <f>IF('Initial Spreadsheet'!F4089="successful", 'Initial Spreadsheet'!$L4089, "M")</f>
        <v>M</v>
      </c>
      <c r="D4090" t="str">
        <f>IF('Initial Spreadsheet'!$F4089="failed", "failed")</f>
        <v>failed</v>
      </c>
      <c r="E4090">
        <f>IF('Initial Spreadsheet'!F4089="failed", 'Initial Spreadsheet'!$L4089, "M")</f>
        <v>0</v>
      </c>
    </row>
    <row r="4091" spans="1:5" x14ac:dyDescent="0.25">
      <c r="A4091" t="b">
        <f>IF('Initial Spreadsheet'!$F4090="successful", "successful")</f>
        <v>0</v>
      </c>
      <c r="B4091" t="str">
        <f>IF('Initial Spreadsheet'!F4090="successful", 'Initial Spreadsheet'!$L4090, "M")</f>
        <v>M</v>
      </c>
      <c r="D4091" t="str">
        <f>IF('Initial Spreadsheet'!$F4090="failed", "failed")</f>
        <v>failed</v>
      </c>
      <c r="E4091">
        <f>IF('Initial Spreadsheet'!F4090="failed", 'Initial Spreadsheet'!$L4090, "M")</f>
        <v>3</v>
      </c>
    </row>
    <row r="4092" spans="1:5" x14ac:dyDescent="0.25">
      <c r="A4092" t="b">
        <f>IF('Initial Spreadsheet'!$F4091="successful", "successful")</f>
        <v>0</v>
      </c>
      <c r="B4092" t="str">
        <f>IF('Initial Spreadsheet'!F4091="successful", 'Initial Spreadsheet'!$L4091, "M")</f>
        <v>M</v>
      </c>
      <c r="D4092" t="str">
        <f>IF('Initial Spreadsheet'!$F4091="failed", "failed")</f>
        <v>failed</v>
      </c>
      <c r="E4092">
        <f>IF('Initial Spreadsheet'!F4091="failed", 'Initial Spreadsheet'!$L4091, "M")</f>
        <v>8</v>
      </c>
    </row>
    <row r="4093" spans="1:5" x14ac:dyDescent="0.25">
      <c r="A4093" t="b">
        <f>IF('Initial Spreadsheet'!$F4092="successful", "successful")</f>
        <v>0</v>
      </c>
      <c r="B4093" t="str">
        <f>IF('Initial Spreadsheet'!F4092="successful", 'Initial Spreadsheet'!$L4092, "M")</f>
        <v>M</v>
      </c>
      <c r="D4093" t="str">
        <f>IF('Initial Spreadsheet'!$F4092="failed", "failed")</f>
        <v>failed</v>
      </c>
      <c r="E4093">
        <f>IF('Initial Spreadsheet'!F4092="failed", 'Initial Spreadsheet'!$L4092, "M")</f>
        <v>3</v>
      </c>
    </row>
    <row r="4094" spans="1:5" x14ac:dyDescent="0.25">
      <c r="A4094" t="b">
        <f>IF('Initial Spreadsheet'!$F4093="successful", "successful")</f>
        <v>0</v>
      </c>
      <c r="B4094" t="str">
        <f>IF('Initial Spreadsheet'!F4093="successful", 'Initial Spreadsheet'!$L4093, "M")</f>
        <v>M</v>
      </c>
      <c r="D4094" t="str">
        <f>IF('Initial Spreadsheet'!$F4093="failed", "failed")</f>
        <v>failed</v>
      </c>
      <c r="E4094">
        <f>IF('Initial Spreadsheet'!F4093="failed", 'Initial Spreadsheet'!$L4093, "M")</f>
        <v>8</v>
      </c>
    </row>
    <row r="4095" spans="1:5" x14ac:dyDescent="0.25">
      <c r="A4095" t="b">
        <f>IF('Initial Spreadsheet'!$F4094="successful", "successful")</f>
        <v>0</v>
      </c>
      <c r="B4095" t="str">
        <f>IF('Initial Spreadsheet'!F4094="successful", 'Initial Spreadsheet'!$L4094, "M")</f>
        <v>M</v>
      </c>
      <c r="D4095" t="str">
        <f>IF('Initial Spreadsheet'!$F4094="failed", "failed")</f>
        <v>failed</v>
      </c>
      <c r="E4095">
        <f>IF('Initial Spreadsheet'!F4094="failed", 'Initial Spreadsheet'!$L4094, "M")</f>
        <v>1</v>
      </c>
    </row>
    <row r="4096" spans="1:5" x14ac:dyDescent="0.25">
      <c r="A4096" t="b">
        <f>IF('Initial Spreadsheet'!$F4095="successful", "successful")</f>
        <v>0</v>
      </c>
      <c r="B4096" t="str">
        <f>IF('Initial Spreadsheet'!F4095="successful", 'Initial Spreadsheet'!$L4095, "M")</f>
        <v>M</v>
      </c>
      <c r="D4096" t="str">
        <f>IF('Initial Spreadsheet'!$F4095="failed", "failed")</f>
        <v>failed</v>
      </c>
      <c r="E4096">
        <f>IF('Initial Spreadsheet'!F4095="failed", 'Initial Spreadsheet'!$L4095, "M")</f>
        <v>4</v>
      </c>
    </row>
    <row r="4097" spans="1:5" x14ac:dyDescent="0.25">
      <c r="A4097" t="b">
        <f>IF('Initial Spreadsheet'!$F4096="successful", "successful")</f>
        <v>0</v>
      </c>
      <c r="B4097" t="str">
        <f>IF('Initial Spreadsheet'!F4096="successful", 'Initial Spreadsheet'!$L4096, "M")</f>
        <v>M</v>
      </c>
      <c r="D4097" t="str">
        <f>IF('Initial Spreadsheet'!$F4096="failed", "failed")</f>
        <v>failed</v>
      </c>
      <c r="E4097">
        <f>IF('Initial Spreadsheet'!F4096="failed", 'Initial Spreadsheet'!$L4096, "M")</f>
        <v>8</v>
      </c>
    </row>
    <row r="4098" spans="1:5" x14ac:dyDescent="0.25">
      <c r="A4098" t="b">
        <f>IF('Initial Spreadsheet'!$F4097="successful", "successful")</f>
        <v>0</v>
      </c>
      <c r="B4098" t="str">
        <f>IF('Initial Spreadsheet'!F4097="successful", 'Initial Spreadsheet'!$L4097, "M")</f>
        <v>M</v>
      </c>
      <c r="D4098" t="str">
        <f>IF('Initial Spreadsheet'!$F4097="failed", "failed")</f>
        <v>failed</v>
      </c>
      <c r="E4098">
        <f>IF('Initial Spreadsheet'!F4097="failed", 'Initial Spreadsheet'!$L4097, "M")</f>
        <v>1</v>
      </c>
    </row>
    <row r="4099" spans="1:5" x14ac:dyDescent="0.25">
      <c r="A4099" t="b">
        <f>IF('Initial Spreadsheet'!$F4098="successful", "successful")</f>
        <v>0</v>
      </c>
      <c r="B4099" t="str">
        <f>IF('Initial Spreadsheet'!F4098="successful", 'Initial Spreadsheet'!$L4098, "M")</f>
        <v>M</v>
      </c>
      <c r="D4099" t="str">
        <f>IF('Initial Spreadsheet'!$F4098="failed", "failed")</f>
        <v>failed</v>
      </c>
      <c r="E4099">
        <f>IF('Initial Spreadsheet'!F4098="failed", 'Initial Spreadsheet'!$L4098, "M")</f>
        <v>5</v>
      </c>
    </row>
    <row r="4100" spans="1:5" x14ac:dyDescent="0.25">
      <c r="A4100" t="b">
        <f>IF('Initial Spreadsheet'!$F4099="successful", "successful")</f>
        <v>0</v>
      </c>
      <c r="B4100" t="str">
        <f>IF('Initial Spreadsheet'!F4099="successful", 'Initial Spreadsheet'!$L4099, "M")</f>
        <v>M</v>
      </c>
      <c r="D4100" t="str">
        <f>IF('Initial Spreadsheet'!$F4099="failed", "failed")</f>
        <v>failed</v>
      </c>
      <c r="E4100">
        <f>IF('Initial Spreadsheet'!F4099="failed", 'Initial Spreadsheet'!$L4099, "M")</f>
        <v>0</v>
      </c>
    </row>
    <row r="4101" spans="1:5" x14ac:dyDescent="0.25">
      <c r="A4101" t="b">
        <f>IF('Initial Spreadsheet'!$F4100="successful", "successful")</f>
        <v>0</v>
      </c>
      <c r="B4101" t="str">
        <f>IF('Initial Spreadsheet'!F4100="successful", 'Initial Spreadsheet'!$L4100, "M")</f>
        <v>M</v>
      </c>
      <c r="D4101" t="str">
        <f>IF('Initial Spreadsheet'!$F4100="failed", "failed")</f>
        <v>failed</v>
      </c>
      <c r="E4101">
        <f>IF('Initial Spreadsheet'!F4100="failed", 'Initial Spreadsheet'!$L4100, "M")</f>
        <v>0</v>
      </c>
    </row>
    <row r="4102" spans="1:5" x14ac:dyDescent="0.25">
      <c r="A4102" t="b">
        <f>IF('Initial Spreadsheet'!$F4101="successful", "successful")</f>
        <v>0</v>
      </c>
      <c r="B4102" t="str">
        <f>IF('Initial Spreadsheet'!F4101="successful", 'Initial Spreadsheet'!$L4101, "M")</f>
        <v>M</v>
      </c>
      <c r="D4102" t="str">
        <f>IF('Initial Spreadsheet'!$F4101="failed", "failed")</f>
        <v>failed</v>
      </c>
      <c r="E4102">
        <f>IF('Initial Spreadsheet'!F4101="failed", 'Initial Spreadsheet'!$L4101, "M")</f>
        <v>1</v>
      </c>
    </row>
    <row r="4103" spans="1:5" x14ac:dyDescent="0.25">
      <c r="A4103" t="b">
        <f>IF('Initial Spreadsheet'!$F4102="successful", "successful")</f>
        <v>0</v>
      </c>
      <c r="B4103" t="str">
        <f>IF('Initial Spreadsheet'!F4102="successful", 'Initial Spreadsheet'!$L4102, "M")</f>
        <v>M</v>
      </c>
      <c r="D4103" t="str">
        <f>IF('Initial Spreadsheet'!$F4102="failed", "failed")</f>
        <v>failed</v>
      </c>
      <c r="E4103">
        <f>IF('Initial Spreadsheet'!F4102="failed", 'Initial Spreadsheet'!$L4102, "M")</f>
        <v>0</v>
      </c>
    </row>
    <row r="4104" spans="1:5" x14ac:dyDescent="0.25">
      <c r="A4104" t="b">
        <f>IF('Initial Spreadsheet'!$F4103="successful", "successful")</f>
        <v>0</v>
      </c>
      <c r="B4104" t="str">
        <f>IF('Initial Spreadsheet'!F4103="successful", 'Initial Spreadsheet'!$L4103, "M")</f>
        <v>M</v>
      </c>
      <c r="D4104" t="str">
        <f>IF('Initial Spreadsheet'!$F4103="failed", "failed")</f>
        <v>failed</v>
      </c>
      <c r="E4104">
        <f>IF('Initial Spreadsheet'!F4103="failed", 'Initial Spreadsheet'!$L4103, "M")</f>
        <v>0</v>
      </c>
    </row>
    <row r="4105" spans="1:5" x14ac:dyDescent="0.25">
      <c r="A4105" t="b">
        <f>IF('Initial Spreadsheet'!$F4104="successful", "successful")</f>
        <v>0</v>
      </c>
      <c r="B4105" t="str">
        <f>IF('Initial Spreadsheet'!F4104="successful", 'Initial Spreadsheet'!$L4104, "M")</f>
        <v>M</v>
      </c>
      <c r="D4105" t="str">
        <f>IF('Initial Spreadsheet'!$F4104="failed", "failed")</f>
        <v>failed</v>
      </c>
      <c r="E4105">
        <f>IF('Initial Spreadsheet'!F4104="failed", 'Initial Spreadsheet'!$L4104, "M")</f>
        <v>6</v>
      </c>
    </row>
    <row r="4106" spans="1:5" x14ac:dyDescent="0.25">
      <c r="A4106" t="b">
        <f>IF('Initial Spreadsheet'!$F4105="successful", "successful")</f>
        <v>0</v>
      </c>
      <c r="B4106" t="str">
        <f>IF('Initial Spreadsheet'!F4105="successful", 'Initial Spreadsheet'!$L4105, "M")</f>
        <v>M</v>
      </c>
      <c r="D4106" t="str">
        <f>IF('Initial Spreadsheet'!$F4105="failed", "failed")</f>
        <v>failed</v>
      </c>
      <c r="E4106">
        <f>IF('Initial Spreadsheet'!F4105="failed", 'Initial Spreadsheet'!$L4105, "M")</f>
        <v>6</v>
      </c>
    </row>
    <row r="4107" spans="1:5" x14ac:dyDescent="0.25">
      <c r="A4107" t="b">
        <f>IF('Initial Spreadsheet'!$F4106="successful", "successful")</f>
        <v>0</v>
      </c>
      <c r="B4107" t="str">
        <f>IF('Initial Spreadsheet'!F4106="successful", 'Initial Spreadsheet'!$L4106, "M")</f>
        <v>M</v>
      </c>
      <c r="D4107" t="str">
        <f>IF('Initial Spreadsheet'!$F4106="failed", "failed")</f>
        <v>failed</v>
      </c>
      <c r="E4107">
        <f>IF('Initial Spreadsheet'!F4106="failed", 'Initial Spreadsheet'!$L4106, "M")</f>
        <v>14</v>
      </c>
    </row>
    <row r="4108" spans="1:5" x14ac:dyDescent="0.25">
      <c r="A4108" t="b">
        <f>IF('Initial Spreadsheet'!$F4107="successful", "successful")</f>
        <v>0</v>
      </c>
      <c r="B4108" t="str">
        <f>IF('Initial Spreadsheet'!F4107="successful", 'Initial Spreadsheet'!$L4107, "M")</f>
        <v>M</v>
      </c>
      <c r="D4108" t="str">
        <f>IF('Initial Spreadsheet'!$F4107="failed", "failed")</f>
        <v>failed</v>
      </c>
      <c r="E4108">
        <f>IF('Initial Spreadsheet'!F4107="failed", 'Initial Spreadsheet'!$L4107, "M")</f>
        <v>6</v>
      </c>
    </row>
    <row r="4109" spans="1:5" x14ac:dyDescent="0.25">
      <c r="A4109" t="b">
        <f>IF('Initial Spreadsheet'!$F4108="successful", "successful")</f>
        <v>0</v>
      </c>
      <c r="B4109" t="str">
        <f>IF('Initial Spreadsheet'!F4108="successful", 'Initial Spreadsheet'!$L4108, "M")</f>
        <v>M</v>
      </c>
      <c r="D4109" t="str">
        <f>IF('Initial Spreadsheet'!$F4108="failed", "failed")</f>
        <v>failed</v>
      </c>
      <c r="E4109">
        <f>IF('Initial Spreadsheet'!F4108="failed", 'Initial Spreadsheet'!$L4108, "M")</f>
        <v>33</v>
      </c>
    </row>
    <row r="4110" spans="1:5" x14ac:dyDescent="0.25">
      <c r="A4110" t="b">
        <f>IF('Initial Spreadsheet'!$F4109="successful", "successful")</f>
        <v>0</v>
      </c>
      <c r="B4110" t="str">
        <f>IF('Initial Spreadsheet'!F4109="successful", 'Initial Spreadsheet'!$L4109, "M")</f>
        <v>M</v>
      </c>
      <c r="D4110" t="str">
        <f>IF('Initial Spreadsheet'!$F4109="failed", "failed")</f>
        <v>failed</v>
      </c>
      <c r="E4110">
        <f>IF('Initial Spreadsheet'!F4109="failed", 'Initial Spreadsheet'!$L4109, "M")</f>
        <v>4</v>
      </c>
    </row>
    <row r="4111" spans="1:5" x14ac:dyDescent="0.25">
      <c r="A4111" t="b">
        <f>IF('Initial Spreadsheet'!$F4110="successful", "successful")</f>
        <v>0</v>
      </c>
      <c r="B4111" t="str">
        <f>IF('Initial Spreadsheet'!F4110="successful", 'Initial Spreadsheet'!$L4110, "M")</f>
        <v>M</v>
      </c>
      <c r="D4111" t="str">
        <f>IF('Initial Spreadsheet'!$F4110="failed", "failed")</f>
        <v>failed</v>
      </c>
      <c r="E4111">
        <f>IF('Initial Spreadsheet'!F4110="failed", 'Initial Spreadsheet'!$L4110, "M")</f>
        <v>1</v>
      </c>
    </row>
    <row r="4112" spans="1:5" x14ac:dyDescent="0.25">
      <c r="A4112" t="b">
        <f>IF('Initial Spreadsheet'!$F4111="successful", "successful")</f>
        <v>0</v>
      </c>
      <c r="B4112" t="str">
        <f>IF('Initial Spreadsheet'!F4111="successful", 'Initial Spreadsheet'!$L4111, "M")</f>
        <v>M</v>
      </c>
      <c r="D4112" t="str">
        <f>IF('Initial Spreadsheet'!$F4111="failed", "failed")</f>
        <v>failed</v>
      </c>
      <c r="E4112">
        <f>IF('Initial Spreadsheet'!F4111="failed", 'Initial Spreadsheet'!$L4111, "M")</f>
        <v>0</v>
      </c>
    </row>
    <row r="4113" spans="1:5" x14ac:dyDescent="0.25">
      <c r="A4113" t="b">
        <f>IF('Initial Spreadsheet'!$F4112="successful", "successful")</f>
        <v>0</v>
      </c>
      <c r="B4113" t="str">
        <f>IF('Initial Spreadsheet'!F4112="successful", 'Initial Spreadsheet'!$L4112, "M")</f>
        <v>M</v>
      </c>
      <c r="D4113" t="str">
        <f>IF('Initial Spreadsheet'!$F4112="failed", "failed")</f>
        <v>failed</v>
      </c>
      <c r="E4113">
        <f>IF('Initial Spreadsheet'!F4112="failed", 'Initial Spreadsheet'!$L4112, "M")</f>
        <v>6</v>
      </c>
    </row>
    <row r="4114" spans="1:5" x14ac:dyDescent="0.25">
      <c r="A4114" t="b">
        <f>IF('Initial Spreadsheet'!$F4113="successful", "successful")</f>
        <v>0</v>
      </c>
      <c r="B4114" t="str">
        <f>IF('Initial Spreadsheet'!F4113="successful", 'Initial Spreadsheet'!$L4113, "M")</f>
        <v>M</v>
      </c>
      <c r="D4114" t="str">
        <f>IF('Initial Spreadsheet'!$F4113="failed", "failed")</f>
        <v>failed</v>
      </c>
      <c r="E4114">
        <f>IF('Initial Spreadsheet'!F4113="failed", 'Initial Spreadsheet'!$L4113, "M")</f>
        <v>6</v>
      </c>
    </row>
    <row r="4115" spans="1:5" x14ac:dyDescent="0.25">
      <c r="A4115" t="b">
        <f>IF('Initial Spreadsheet'!$F4114="successful", "successful")</f>
        <v>0</v>
      </c>
      <c r="B4115" t="str">
        <f>IF('Initial Spreadsheet'!F4114="successful", 'Initial Spreadsheet'!$L4114, "M")</f>
        <v>M</v>
      </c>
      <c r="D4115" t="str">
        <f>IF('Initial Spreadsheet'!$F4114="failed", "failed")</f>
        <v>failed</v>
      </c>
      <c r="E4115">
        <f>IF('Initial Spreadsheet'!F4114="failed", 'Initial Spreadsheet'!$L4114, "M")</f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Initial Spreadsheet</vt:lpstr>
      <vt:lpstr>PIVOT1</vt:lpstr>
      <vt:lpstr>PIVOT2</vt:lpstr>
      <vt:lpstr>PIVOT3</vt:lpstr>
      <vt:lpstr>Bonus1</vt:lpstr>
      <vt:lpstr>Bonus2</vt:lpstr>
      <vt:lpstr>backers</vt:lpstr>
      <vt:lpstr>failed_backers</vt:lpstr>
      <vt:lpstr>Goal</vt:lpstr>
      <vt:lpstr>name</vt:lpstr>
      <vt:lpstr>Pledged</vt:lpstr>
      <vt:lpstr>State</vt:lpstr>
      <vt:lpstr>Success_backers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Diana Kennen</cp:lastModifiedBy>
  <dcterms:created xsi:type="dcterms:W3CDTF">2017-04-20T15:17:24Z</dcterms:created>
  <dcterms:modified xsi:type="dcterms:W3CDTF">2021-03-13T01:42:41Z</dcterms:modified>
</cp:coreProperties>
</file>