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<sst xmlns="http://schemas.openxmlformats.org/spreadsheetml/2006/main" count="7" uniqueCount="7">
  <si>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f (Hz)</t>
  </si>
  <si>
    <t>Vin (V)</t>
  </si>
  <si>
    <t>Vout (mV)</t>
  </si>
  <si>
    <t>Vout/Vin</t>
  </si>
  <si>
    <t>dB 20log(vout/vin)</t>
  </si>
  <si>
    <t>log(f)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</si>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</sst>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000000"/>
                </a:solidFill>
                <a:latin typeface="Georgia"/>
              </a:defRPr>
            </a:pPr>
            <a:r>
              <a:t>Bode Plot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Sheet1!$E$2</c:f>
            </c:strRef>
          </c:tx>
          <c:spPr>
            <a:ln cmpd="sng" w="28575">
              <a:solidFill>
                <a:srgbClr val="FF0000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9525">
                <a:solidFill>
                  <a:srgbClr val="0000FF"/>
                </a:solidFill>
              </a:ln>
            </c:spPr>
            <c:trendlineType val="linear"/>
            <c:dispRSqr val="1"/>
            <c:dispEq val="1"/>
          </c:trendline>
          <c:cat>
            <c:strRef>
              <c:f>Sheet1!$F$3:$F$16</c:f>
            </c:strRef>
          </c:cat>
          <c:val>
            <c:numRef>
              <c:f>Sheet1!$E$3:$E$16</c:f>
            </c:numRef>
          </c:val>
          <c:smooth val="0"/>
        </c:ser>
        <c:axId val="2021121246"/>
        <c:axId val="1324942104"/>
      </c:lineChart>
      <c:catAx>
        <c:axId val="202112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t>log(f)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Georgia"/>
              </a:defRPr>
            </a:pPr>
          </a:p>
        </c:txPr>
        <c:crossAx val="1324942104"/>
      </c:catAx>
      <c:valAx>
        <c:axId val="1324942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EFEFE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t>decibels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Georgia"/>
              </a:defRPr>
            </a:pPr>
          </a:p>
        </c:txPr>
        <c:crossAx val="2021121246"/>
      </c:valAx>
    </c:plotArea>
    <c:legend>
      <c:legendPos val="t"/>
      <c:overlay val="0"/>
      <c:txPr>
        <a:bodyPr/>
        <a:lstStyle/>
        <a:p>
          <a:pPr lvl="0">
            <a:defRPr sz="1200">
              <a:latin typeface="Georgi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152400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>
      <c r="A2" s="1">
        <v>1.0</v>
      </c>
      <c r="B2" s="1">
        <v>1.4141</v>
      </c>
      <c r="C2" s="1">
        <v>1.413</v>
      </c>
      <c r="D2">
        <f t="shared" ref="D2:D6" si="1">C2/B2</f>
        <v>0.9992221201</v>
      </c>
      <c r="E2">
        <f t="shared" ref="E2:E16" si="2">20*log(D2) </f>
        <v>-0.006759208436</v>
      </c>
      <c r="F2">
        <f t="shared" ref="F2:F16" si="3">log(A2)</f>
        <v>0</v>
      </c>
    </row>
    <row r="3">
      <c r="A3" s="1">
        <v>2.0</v>
      </c>
      <c r="B3" s="1">
        <v>1.427</v>
      </c>
      <c r="C3" s="1">
        <v>1.391</v>
      </c>
      <c r="D3">
        <f t="shared" si="1"/>
        <v>0.9747722495</v>
      </c>
      <c r="E3">
        <f t="shared" si="2"/>
        <v>-0.2219368625</v>
      </c>
      <c r="F3">
        <f t="shared" si="3"/>
        <v>0.3010299957</v>
      </c>
    </row>
    <row r="4">
      <c r="A4" s="1">
        <v>10.0</v>
      </c>
      <c r="B4" s="1">
        <v>1.4139</v>
      </c>
      <c r="C4" s="1">
        <v>1.4121</v>
      </c>
      <c r="D4">
        <f t="shared" si="1"/>
        <v>0.9987269255</v>
      </c>
      <c r="E4">
        <f t="shared" si="2"/>
        <v>-0.01106482906</v>
      </c>
      <c r="F4">
        <f t="shared" si="3"/>
        <v>1</v>
      </c>
    </row>
    <row r="5">
      <c r="A5" s="1">
        <v>20.0</v>
      </c>
      <c r="B5" s="1">
        <v>1.4139</v>
      </c>
      <c r="C5" s="1">
        <v>1.4096</v>
      </c>
      <c r="D5">
        <f t="shared" si="1"/>
        <v>0.9969587665</v>
      </c>
      <c r="E5">
        <f t="shared" si="2"/>
        <v>-0.02645606823</v>
      </c>
      <c r="F5">
        <f t="shared" si="3"/>
        <v>1.301029996</v>
      </c>
      <c r="G5" s="1" t="s">
        <v>6</v>
      </c>
    </row>
    <row r="6">
      <c r="A6" s="1">
        <v>50.0</v>
      </c>
      <c r="B6" s="1">
        <v>1.4137</v>
      </c>
      <c r="C6" s="1">
        <v>1.3935</v>
      </c>
      <c r="D6">
        <f t="shared" si="1"/>
        <v>0.9857112542</v>
      </c>
      <c r="E6">
        <f t="shared" si="2"/>
        <v>-0.125005699</v>
      </c>
      <c r="F6">
        <f t="shared" si="3"/>
        <v>1.698970004</v>
      </c>
    </row>
    <row r="7">
      <c r="A7" s="1">
        <v>100.0</v>
      </c>
      <c r="B7" s="1">
        <v>1.4135</v>
      </c>
      <c r="C7" s="1">
        <v>1.3932</v>
      </c>
      <c r="D7">
        <f t="shared" ref="D7:D15" si="4">C7/B6</f>
        <v>0.9854990451</v>
      </c>
      <c r="E7">
        <f t="shared" si="2"/>
        <v>-0.1268758442</v>
      </c>
      <c r="F7">
        <f t="shared" si="3"/>
        <v>2</v>
      </c>
    </row>
    <row r="8">
      <c r="A8" s="1">
        <v>120.0</v>
      </c>
      <c r="B8" s="1">
        <v>1.4133</v>
      </c>
      <c r="C8" s="1">
        <v>1.3165</v>
      </c>
      <c r="D8">
        <f t="shared" si="4"/>
        <v>0.931376017</v>
      </c>
      <c r="E8">
        <f t="shared" si="2"/>
        <v>-0.6174989877</v>
      </c>
      <c r="F8">
        <f t="shared" si="3"/>
        <v>2.079181246</v>
      </c>
    </row>
    <row r="9">
      <c r="A9" s="1">
        <v>140.0</v>
      </c>
      <c r="B9" s="1">
        <v>1.4131</v>
      </c>
      <c r="C9" s="1">
        <v>1.2871</v>
      </c>
      <c r="D9">
        <f t="shared" si="4"/>
        <v>0.9107054412</v>
      </c>
      <c r="E9">
        <f t="shared" si="2"/>
        <v>-0.812441373</v>
      </c>
      <c r="F9">
        <f t="shared" si="3"/>
        <v>2.146128036</v>
      </c>
    </row>
    <row r="10">
      <c r="A10" s="1">
        <v>160.0</v>
      </c>
      <c r="B10" s="1">
        <v>1.4129</v>
      </c>
      <c r="C10" s="1">
        <v>1.2558</v>
      </c>
      <c r="D10">
        <f t="shared" si="4"/>
        <v>0.8886844526</v>
      </c>
      <c r="E10">
        <f t="shared" si="2"/>
        <v>-1.025048353</v>
      </c>
      <c r="F10">
        <f t="shared" si="3"/>
        <v>2.204119983</v>
      </c>
    </row>
    <row r="11">
      <c r="A11" s="1">
        <v>180.0</v>
      </c>
      <c r="B11" s="1">
        <v>1.4126</v>
      </c>
      <c r="C11" s="1">
        <v>1.223</v>
      </c>
      <c r="D11">
        <f t="shared" si="4"/>
        <v>0.8655955836</v>
      </c>
      <c r="E11">
        <f t="shared" si="2"/>
        <v>-1.253699362</v>
      </c>
      <c r="F11">
        <f t="shared" si="3"/>
        <v>2.255272505</v>
      </c>
    </row>
    <row r="12">
      <c r="A12" s="1">
        <v>200.0</v>
      </c>
      <c r="B12" s="1">
        <v>1.4123</v>
      </c>
      <c r="C12" s="1">
        <v>1.1895</v>
      </c>
      <c r="D12">
        <f t="shared" si="4"/>
        <v>0.8420642786</v>
      </c>
      <c r="E12">
        <f t="shared" si="2"/>
        <v>-1.493095111</v>
      </c>
      <c r="F12">
        <f t="shared" si="3"/>
        <v>2.301029996</v>
      </c>
    </row>
    <row r="13">
      <c r="A13" s="1">
        <v>500.0</v>
      </c>
      <c r="B13" s="1">
        <v>1.4051</v>
      </c>
      <c r="C13" s="1">
        <v>0.75845</v>
      </c>
      <c r="D13">
        <f t="shared" si="4"/>
        <v>0.5370317921</v>
      </c>
      <c r="E13">
        <f t="shared" si="2"/>
        <v>-5.400000069</v>
      </c>
      <c r="F13">
        <f t="shared" si="3"/>
        <v>2.698970004</v>
      </c>
    </row>
    <row r="14">
      <c r="A14" s="1">
        <v>800.0</v>
      </c>
      <c r="B14" s="1">
        <v>1.3922</v>
      </c>
      <c r="C14" s="1">
        <v>0.52565</v>
      </c>
      <c r="D14">
        <f t="shared" si="4"/>
        <v>0.3741014874</v>
      </c>
      <c r="E14">
        <f t="shared" si="2"/>
        <v>-8.540211301</v>
      </c>
      <c r="F14">
        <f t="shared" si="3"/>
        <v>2.903089987</v>
      </c>
    </row>
    <row r="15">
      <c r="A15" s="1">
        <v>1000.0</v>
      </c>
      <c r="B15" s="1">
        <v>1.3809</v>
      </c>
      <c r="C15" s="1">
        <v>0.4321</v>
      </c>
      <c r="D15">
        <f t="shared" si="4"/>
        <v>0.310372073</v>
      </c>
      <c r="E15">
        <f t="shared" si="2"/>
        <v>-10.16234726</v>
      </c>
      <c r="F15">
        <f t="shared" si="3"/>
        <v>3</v>
      </c>
    </row>
    <row r="16">
      <c r="A16" s="1">
        <v>1200.0</v>
      </c>
      <c r="B16" s="1">
        <v>1.3661</v>
      </c>
      <c r="C16" s="1">
        <v>0.36482</v>
      </c>
      <c r="D16">
        <f>C16/B16</f>
        <v>0.2670521924</v>
      </c>
      <c r="E16">
        <f t="shared" si="2"/>
        <v>-11.46807705</v>
      </c>
      <c r="F16">
        <f t="shared" si="3"/>
        <v>3.079181246</v>
      </c>
    </row>
  </sheetData>
  <drawing r:id="rId1"/>
</worksheet>
</file>