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ersonal Files\Campos\Project Ganado\Executable\"/>
    </mc:Choice>
  </mc:AlternateContent>
  <xr:revisionPtr revIDLastSave="0" documentId="13_ncr:1_{DB00A671-625F-47D2-97AC-696EB720B8EA}" xr6:coauthVersionLast="47" xr6:coauthVersionMax="47" xr10:uidLastSave="{00000000-0000-0000-0000-000000000000}"/>
  <bookViews>
    <workbookView xWindow="-120" yWindow="-120" windowWidth="20730" windowHeight="11160" xr2:uid="{9361BB62-9B8C-40EF-8D7B-B3BA347803B5}"/>
  </bookViews>
  <sheets>
    <sheet name="Alta_2024" sheetId="1" r:id="rId1"/>
    <sheet name="csv_data" sheetId="4" r:id="rId2"/>
    <sheet name="TagData" sheetId="2" r:id="rId3"/>
    <sheet name="Categories" sheetId="3" r:id="rId4"/>
    <sheet name="Animal Activities" sheetId="5" r:id="rId5"/>
  </sheets>
  <definedNames>
    <definedName name="_xlnm._FilterDatabase" localSheetId="0" hidden="1">Alta_2024!$A$3:$S$67</definedName>
    <definedName name="_xlnm._FilterDatabase" localSheetId="1" hidden="1">csv_data!$A$2:$R$66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4" l="1"/>
  <c r="C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3" i="4"/>
  <c r="C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3" i="4"/>
  <c r="K3" i="4"/>
  <c r="O1" i="4"/>
  <c r="P1" i="4"/>
  <c r="Q1" i="4"/>
  <c r="O2" i="4"/>
  <c r="P2" i="4"/>
  <c r="Q2" i="4"/>
  <c r="N1" i="4"/>
  <c r="N2" i="4"/>
  <c r="K1" i="4"/>
  <c r="L1" i="4"/>
  <c r="M1" i="4"/>
  <c r="K2" i="4"/>
  <c r="L2" i="4"/>
  <c r="M2" i="4"/>
  <c r="B1" i="4"/>
  <c r="D1" i="4"/>
  <c r="E1" i="4"/>
  <c r="F1" i="4"/>
  <c r="G1" i="4"/>
  <c r="H1" i="4"/>
  <c r="I1" i="4"/>
  <c r="B2" i="4"/>
  <c r="D2" i="4"/>
  <c r="E2" i="4"/>
  <c r="F2" i="4"/>
  <c r="G2" i="4"/>
  <c r="H2" i="4"/>
  <c r="I2" i="4"/>
  <c r="J2" i="4"/>
  <c r="A2" i="4"/>
  <c r="A1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H30" i="2"/>
  <c r="H31" i="2"/>
  <c r="H32" i="2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3" i="4"/>
  <c r="A4" i="4"/>
  <c r="H4" i="4"/>
  <c r="I4" i="4"/>
  <c r="J4" i="4"/>
  <c r="M4" i="4"/>
  <c r="N4" i="4"/>
  <c r="O4" i="4"/>
  <c r="P4" i="4"/>
  <c r="Q4" i="4"/>
  <c r="A5" i="4"/>
  <c r="H5" i="4"/>
  <c r="I5" i="4"/>
  <c r="J5" i="4"/>
  <c r="M5" i="4"/>
  <c r="N5" i="4"/>
  <c r="O5" i="4"/>
  <c r="P5" i="4"/>
  <c r="Q5" i="4"/>
  <c r="A6" i="4"/>
  <c r="H6" i="4"/>
  <c r="I6" i="4"/>
  <c r="J6" i="4"/>
  <c r="M6" i="4"/>
  <c r="N6" i="4"/>
  <c r="O6" i="4"/>
  <c r="P6" i="4"/>
  <c r="Q6" i="4"/>
  <c r="A7" i="4"/>
  <c r="H7" i="4"/>
  <c r="I7" i="4"/>
  <c r="J7" i="4"/>
  <c r="M7" i="4"/>
  <c r="N7" i="4"/>
  <c r="O7" i="4"/>
  <c r="P7" i="4"/>
  <c r="Q7" i="4"/>
  <c r="A8" i="4"/>
  <c r="H8" i="4"/>
  <c r="I8" i="4"/>
  <c r="J8" i="4"/>
  <c r="M8" i="4"/>
  <c r="N8" i="4"/>
  <c r="O8" i="4"/>
  <c r="P8" i="4"/>
  <c r="Q8" i="4"/>
  <c r="A9" i="4"/>
  <c r="H9" i="4"/>
  <c r="I9" i="4"/>
  <c r="J9" i="4"/>
  <c r="M9" i="4"/>
  <c r="N9" i="4"/>
  <c r="O9" i="4"/>
  <c r="P9" i="4"/>
  <c r="Q9" i="4"/>
  <c r="A10" i="4"/>
  <c r="H10" i="4"/>
  <c r="I10" i="4"/>
  <c r="J10" i="4"/>
  <c r="M10" i="4"/>
  <c r="N10" i="4"/>
  <c r="O10" i="4"/>
  <c r="P10" i="4"/>
  <c r="Q10" i="4"/>
  <c r="A11" i="4"/>
  <c r="H11" i="4"/>
  <c r="I11" i="4"/>
  <c r="J11" i="4"/>
  <c r="M11" i="4"/>
  <c r="N11" i="4"/>
  <c r="O11" i="4"/>
  <c r="P11" i="4"/>
  <c r="Q11" i="4"/>
  <c r="A12" i="4"/>
  <c r="H12" i="4"/>
  <c r="I12" i="4"/>
  <c r="J12" i="4"/>
  <c r="M12" i="4"/>
  <c r="N12" i="4"/>
  <c r="O12" i="4"/>
  <c r="P12" i="4"/>
  <c r="Q12" i="4"/>
  <c r="A13" i="4"/>
  <c r="H13" i="4"/>
  <c r="I13" i="4"/>
  <c r="J13" i="4"/>
  <c r="M13" i="4"/>
  <c r="N13" i="4"/>
  <c r="O13" i="4"/>
  <c r="P13" i="4"/>
  <c r="Q13" i="4"/>
  <c r="A14" i="4"/>
  <c r="H14" i="4"/>
  <c r="I14" i="4"/>
  <c r="J14" i="4"/>
  <c r="M14" i="4"/>
  <c r="N14" i="4"/>
  <c r="O14" i="4"/>
  <c r="P14" i="4"/>
  <c r="Q14" i="4"/>
  <c r="A15" i="4"/>
  <c r="H15" i="4"/>
  <c r="I15" i="4"/>
  <c r="J15" i="4"/>
  <c r="M15" i="4"/>
  <c r="N15" i="4"/>
  <c r="O15" i="4"/>
  <c r="P15" i="4"/>
  <c r="Q15" i="4"/>
  <c r="A16" i="4"/>
  <c r="H16" i="4"/>
  <c r="I16" i="4"/>
  <c r="J16" i="4"/>
  <c r="M16" i="4"/>
  <c r="N16" i="4"/>
  <c r="O16" i="4"/>
  <c r="P16" i="4"/>
  <c r="Q16" i="4"/>
  <c r="A17" i="4"/>
  <c r="H17" i="4"/>
  <c r="I17" i="4"/>
  <c r="J17" i="4"/>
  <c r="M17" i="4"/>
  <c r="N17" i="4"/>
  <c r="O17" i="4"/>
  <c r="P17" i="4"/>
  <c r="Q17" i="4"/>
  <c r="A18" i="4"/>
  <c r="H18" i="4"/>
  <c r="I18" i="4"/>
  <c r="J18" i="4"/>
  <c r="M18" i="4"/>
  <c r="N18" i="4"/>
  <c r="O18" i="4"/>
  <c r="P18" i="4"/>
  <c r="Q18" i="4"/>
  <c r="A19" i="4"/>
  <c r="H19" i="4"/>
  <c r="I19" i="4"/>
  <c r="J19" i="4"/>
  <c r="M19" i="4"/>
  <c r="N19" i="4"/>
  <c r="O19" i="4"/>
  <c r="P19" i="4"/>
  <c r="Q19" i="4"/>
  <c r="A20" i="4"/>
  <c r="H20" i="4"/>
  <c r="I20" i="4"/>
  <c r="J20" i="4"/>
  <c r="M20" i="4"/>
  <c r="N20" i="4"/>
  <c r="O20" i="4"/>
  <c r="P20" i="4"/>
  <c r="Q20" i="4"/>
  <c r="A21" i="4"/>
  <c r="H21" i="4"/>
  <c r="I21" i="4"/>
  <c r="J21" i="4"/>
  <c r="M21" i="4"/>
  <c r="N21" i="4"/>
  <c r="O21" i="4"/>
  <c r="P21" i="4"/>
  <c r="Q21" i="4"/>
  <c r="A22" i="4"/>
  <c r="H22" i="4"/>
  <c r="I22" i="4"/>
  <c r="J22" i="4"/>
  <c r="M22" i="4"/>
  <c r="N22" i="4"/>
  <c r="O22" i="4"/>
  <c r="P22" i="4"/>
  <c r="Q22" i="4"/>
  <c r="A23" i="4"/>
  <c r="H23" i="4"/>
  <c r="I23" i="4"/>
  <c r="J23" i="4"/>
  <c r="M23" i="4"/>
  <c r="N23" i="4"/>
  <c r="O23" i="4"/>
  <c r="P23" i="4"/>
  <c r="Q23" i="4"/>
  <c r="A24" i="4"/>
  <c r="H24" i="4"/>
  <c r="I24" i="4"/>
  <c r="J24" i="4"/>
  <c r="M24" i="4"/>
  <c r="N24" i="4"/>
  <c r="O24" i="4"/>
  <c r="P24" i="4"/>
  <c r="Q24" i="4"/>
  <c r="A25" i="4"/>
  <c r="H25" i="4"/>
  <c r="I25" i="4"/>
  <c r="J25" i="4"/>
  <c r="M25" i="4"/>
  <c r="N25" i="4"/>
  <c r="O25" i="4"/>
  <c r="P25" i="4"/>
  <c r="Q25" i="4"/>
  <c r="A26" i="4"/>
  <c r="H26" i="4"/>
  <c r="I26" i="4"/>
  <c r="J26" i="4"/>
  <c r="M26" i="4"/>
  <c r="N26" i="4"/>
  <c r="O26" i="4"/>
  <c r="P26" i="4"/>
  <c r="Q26" i="4"/>
  <c r="A27" i="4"/>
  <c r="H27" i="4"/>
  <c r="I27" i="4"/>
  <c r="J27" i="4"/>
  <c r="M27" i="4"/>
  <c r="N27" i="4"/>
  <c r="O27" i="4"/>
  <c r="P27" i="4"/>
  <c r="Q27" i="4"/>
  <c r="A28" i="4"/>
  <c r="H28" i="4"/>
  <c r="I28" i="4"/>
  <c r="J28" i="4"/>
  <c r="M28" i="4"/>
  <c r="N28" i="4"/>
  <c r="O28" i="4"/>
  <c r="P28" i="4"/>
  <c r="Q28" i="4"/>
  <c r="A29" i="4"/>
  <c r="H29" i="4"/>
  <c r="I29" i="4"/>
  <c r="J29" i="4"/>
  <c r="M29" i="4"/>
  <c r="N29" i="4"/>
  <c r="O29" i="4"/>
  <c r="P29" i="4"/>
  <c r="Q29" i="4"/>
  <c r="A30" i="4"/>
  <c r="H30" i="4"/>
  <c r="I30" i="4"/>
  <c r="J30" i="4"/>
  <c r="M30" i="4"/>
  <c r="N30" i="4"/>
  <c r="O30" i="4"/>
  <c r="P30" i="4"/>
  <c r="Q30" i="4"/>
  <c r="A31" i="4"/>
  <c r="H31" i="4"/>
  <c r="I31" i="4"/>
  <c r="J31" i="4"/>
  <c r="M31" i="4"/>
  <c r="N31" i="4"/>
  <c r="O31" i="4"/>
  <c r="P31" i="4"/>
  <c r="Q31" i="4"/>
  <c r="A32" i="4"/>
  <c r="H32" i="4"/>
  <c r="I32" i="4"/>
  <c r="J32" i="4"/>
  <c r="M32" i="4"/>
  <c r="N32" i="4"/>
  <c r="O32" i="4"/>
  <c r="P32" i="4"/>
  <c r="Q32" i="4"/>
  <c r="A33" i="4"/>
  <c r="H33" i="4"/>
  <c r="I33" i="4"/>
  <c r="J33" i="4"/>
  <c r="M33" i="4"/>
  <c r="N33" i="4"/>
  <c r="O33" i="4"/>
  <c r="P33" i="4"/>
  <c r="Q33" i="4"/>
  <c r="A34" i="4"/>
  <c r="H34" i="4"/>
  <c r="I34" i="4"/>
  <c r="J34" i="4"/>
  <c r="M34" i="4"/>
  <c r="N34" i="4"/>
  <c r="O34" i="4"/>
  <c r="P34" i="4"/>
  <c r="Q34" i="4"/>
  <c r="A35" i="4"/>
  <c r="H35" i="4"/>
  <c r="I35" i="4"/>
  <c r="J35" i="4"/>
  <c r="M35" i="4"/>
  <c r="N35" i="4"/>
  <c r="O35" i="4"/>
  <c r="P35" i="4"/>
  <c r="Q35" i="4"/>
  <c r="A36" i="4"/>
  <c r="H36" i="4"/>
  <c r="I36" i="4"/>
  <c r="J36" i="4"/>
  <c r="M36" i="4"/>
  <c r="N36" i="4"/>
  <c r="O36" i="4"/>
  <c r="P36" i="4"/>
  <c r="Q36" i="4"/>
  <c r="A37" i="4"/>
  <c r="H37" i="4"/>
  <c r="I37" i="4"/>
  <c r="J37" i="4"/>
  <c r="M37" i="4"/>
  <c r="N37" i="4"/>
  <c r="O37" i="4"/>
  <c r="P37" i="4"/>
  <c r="Q37" i="4"/>
  <c r="A38" i="4"/>
  <c r="H38" i="4"/>
  <c r="I38" i="4"/>
  <c r="J38" i="4"/>
  <c r="M38" i="4"/>
  <c r="N38" i="4"/>
  <c r="O38" i="4"/>
  <c r="P38" i="4"/>
  <c r="Q38" i="4"/>
  <c r="A39" i="4"/>
  <c r="H39" i="4"/>
  <c r="I39" i="4"/>
  <c r="J39" i="4"/>
  <c r="M39" i="4"/>
  <c r="N39" i="4"/>
  <c r="O39" i="4"/>
  <c r="P39" i="4"/>
  <c r="Q39" i="4"/>
  <c r="A40" i="4"/>
  <c r="H40" i="4"/>
  <c r="I40" i="4"/>
  <c r="J40" i="4"/>
  <c r="M40" i="4"/>
  <c r="N40" i="4"/>
  <c r="O40" i="4"/>
  <c r="P40" i="4"/>
  <c r="Q40" i="4"/>
  <c r="A41" i="4"/>
  <c r="H41" i="4"/>
  <c r="I41" i="4"/>
  <c r="J41" i="4"/>
  <c r="M41" i="4"/>
  <c r="N41" i="4"/>
  <c r="O41" i="4"/>
  <c r="P41" i="4"/>
  <c r="Q41" i="4"/>
  <c r="A42" i="4"/>
  <c r="H42" i="4"/>
  <c r="I42" i="4"/>
  <c r="J42" i="4"/>
  <c r="M42" i="4"/>
  <c r="N42" i="4"/>
  <c r="O42" i="4"/>
  <c r="P42" i="4"/>
  <c r="Q42" i="4"/>
  <c r="A43" i="4"/>
  <c r="H43" i="4"/>
  <c r="I43" i="4"/>
  <c r="J43" i="4"/>
  <c r="M43" i="4"/>
  <c r="N43" i="4"/>
  <c r="O43" i="4"/>
  <c r="P43" i="4"/>
  <c r="Q43" i="4"/>
  <c r="A44" i="4"/>
  <c r="H44" i="4"/>
  <c r="I44" i="4"/>
  <c r="J44" i="4"/>
  <c r="M44" i="4"/>
  <c r="N44" i="4"/>
  <c r="O44" i="4"/>
  <c r="P44" i="4"/>
  <c r="Q44" i="4"/>
  <c r="A45" i="4"/>
  <c r="H45" i="4"/>
  <c r="I45" i="4"/>
  <c r="J45" i="4"/>
  <c r="M45" i="4"/>
  <c r="N45" i="4"/>
  <c r="O45" i="4"/>
  <c r="P45" i="4"/>
  <c r="Q45" i="4"/>
  <c r="A46" i="4"/>
  <c r="H46" i="4"/>
  <c r="I46" i="4"/>
  <c r="J46" i="4"/>
  <c r="M46" i="4"/>
  <c r="N46" i="4"/>
  <c r="O46" i="4"/>
  <c r="P46" i="4"/>
  <c r="Q46" i="4"/>
  <c r="A47" i="4"/>
  <c r="H47" i="4"/>
  <c r="I47" i="4"/>
  <c r="J47" i="4"/>
  <c r="M47" i="4"/>
  <c r="N47" i="4"/>
  <c r="O47" i="4"/>
  <c r="P47" i="4"/>
  <c r="Q47" i="4"/>
  <c r="A48" i="4"/>
  <c r="H48" i="4"/>
  <c r="I48" i="4"/>
  <c r="J48" i="4"/>
  <c r="M48" i="4"/>
  <c r="N48" i="4"/>
  <c r="O48" i="4"/>
  <c r="P48" i="4"/>
  <c r="Q48" i="4"/>
  <c r="A49" i="4"/>
  <c r="H49" i="4"/>
  <c r="I49" i="4"/>
  <c r="J49" i="4"/>
  <c r="M49" i="4"/>
  <c r="N49" i="4"/>
  <c r="O49" i="4"/>
  <c r="P49" i="4"/>
  <c r="Q49" i="4"/>
  <c r="A50" i="4"/>
  <c r="H50" i="4"/>
  <c r="I50" i="4"/>
  <c r="J50" i="4"/>
  <c r="M50" i="4"/>
  <c r="N50" i="4"/>
  <c r="O50" i="4"/>
  <c r="P50" i="4"/>
  <c r="Q50" i="4"/>
  <c r="A51" i="4"/>
  <c r="H51" i="4"/>
  <c r="I51" i="4"/>
  <c r="J51" i="4"/>
  <c r="M51" i="4"/>
  <c r="N51" i="4"/>
  <c r="O51" i="4"/>
  <c r="P51" i="4"/>
  <c r="Q51" i="4"/>
  <c r="A52" i="4"/>
  <c r="H52" i="4"/>
  <c r="I52" i="4"/>
  <c r="J52" i="4"/>
  <c r="M52" i="4"/>
  <c r="N52" i="4"/>
  <c r="O52" i="4"/>
  <c r="P52" i="4"/>
  <c r="Q52" i="4"/>
  <c r="A53" i="4"/>
  <c r="H53" i="4"/>
  <c r="I53" i="4"/>
  <c r="J53" i="4"/>
  <c r="M53" i="4"/>
  <c r="N53" i="4"/>
  <c r="O53" i="4"/>
  <c r="P53" i="4"/>
  <c r="Q53" i="4"/>
  <c r="A54" i="4"/>
  <c r="H54" i="4"/>
  <c r="I54" i="4"/>
  <c r="J54" i="4"/>
  <c r="M54" i="4"/>
  <c r="N54" i="4"/>
  <c r="O54" i="4"/>
  <c r="P54" i="4"/>
  <c r="Q54" i="4"/>
  <c r="A55" i="4"/>
  <c r="H55" i="4"/>
  <c r="I55" i="4"/>
  <c r="J55" i="4"/>
  <c r="M55" i="4"/>
  <c r="N55" i="4"/>
  <c r="O55" i="4"/>
  <c r="P55" i="4"/>
  <c r="Q55" i="4"/>
  <c r="A56" i="4"/>
  <c r="H56" i="4"/>
  <c r="I56" i="4"/>
  <c r="J56" i="4"/>
  <c r="M56" i="4"/>
  <c r="N56" i="4"/>
  <c r="O56" i="4"/>
  <c r="P56" i="4"/>
  <c r="Q56" i="4"/>
  <c r="A57" i="4"/>
  <c r="H57" i="4"/>
  <c r="I57" i="4"/>
  <c r="J57" i="4"/>
  <c r="M57" i="4"/>
  <c r="N57" i="4"/>
  <c r="O57" i="4"/>
  <c r="P57" i="4"/>
  <c r="Q57" i="4"/>
  <c r="A58" i="4"/>
  <c r="H58" i="4"/>
  <c r="I58" i="4"/>
  <c r="J58" i="4"/>
  <c r="M58" i="4"/>
  <c r="N58" i="4"/>
  <c r="O58" i="4"/>
  <c r="P58" i="4"/>
  <c r="Q58" i="4"/>
  <c r="A59" i="4"/>
  <c r="H59" i="4"/>
  <c r="I59" i="4"/>
  <c r="J59" i="4"/>
  <c r="M59" i="4"/>
  <c r="N59" i="4"/>
  <c r="O59" i="4"/>
  <c r="P59" i="4"/>
  <c r="Q59" i="4"/>
  <c r="A60" i="4"/>
  <c r="H60" i="4"/>
  <c r="I60" i="4"/>
  <c r="J60" i="4"/>
  <c r="M60" i="4"/>
  <c r="N60" i="4"/>
  <c r="O60" i="4"/>
  <c r="P60" i="4"/>
  <c r="Q60" i="4"/>
  <c r="A61" i="4"/>
  <c r="H61" i="4"/>
  <c r="I61" i="4"/>
  <c r="J61" i="4"/>
  <c r="M61" i="4"/>
  <c r="N61" i="4"/>
  <c r="O61" i="4"/>
  <c r="P61" i="4"/>
  <c r="Q61" i="4"/>
  <c r="A62" i="4"/>
  <c r="H62" i="4"/>
  <c r="I62" i="4"/>
  <c r="J62" i="4"/>
  <c r="M62" i="4"/>
  <c r="N62" i="4"/>
  <c r="O62" i="4"/>
  <c r="P62" i="4"/>
  <c r="Q62" i="4"/>
  <c r="A63" i="4"/>
  <c r="H63" i="4"/>
  <c r="I63" i="4"/>
  <c r="J63" i="4"/>
  <c r="M63" i="4"/>
  <c r="N63" i="4"/>
  <c r="O63" i="4"/>
  <c r="P63" i="4"/>
  <c r="Q63" i="4"/>
  <c r="A64" i="4"/>
  <c r="H64" i="4"/>
  <c r="I64" i="4"/>
  <c r="J64" i="4"/>
  <c r="M64" i="4"/>
  <c r="N64" i="4"/>
  <c r="O64" i="4"/>
  <c r="P64" i="4"/>
  <c r="Q64" i="4"/>
  <c r="A65" i="4"/>
  <c r="H65" i="4"/>
  <c r="I65" i="4"/>
  <c r="J65" i="4"/>
  <c r="M65" i="4"/>
  <c r="N65" i="4"/>
  <c r="O65" i="4"/>
  <c r="P65" i="4"/>
  <c r="Q65" i="4"/>
  <c r="A66" i="4"/>
  <c r="H66" i="4"/>
  <c r="I66" i="4"/>
  <c r="J66" i="4"/>
  <c r="M66" i="4"/>
  <c r="N66" i="4"/>
  <c r="O66" i="4"/>
  <c r="P66" i="4"/>
  <c r="Q66" i="4"/>
  <c r="H3" i="4"/>
  <c r="I3" i="4"/>
  <c r="J3" i="4"/>
  <c r="M3" i="4"/>
  <c r="N3" i="4"/>
  <c r="O3" i="4"/>
  <c r="P3" i="4"/>
  <c r="Q3" i="4"/>
  <c r="A3" i="4"/>
</calcChain>
</file>

<file path=xl/sharedStrings.xml><?xml version="1.0" encoding="utf-8"?>
<sst xmlns="http://schemas.openxmlformats.org/spreadsheetml/2006/main" count="939" uniqueCount="259">
  <si>
    <t>Fecha</t>
  </si>
  <si>
    <t>Actividad</t>
  </si>
  <si>
    <t>Categoría</t>
  </si>
  <si>
    <t>Color Caravana</t>
  </si>
  <si>
    <t>Tipo</t>
  </si>
  <si>
    <t>Raza / Pelaje</t>
  </si>
  <si>
    <t>Fecha Nacimiento</t>
  </si>
  <si>
    <t>Localizacion</t>
  </si>
  <si>
    <t>Padre</t>
  </si>
  <si>
    <t>Madre</t>
  </si>
  <si>
    <t>Marca (S/N)</t>
  </si>
  <si>
    <t>Comentario</t>
  </si>
  <si>
    <t>Processed (Y/N)</t>
  </si>
  <si>
    <t>Alta</t>
  </si>
  <si>
    <t>Novillo</t>
  </si>
  <si>
    <t>Lila Claro</t>
  </si>
  <si>
    <t>Regular</t>
  </si>
  <si>
    <t>Criolla</t>
  </si>
  <si>
    <t>El Ñandú</t>
  </si>
  <si>
    <t>Y</t>
  </si>
  <si>
    <t>Vaquillona</t>
  </si>
  <si>
    <t>Verde Claro</t>
  </si>
  <si>
    <t>VERIFICAR GENERO M/H!!!</t>
  </si>
  <si>
    <t>tblAnimales</t>
  </si>
  <si>
    <t>fldFK_Actividad</t>
  </si>
  <si>
    <t>tblDataAnimalesActividadAlta</t>
  </si>
  <si>
    <t>fldMode</t>
  </si>
  <si>
    <t>fldDOB</t>
  </si>
  <si>
    <t>fldTagNumber</t>
  </si>
  <si>
    <t>fldFK_TagTechnology</t>
  </si>
  <si>
    <t>Standard</t>
  </si>
  <si>
    <t>Tecnologia</t>
  </si>
  <si>
    <t>Caravana ID</t>
  </si>
  <si>
    <t>tblDataAnimalesCategorias</t>
  </si>
  <si>
    <t>fldFK_Categoria</t>
  </si>
  <si>
    <t>tblCaravanas</t>
  </si>
  <si>
    <t>fldDate</t>
  </si>
  <si>
    <t>ID_Categoria</t>
  </si>
  <si>
    <t>ID_Clase De Animal</t>
  </si>
  <si>
    <t>Nombre Categoria</t>
  </si>
  <si>
    <t>MachoHembra</t>
  </si>
  <si>
    <t>Limit Days</t>
  </si>
  <si>
    <t>Invariant</t>
  </si>
  <si>
    <t>Castrado YN</t>
  </si>
  <si>
    <t>GUI_Bitmask</t>
  </si>
  <si>
    <t>ID_Usuario</t>
  </si>
  <si>
    <t>Limit Weight</t>
  </si>
  <si>
    <t>no definido</t>
  </si>
  <si>
    <t>NO DEFINIDO / NO APLICA</t>
  </si>
  <si>
    <t>ternera</t>
  </si>
  <si>
    <t>f</t>
  </si>
  <si>
    <t>Pasa de ternera a vaquillona</t>
  </si>
  <si>
    <t>vaquillona</t>
  </si>
  <si>
    <t>Pasa de vaquillona a vaca</t>
  </si>
  <si>
    <t>vaca</t>
  </si>
  <si>
    <t>Once invariant category is reached, it only changes via enforce parameter in compute()</t>
  </si>
  <si>
    <t>ternero</t>
  </si>
  <si>
    <t>m</t>
  </si>
  <si>
    <t>torito</t>
  </si>
  <si>
    <t>novillito</t>
  </si>
  <si>
    <t>novillo</t>
  </si>
  <si>
    <t>toro</t>
  </si>
  <si>
    <t>vacunos todos</t>
  </si>
  <si>
    <t>Definir como registro de TODAS las Categorias los multiplos de 10 (por facilidad de uso)</t>
  </si>
  <si>
    <t>toro reproductor</t>
  </si>
  <si>
    <t>vaca cut</t>
  </si>
  <si>
    <t>toro viejo</t>
  </si>
  <si>
    <t>SD2</t>
  </si>
  <si>
    <t>SD3</t>
  </si>
  <si>
    <t>Usado para englobar TODAS las categorias de un tipo de Animal</t>
  </si>
  <si>
    <t>SD4</t>
  </si>
  <si>
    <t>SD=Sin Definir</t>
  </si>
  <si>
    <t>SD5</t>
  </si>
  <si>
    <t>SD6</t>
  </si>
  <si>
    <t>SD7</t>
  </si>
  <si>
    <t>caprinos todos</t>
  </si>
  <si>
    <t>mf</t>
  </si>
  <si>
    <t>cabrito</t>
  </si>
  <si>
    <t>cabrilla</t>
  </si>
  <si>
    <t>ID_Color</t>
  </si>
  <si>
    <t>Nombre Color</t>
  </si>
  <si>
    <t>RGBhex</t>
  </si>
  <si>
    <t>#33ff33</t>
  </si>
  <si>
    <t>#00cc00</t>
  </si>
  <si>
    <t>#006600</t>
  </si>
  <si>
    <t>#ff0000</t>
  </si>
  <si>
    <t>#990033</t>
  </si>
  <si>
    <t>#ff8000</t>
  </si>
  <si>
    <t>#ff7fec</t>
  </si>
  <si>
    <t>#cc3399</t>
  </si>
  <si>
    <t>#0000ff</t>
  </si>
  <si>
    <t>#000099</t>
  </si>
  <si>
    <t>#99ccff</t>
  </si>
  <si>
    <t>#ffff99</t>
  </si>
  <si>
    <t>#ffff00</t>
  </si>
  <si>
    <t>#ff0066</t>
  </si>
  <si>
    <t>#e374ec</t>
  </si>
  <si>
    <t>#cc9900</t>
  </si>
  <si>
    <t>#994d00</t>
  </si>
  <si>
    <t>#663300</t>
  </si>
  <si>
    <t>#3399ff</t>
  </si>
  <si>
    <t>#ff0065</t>
  </si>
  <si>
    <t>#ff0067</t>
  </si>
  <si>
    <t>standard</t>
  </si>
  <si>
    <t>rfid</t>
  </si>
  <si>
    <t>lora</t>
  </si>
  <si>
    <t>tatoo</t>
  </si>
  <si>
    <t>bluetooth</t>
  </si>
  <si>
    <t>satellite</t>
  </si>
  <si>
    <t>nfc</t>
  </si>
  <si>
    <t>tech8</t>
  </si>
  <si>
    <t>tech9</t>
  </si>
  <si>
    <t>other</t>
  </si>
  <si>
    <t>ID_Tecnologia De Caravana</t>
  </si>
  <si>
    <t>Tecnologia De Caravana</t>
  </si>
  <si>
    <t>ID_Nombre Actividad</t>
  </si>
  <si>
    <t>Nombre Actividad</t>
  </si>
  <si>
    <t>Nivel Requerido</t>
  </si>
  <si>
    <t>Actividad Inventario YN</t>
  </si>
  <si>
    <t>Supports PA YN</t>
  </si>
  <si>
    <t>Decorator Name</t>
  </si>
  <si>
    <t>Generic Activity Table And Fields</t>
  </si>
  <si>
    <t>Generic Activity Filter Field</t>
  </si>
  <si>
    <t>AdHoc_Methods</t>
  </si>
  <si>
    <t>PA Excluded Fields</t>
  </si>
  <si>
    <t>Entrada de Animal al Sistema. 0:Aplica a TODOS los Tipos De Animal</t>
  </si>
  <si>
    <t>Baja</t>
  </si>
  <si>
    <t>Salida de Animal del Sistema. 0:Aplica a TODOS los Tipos De Animal</t>
  </si>
  <si>
    <t>Paricion</t>
  </si>
  <si>
    <t>Castracion</t>
  </si>
  <si>
    <t>tblDataAnimalesActividadCastracion.fldDate</t>
  </si>
  <si>
    <t>castration</t>
  </si>
  <si>
    <t>Personas</t>
  </si>
  <si>
    <t>Manejo de Personas asignadas al Animal (Definicion de un Dueño, etc)</t>
  </si>
  <si>
    <t>Destete</t>
  </si>
  <si>
    <t>weaning</t>
  </si>
  <si>
    <t>tblDataAnimalesActividadMultiple.fldDate</t>
  </si>
  <si>
    <t>["fldDaysToAlert", "fldInstanciaDeSecuencia", "fldDaysToExpire", "fldAgeDays", "fldFK_Raza", "fldMF", "fldFK_Categoria", "fldFK_Localizacion", "fldFK_ClaseDeAnimal"]</t>
  </si>
  <si>
    <t>Destete. Managed via the [Data Animales Actividad Multiple] table.</t>
  </si>
  <si>
    <t>Caravaneo</t>
  </si>
  <si>
    <t>Asignacion de Caravana al Animal. PASAR un parametro InventarioYN para indicar que se realizo fisicamente inventario del Animal en la Actividad correspondiente</t>
  </si>
  <si>
    <t>Asignacion de una Localizacion geografica al Animal, mediante una entrada en tabla [Registro De Localizaciones]</t>
  </si>
  <si>
    <t>Transferencia De Propiedad</t>
  </si>
  <si>
    <t>Inventario</t>
  </si>
  <si>
    <t>["fldDaysToAlert", "fldInstanciaDeSecuencia", "fldAgeDays", "fldFK_Raza", "fldMF", "fldFK_Categoria", "fldFK_Localizacion", "fldFK_ClaseDeAnimal"]</t>
  </si>
  <si>
    <t>Setea el flag "Inventario" en tabla Animales Registro de Actividades. Otras Actividades tambien lo setean. Se define por compatibilidad.</t>
  </si>
  <si>
    <t>Status</t>
  </si>
  <si>
    <t>Status del Objeto</t>
  </si>
  <si>
    <t>Actividad TM</t>
  </si>
  <si>
    <t>Asignacion de Transaccion Monetaria o Monto, via registro de [TM Registro De Actividades]</t>
  </si>
  <si>
    <t>Pesaje</t>
  </si>
  <si>
    <t>PASAR un parametro InventarioYN para indicar que se realizo fisicamente inventario del Animal en la Actividad correspondiente</t>
  </si>
  <si>
    <t>Categoria</t>
  </si>
  <si>
    <t>["fldDaysToAlert", "fldInstanciaDeSecuencia", "fldDaysToExpire", "fldAgeDays", "fldFK_Raza", "fldFK_Localizacion"]</t>
  </si>
  <si>
    <t>Seteo de Categoria para el Animal. Manual o generado por Sistema.</t>
  </si>
  <si>
    <t>Marca</t>
  </si>
  <si>
    <t>branding</t>
  </si>
  <si>
    <t>tblDataAnimalesActividadMarca.fldFK_Marca</t>
  </si>
  <si>
    <t>Timeout</t>
  </si>
  <si>
    <t>Se crea una Actividad de Timeout en Animales Registro De Actividades cuando el sistema detecta que se alcanzo el Limite de Timeout para un ID_Animal</t>
  </si>
  <si>
    <t>Ordeñe</t>
  </si>
  <si>
    <t>milking</t>
  </si>
  <si>
    <t>Extraccion De Semen</t>
  </si>
  <si>
    <t>Medicion</t>
  </si>
  <si>
    <t>["fldFK_ClaseDeAnimal", "fldAgeDays", "fldFK_Localizacion", "fldFK_Raza", "fldMF", "fldFK_Categoria", "fldFK_Status"]</t>
  </si>
  <si>
    <t>Medicion de parametros del Animal: Temperatura, Peso, etc.</t>
  </si>
  <si>
    <t>Movimiento</t>
  </si>
  <si>
    <t>["fldFK_ClaseDeAnimal", "fldAgeDays", "fldFK_Raza", "fldMF", "fldFK_Categoria", "fldFK_Status"]</t>
  </si>
  <si>
    <t>Movimiento del Animal entre Lotes, Establecimientos, etc</t>
  </si>
  <si>
    <t>Inseminacion</t>
  </si>
  <si>
    <t>Tacto</t>
  </si>
  <si>
    <t>tact</t>
  </si>
  <si>
    <t>tblDataAnimalesActividadTacto.fldResult</t>
  </si>
  <si>
    <t>{"set": "_tact_set"}</t>
  </si>
  <si>
    <t>Recibe resultado de Tacto (0, 1) y almacena en tblDataAnimalesActividadTacto.fldResult</t>
  </si>
  <si>
    <t>Alimentación</t>
  </si>
  <si>
    <t>Presentacion de una racion de comida al Animal</t>
  </si>
  <si>
    <t>Ingesta</t>
  </si>
  <si>
    <t>Ingesta de comida realizada por el Animal</t>
  </si>
  <si>
    <t>Otra 0</t>
  </si>
  <si>
    <t>Otra1</t>
  </si>
  <si>
    <t>Otra2</t>
  </si>
  <si>
    <t>Otra4</t>
  </si>
  <si>
    <t>Caravaneo - Desasignar</t>
  </si>
  <si>
    <t>Sanidad - Aplicacion</t>
  </si>
  <si>
    <t>["fldFK_ClaseDeAnimal",  "fldFK_Raza", "fldFK_Categoria", "fldFK_Status"]</t>
  </si>
  <si>
    <t>Aplicación de una dosis. Puede ser o no parte de un Tratamiento</t>
  </si>
  <si>
    <t>Sanidad - Procedimiento</t>
  </si>
  <si>
    <t>Procedimiento Sanitario general (que no sea Curacion): Cirugia y otros procedimientos.</t>
  </si>
  <si>
    <t>Sanidad - Curacion</t>
  </si>
  <si>
    <t>Sanidad - Programacion</t>
  </si>
  <si>
    <t>Programacion de Actividades de Sanidad para el Animal</t>
  </si>
  <si>
    <t>Sanidad - ss</t>
  </si>
  <si>
    <t>Actualizacion de Parametros Animal</t>
  </si>
  <si>
    <t>0: Aplica a todos los tipos de Animal</t>
  </si>
  <si>
    <t>Inicio De Servicio</t>
  </si>
  <si>
    <t>Recurrencia cada 290 dias durante tiempo de Servcio activo</t>
  </si>
  <si>
    <t>Fin de Servicio</t>
  </si>
  <si>
    <t>Si es mayor que la recurrencia -&gt; Es servicio Continuo</t>
  </si>
  <si>
    <t>Status Actividad Programada</t>
  </si>
  <si>
    <t>Actualizacion del Status de Actividades Programadas. Tabla Data Actividades Programadas Status.</t>
  </si>
  <si>
    <t>Actividad Programada</t>
  </si>
  <si>
    <t>pa</t>
  </si>
  <si>
    <t>Programacion de Actividades.</t>
  </si>
  <si>
    <t>Caravaneo - Asignar</t>
  </si>
  <si>
    <t>Sub-Actividad. Identico a Actividad 7 - Reservado</t>
  </si>
  <si>
    <t>Sub-Actividad. Quita la Caravana del Animal</t>
  </si>
  <si>
    <t>Inicializacion</t>
  </si>
  <si>
    <t>initialize</t>
  </si>
  <si>
    <t>Data Initialization at system start-up</t>
  </si>
  <si>
    <t>Mantenimiento</t>
  </si>
  <si>
    <t>maintenance</t>
  </si>
  <si>
    <t>Activity designed to be run by background threads. Update and Cleanup tasks for Animal data structures.</t>
  </si>
  <si>
    <t>verde claro</t>
  </si>
  <si>
    <t>verde</t>
  </si>
  <si>
    <t>verde oscuro</t>
  </si>
  <si>
    <t>rojo</t>
  </si>
  <si>
    <t>bordo</t>
  </si>
  <si>
    <t>naranja</t>
  </si>
  <si>
    <t>rosa</t>
  </si>
  <si>
    <t>violeta</t>
  </si>
  <si>
    <t>azul</t>
  </si>
  <si>
    <t>azul oscuro</t>
  </si>
  <si>
    <t>celeste</t>
  </si>
  <si>
    <t>amarillo claro</t>
  </si>
  <si>
    <t>amarillo</t>
  </si>
  <si>
    <t>lila</t>
  </si>
  <si>
    <t>violeta claro</t>
  </si>
  <si>
    <t>marron claro</t>
  </si>
  <si>
    <t>marron</t>
  </si>
  <si>
    <t>marron oscuro</t>
  </si>
  <si>
    <t>azul claro</t>
  </si>
  <si>
    <t>blanco</t>
  </si>
  <si>
    <t>gris</t>
  </si>
  <si>
    <t>gris oscuro</t>
  </si>
  <si>
    <t>negro</t>
  </si>
  <si>
    <t>lila claro</t>
  </si>
  <si>
    <t>lila oscuro</t>
  </si>
  <si>
    <t>fldFK_Raza</t>
  </si>
  <si>
    <t>tblDataAnimalesActividadLocalizacion</t>
  </si>
  <si>
    <t>fldFK_Localizacion</t>
  </si>
  <si>
    <t>fldFK_AnimalPadre</t>
  </si>
  <si>
    <t>fldFK_AnimalMadre</t>
  </si>
  <si>
    <t>"Sartori":1</t>
  </si>
  <si>
    <t>"Buyatti":1</t>
  </si>
  <si>
    <t>Owner</t>
  </si>
  <si>
    <t>tblDataAnimalesActividadMarca</t>
  </si>
  <si>
    <t>fldFK_Marca</t>
  </si>
  <si>
    <t>"Sartori":0.4,   "Buyatti":0.6</t>
  </si>
  <si>
    <t>fldFK_TagType</t>
  </si>
  <si>
    <t>fldFK_TagFormat</t>
  </si>
  <si>
    <t>Tipo De Caravana</t>
  </si>
  <si>
    <t>Formato De Caravana</t>
  </si>
  <si>
    <t>Dueño</t>
  </si>
  <si>
    <t>fldFK_Color</t>
  </si>
  <si>
    <t>fldFK_TipoDeAltaBaja</t>
  </si>
  <si>
    <t>Tipo De Alta</t>
  </si>
  <si>
    <t>nacimiento</t>
  </si>
  <si>
    <t>tblDataAnimalesActividadPersonas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</si>
</sst>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1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7E1C-35ED-404C-9007-2F0FB493CD74}">
  <dimension ref="A1:S67"/>
  <sheetViews>
    <sheetView tabSelected="1" topLeftCell="E1" workbookViewId="0">
      <selection activeCell="J3" sqref="J3"/>
    </sheetView>
  </sheetViews>
  <sheetFormatPr defaultRowHeight="15" x14ac:dyDescent="0.25"/>
  <cols>
    <col min="1" max="1" width="15.140625" customWidth="1"/>
    <col min="2" max="3" width="13.42578125" customWidth="1"/>
    <col min="4" max="4" width="13" customWidth="1"/>
    <col min="5" max="5" width="16.85546875" customWidth="1"/>
    <col min="6" max="6" width="16.42578125" customWidth="1"/>
    <col min="7" max="7" width="19.7109375" bestFit="1" customWidth="1"/>
    <col min="9" max="9" width="13.28515625" customWidth="1"/>
    <col min="10" max="10" width="17.28515625" customWidth="1"/>
    <col min="11" max="11" width="25.5703125" customWidth="1"/>
    <col min="13" max="13" width="13.7109375" customWidth="1"/>
    <col min="14" max="14" width="22" customWidth="1"/>
    <col min="17" max="17" width="30.140625" bestFit="1" customWidth="1"/>
    <col min="19" max="19" width="12.28515625" customWidth="1"/>
  </cols>
  <sheetData>
    <row r="1" spans="1:19" x14ac:dyDescent="0.25">
      <c r="A1" t="s">
        <v>25</v>
      </c>
      <c r="B1" t="s">
        <v>25</v>
      </c>
      <c r="C1" t="s">
        <v>25</v>
      </c>
      <c r="D1" t="s">
        <v>33</v>
      </c>
      <c r="E1" t="s">
        <v>35</v>
      </c>
      <c r="F1" t="s">
        <v>35</v>
      </c>
      <c r="G1" t="s">
        <v>35</v>
      </c>
      <c r="H1" t="s">
        <v>35</v>
      </c>
      <c r="I1" t="s">
        <v>35</v>
      </c>
      <c r="J1" t="s">
        <v>23</v>
      </c>
      <c r="K1" t="s">
        <v>258</v>
      </c>
      <c r="L1" t="s">
        <v>23</v>
      </c>
      <c r="M1" t="s">
        <v>23</v>
      </c>
      <c r="N1" t="s">
        <v>239</v>
      </c>
      <c r="O1" t="s">
        <v>23</v>
      </c>
      <c r="P1" t="s">
        <v>23</v>
      </c>
      <c r="Q1" t="s">
        <v>246</v>
      </c>
    </row>
    <row r="2" spans="1:19" x14ac:dyDescent="0.25">
      <c r="A2" t="s">
        <v>36</v>
      </c>
      <c r="B2" t="s">
        <v>24</v>
      </c>
      <c r="C2" t="s">
        <v>255</v>
      </c>
      <c r="D2" t="s">
        <v>34</v>
      </c>
      <c r="E2" t="s">
        <v>28</v>
      </c>
      <c r="F2" t="s">
        <v>254</v>
      </c>
      <c r="G2" t="s">
        <v>29</v>
      </c>
      <c r="H2" t="s">
        <v>249</v>
      </c>
      <c r="I2" t="s">
        <v>250</v>
      </c>
      <c r="J2" t="s">
        <v>26</v>
      </c>
      <c r="K2" t="s">
        <v>245</v>
      </c>
      <c r="L2" t="s">
        <v>238</v>
      </c>
      <c r="M2" t="s">
        <v>27</v>
      </c>
      <c r="N2" t="s">
        <v>240</v>
      </c>
      <c r="O2" t="s">
        <v>241</v>
      </c>
      <c r="P2" t="s">
        <v>242</v>
      </c>
      <c r="Q2" t="s">
        <v>247</v>
      </c>
    </row>
    <row r="3" spans="1:19" x14ac:dyDescent="0.25">
      <c r="A3" t="s">
        <v>0</v>
      </c>
      <c r="B3" t="s">
        <v>1</v>
      </c>
      <c r="C3" t="s">
        <v>256</v>
      </c>
      <c r="D3" t="s">
        <v>2</v>
      </c>
      <c r="E3" t="s">
        <v>32</v>
      </c>
      <c r="F3" t="s">
        <v>3</v>
      </c>
      <c r="G3" t="s">
        <v>31</v>
      </c>
      <c r="H3" t="s">
        <v>251</v>
      </c>
      <c r="I3" t="s">
        <v>252</v>
      </c>
      <c r="J3" t="s">
        <v>4</v>
      </c>
      <c r="K3" t="s">
        <v>253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12</v>
      </c>
    </row>
    <row r="4" spans="1:19" x14ac:dyDescent="0.25">
      <c r="A4" s="1">
        <v>45459</v>
      </c>
      <c r="B4" t="s">
        <v>13</v>
      </c>
      <c r="C4" t="s">
        <v>257</v>
      </c>
      <c r="D4" t="s">
        <v>14</v>
      </c>
      <c r="E4">
        <v>436</v>
      </c>
      <c r="F4" t="s">
        <v>15</v>
      </c>
      <c r="G4" t="s">
        <v>30</v>
      </c>
      <c r="J4" t="s">
        <v>16</v>
      </c>
      <c r="K4" t="s">
        <v>248</v>
      </c>
      <c r="L4" t="s">
        <v>17</v>
      </c>
      <c r="N4" t="s">
        <v>18</v>
      </c>
      <c r="Q4" t="s">
        <v>19</v>
      </c>
    </row>
    <row r="5" spans="1:19" x14ac:dyDescent="0.25">
      <c r="A5" s="1">
        <v>45459</v>
      </c>
      <c r="B5" t="s">
        <v>13</v>
      </c>
      <c r="C5" t="s">
        <v>257</v>
      </c>
      <c r="D5" t="s">
        <v>20</v>
      </c>
      <c r="E5">
        <v>188</v>
      </c>
      <c r="F5" t="s">
        <v>21</v>
      </c>
      <c r="G5" t="s">
        <v>30</v>
      </c>
      <c r="J5" t="s">
        <v>16</v>
      </c>
      <c r="K5" t="s">
        <v>244</v>
      </c>
      <c r="L5" t="s">
        <v>17</v>
      </c>
      <c r="N5" t="s">
        <v>18</v>
      </c>
      <c r="Q5" t="s">
        <v>19</v>
      </c>
    </row>
    <row r="6" spans="1:19" x14ac:dyDescent="0.25">
      <c r="A6" s="1">
        <v>45459</v>
      </c>
      <c r="B6" t="s">
        <v>13</v>
      </c>
      <c r="C6" t="s">
        <v>257</v>
      </c>
      <c r="D6" t="s">
        <v>20</v>
      </c>
      <c r="E6">
        <v>440</v>
      </c>
      <c r="F6" t="s">
        <v>15</v>
      </c>
      <c r="G6" t="s">
        <v>30</v>
      </c>
      <c r="J6" t="s">
        <v>16</v>
      </c>
      <c r="K6" t="s">
        <v>243</v>
      </c>
      <c r="L6" t="s">
        <v>17</v>
      </c>
      <c r="N6" t="s">
        <v>18</v>
      </c>
      <c r="Q6" t="s">
        <v>19</v>
      </c>
    </row>
    <row r="7" spans="1:19" x14ac:dyDescent="0.25">
      <c r="A7" s="1">
        <v>45459</v>
      </c>
      <c r="B7" t="s">
        <v>13</v>
      </c>
      <c r="C7" t="s">
        <v>257</v>
      </c>
      <c r="D7" t="s">
        <v>20</v>
      </c>
      <c r="E7">
        <v>428</v>
      </c>
      <c r="F7" t="s">
        <v>15</v>
      </c>
      <c r="G7" t="s">
        <v>30</v>
      </c>
      <c r="J7" t="s">
        <v>16</v>
      </c>
      <c r="K7" t="s">
        <v>243</v>
      </c>
      <c r="L7" t="s">
        <v>17</v>
      </c>
      <c r="N7" t="s">
        <v>18</v>
      </c>
      <c r="Q7" t="s">
        <v>19</v>
      </c>
    </row>
    <row r="8" spans="1:19" x14ac:dyDescent="0.25">
      <c r="A8" s="1">
        <v>45459</v>
      </c>
      <c r="B8" t="s">
        <v>13</v>
      </c>
      <c r="C8" t="s">
        <v>257</v>
      </c>
      <c r="D8" t="s">
        <v>20</v>
      </c>
      <c r="E8">
        <v>377</v>
      </c>
      <c r="F8" t="s">
        <v>15</v>
      </c>
      <c r="G8" t="s">
        <v>30</v>
      </c>
      <c r="J8" t="s">
        <v>16</v>
      </c>
      <c r="K8" t="s">
        <v>243</v>
      </c>
      <c r="L8" t="s">
        <v>17</v>
      </c>
      <c r="N8" t="s">
        <v>18</v>
      </c>
      <c r="Q8" t="s">
        <v>19</v>
      </c>
    </row>
    <row r="9" spans="1:19" x14ac:dyDescent="0.25">
      <c r="A9" s="1">
        <v>45459</v>
      </c>
      <c r="B9" t="s">
        <v>13</v>
      </c>
      <c r="C9" t="s">
        <v>257</v>
      </c>
      <c r="D9" t="s">
        <v>20</v>
      </c>
      <c r="E9">
        <v>194</v>
      </c>
      <c r="F9" t="s">
        <v>21</v>
      </c>
      <c r="G9" t="s">
        <v>30</v>
      </c>
      <c r="J9" t="s">
        <v>16</v>
      </c>
      <c r="K9" t="s">
        <v>244</v>
      </c>
      <c r="L9" t="s">
        <v>17</v>
      </c>
      <c r="N9" t="s">
        <v>18</v>
      </c>
      <c r="Q9" t="s">
        <v>19</v>
      </c>
    </row>
    <row r="10" spans="1:19" x14ac:dyDescent="0.25">
      <c r="A10" s="1">
        <v>45459</v>
      </c>
      <c r="B10" t="s">
        <v>13</v>
      </c>
      <c r="C10" t="s">
        <v>257</v>
      </c>
      <c r="D10" t="s">
        <v>14</v>
      </c>
      <c r="E10">
        <v>433</v>
      </c>
      <c r="F10" t="s">
        <v>15</v>
      </c>
      <c r="G10" t="s">
        <v>30</v>
      </c>
      <c r="J10" t="s">
        <v>16</v>
      </c>
      <c r="K10" t="s">
        <v>243</v>
      </c>
      <c r="L10" t="s">
        <v>17</v>
      </c>
      <c r="N10" t="s">
        <v>18</v>
      </c>
      <c r="Q10" t="s">
        <v>19</v>
      </c>
    </row>
    <row r="11" spans="1:19" x14ac:dyDescent="0.25">
      <c r="A11" s="1">
        <v>45459</v>
      </c>
      <c r="B11" t="s">
        <v>13</v>
      </c>
      <c r="C11" t="s">
        <v>257</v>
      </c>
      <c r="D11" t="s">
        <v>20</v>
      </c>
      <c r="E11">
        <v>195</v>
      </c>
      <c r="F11" t="s">
        <v>21</v>
      </c>
      <c r="G11" t="s">
        <v>30</v>
      </c>
      <c r="J11" t="s">
        <v>16</v>
      </c>
      <c r="K11" t="s">
        <v>244</v>
      </c>
      <c r="L11" t="s">
        <v>17</v>
      </c>
      <c r="N11" t="s">
        <v>18</v>
      </c>
      <c r="Q11" t="s">
        <v>19</v>
      </c>
    </row>
    <row r="12" spans="1:19" x14ac:dyDescent="0.25">
      <c r="A12" s="1">
        <v>45459</v>
      </c>
      <c r="B12" t="s">
        <v>13</v>
      </c>
      <c r="C12" t="s">
        <v>257</v>
      </c>
      <c r="D12" t="s">
        <v>14</v>
      </c>
      <c r="E12">
        <v>431</v>
      </c>
      <c r="F12" t="s">
        <v>15</v>
      </c>
      <c r="G12" t="s">
        <v>30</v>
      </c>
      <c r="J12" t="s">
        <v>16</v>
      </c>
      <c r="K12" t="s">
        <v>243</v>
      </c>
      <c r="L12" t="s">
        <v>17</v>
      </c>
      <c r="N12" t="s">
        <v>18</v>
      </c>
      <c r="Q12" t="s">
        <v>19</v>
      </c>
    </row>
    <row r="13" spans="1:19" x14ac:dyDescent="0.25">
      <c r="A13" s="1">
        <v>45459</v>
      </c>
      <c r="B13" t="s">
        <v>13</v>
      </c>
      <c r="C13" t="s">
        <v>257</v>
      </c>
      <c r="D13" t="s">
        <v>20</v>
      </c>
      <c r="E13">
        <v>198</v>
      </c>
      <c r="F13" t="s">
        <v>21</v>
      </c>
      <c r="G13" t="s">
        <v>30</v>
      </c>
      <c r="J13" t="s">
        <v>16</v>
      </c>
      <c r="K13" t="s">
        <v>244</v>
      </c>
      <c r="L13" t="s">
        <v>17</v>
      </c>
      <c r="N13" t="s">
        <v>18</v>
      </c>
      <c r="Q13" t="s">
        <v>19</v>
      </c>
    </row>
    <row r="14" spans="1:19" x14ac:dyDescent="0.25">
      <c r="A14" s="1">
        <v>45459</v>
      </c>
      <c r="B14" t="s">
        <v>13</v>
      </c>
      <c r="C14" t="s">
        <v>257</v>
      </c>
      <c r="D14" t="s">
        <v>14</v>
      </c>
      <c r="E14">
        <v>1001</v>
      </c>
      <c r="F14" t="s">
        <v>21</v>
      </c>
      <c r="G14" t="s">
        <v>30</v>
      </c>
      <c r="J14" t="s">
        <v>16</v>
      </c>
      <c r="K14" t="s">
        <v>244</v>
      </c>
      <c r="L14" t="s">
        <v>17</v>
      </c>
      <c r="N14" t="s">
        <v>18</v>
      </c>
      <c r="Q14" t="s">
        <v>19</v>
      </c>
    </row>
    <row r="15" spans="1:19" x14ac:dyDescent="0.25">
      <c r="A15" s="1">
        <v>45459</v>
      </c>
      <c r="B15" t="s">
        <v>13</v>
      </c>
      <c r="C15" t="s">
        <v>257</v>
      </c>
      <c r="D15" t="s">
        <v>20</v>
      </c>
      <c r="E15">
        <v>430</v>
      </c>
      <c r="F15" t="s">
        <v>15</v>
      </c>
      <c r="G15" t="s">
        <v>30</v>
      </c>
      <c r="J15" t="s">
        <v>16</v>
      </c>
      <c r="K15" t="s">
        <v>243</v>
      </c>
      <c r="L15" t="s">
        <v>17</v>
      </c>
      <c r="N15" t="s">
        <v>18</v>
      </c>
      <c r="Q15" t="s">
        <v>19</v>
      </c>
    </row>
    <row r="16" spans="1:19" x14ac:dyDescent="0.25">
      <c r="A16" s="1">
        <v>45459</v>
      </c>
      <c r="B16" t="s">
        <v>13</v>
      </c>
      <c r="C16" t="s">
        <v>257</v>
      </c>
      <c r="D16" t="s">
        <v>14</v>
      </c>
      <c r="E16">
        <v>429</v>
      </c>
      <c r="F16" t="s">
        <v>15</v>
      </c>
      <c r="G16" t="s">
        <v>30</v>
      </c>
      <c r="J16" t="s">
        <v>16</v>
      </c>
      <c r="K16" t="s">
        <v>243</v>
      </c>
      <c r="L16" t="s">
        <v>17</v>
      </c>
      <c r="N16" t="s">
        <v>18</v>
      </c>
      <c r="Q16" t="s">
        <v>19</v>
      </c>
    </row>
    <row r="17" spans="1:18" x14ac:dyDescent="0.25">
      <c r="A17" s="1">
        <v>45459</v>
      </c>
      <c r="B17" t="s">
        <v>13</v>
      </c>
      <c r="C17" t="s">
        <v>257</v>
      </c>
      <c r="D17" t="s">
        <v>20</v>
      </c>
      <c r="E17">
        <v>439</v>
      </c>
      <c r="F17" t="s">
        <v>15</v>
      </c>
      <c r="G17" t="s">
        <v>30</v>
      </c>
      <c r="J17" t="s">
        <v>16</v>
      </c>
      <c r="K17" t="s">
        <v>243</v>
      </c>
      <c r="L17" t="s">
        <v>17</v>
      </c>
      <c r="N17" t="s">
        <v>18</v>
      </c>
      <c r="Q17" t="s">
        <v>19</v>
      </c>
    </row>
    <row r="18" spans="1:18" x14ac:dyDescent="0.25">
      <c r="A18" s="1">
        <v>45459</v>
      </c>
      <c r="B18" t="s">
        <v>13</v>
      </c>
      <c r="C18" t="s">
        <v>257</v>
      </c>
      <c r="D18" t="s">
        <v>20</v>
      </c>
      <c r="E18">
        <v>450</v>
      </c>
      <c r="F18" t="s">
        <v>15</v>
      </c>
      <c r="G18" t="s">
        <v>30</v>
      </c>
      <c r="J18" t="s">
        <v>16</v>
      </c>
      <c r="K18" t="s">
        <v>243</v>
      </c>
      <c r="L18" t="s">
        <v>17</v>
      </c>
      <c r="N18" t="s">
        <v>18</v>
      </c>
      <c r="Q18" t="s">
        <v>19</v>
      </c>
    </row>
    <row r="19" spans="1:18" x14ac:dyDescent="0.25">
      <c r="A19" s="1">
        <v>45459</v>
      </c>
      <c r="B19" t="s">
        <v>13</v>
      </c>
      <c r="C19" t="s">
        <v>257</v>
      </c>
      <c r="D19" t="s">
        <v>20</v>
      </c>
      <c r="E19">
        <v>383</v>
      </c>
      <c r="F19" t="s">
        <v>15</v>
      </c>
      <c r="G19" t="s">
        <v>30</v>
      </c>
      <c r="J19" t="s">
        <v>16</v>
      </c>
      <c r="K19" t="s">
        <v>243</v>
      </c>
      <c r="L19" t="s">
        <v>17</v>
      </c>
      <c r="N19" t="s">
        <v>18</v>
      </c>
      <c r="Q19" t="s">
        <v>19</v>
      </c>
    </row>
    <row r="20" spans="1:18" x14ac:dyDescent="0.25">
      <c r="A20" s="1">
        <v>45459</v>
      </c>
      <c r="B20" t="s">
        <v>13</v>
      </c>
      <c r="C20" t="s">
        <v>257</v>
      </c>
      <c r="D20" t="s">
        <v>14</v>
      </c>
      <c r="E20">
        <v>444</v>
      </c>
      <c r="F20" t="s">
        <v>15</v>
      </c>
      <c r="G20" t="s">
        <v>30</v>
      </c>
      <c r="J20" t="s">
        <v>16</v>
      </c>
      <c r="K20" t="s">
        <v>243</v>
      </c>
      <c r="L20" t="s">
        <v>17</v>
      </c>
      <c r="N20" t="s">
        <v>18</v>
      </c>
      <c r="Q20" t="s">
        <v>19</v>
      </c>
    </row>
    <row r="21" spans="1:18" x14ac:dyDescent="0.25">
      <c r="A21" s="1">
        <v>45459</v>
      </c>
      <c r="B21" t="s">
        <v>13</v>
      </c>
      <c r="C21" t="s">
        <v>257</v>
      </c>
      <c r="D21" t="s">
        <v>20</v>
      </c>
      <c r="E21">
        <v>187</v>
      </c>
      <c r="F21" t="s">
        <v>21</v>
      </c>
      <c r="G21" t="s">
        <v>30</v>
      </c>
      <c r="J21" t="s">
        <v>16</v>
      </c>
      <c r="K21" t="s">
        <v>244</v>
      </c>
      <c r="L21" t="s">
        <v>17</v>
      </c>
      <c r="N21" t="s">
        <v>18</v>
      </c>
      <c r="Q21" t="s">
        <v>19</v>
      </c>
    </row>
    <row r="22" spans="1:18" x14ac:dyDescent="0.25">
      <c r="A22" s="1">
        <v>45459</v>
      </c>
      <c r="B22" t="s">
        <v>13</v>
      </c>
      <c r="C22" t="s">
        <v>257</v>
      </c>
      <c r="D22" t="s">
        <v>20</v>
      </c>
      <c r="E22">
        <v>448</v>
      </c>
      <c r="F22" t="s">
        <v>15</v>
      </c>
      <c r="G22" t="s">
        <v>30</v>
      </c>
      <c r="J22" t="s">
        <v>16</v>
      </c>
      <c r="K22" t="s">
        <v>243</v>
      </c>
      <c r="L22" t="s">
        <v>17</v>
      </c>
      <c r="N22" t="s">
        <v>18</v>
      </c>
      <c r="Q22" t="s">
        <v>19</v>
      </c>
    </row>
    <row r="23" spans="1:18" x14ac:dyDescent="0.25">
      <c r="A23" s="1">
        <v>45459</v>
      </c>
      <c r="B23" t="s">
        <v>13</v>
      </c>
      <c r="C23" t="s">
        <v>257</v>
      </c>
      <c r="D23" t="s">
        <v>14</v>
      </c>
      <c r="E23">
        <v>1002</v>
      </c>
      <c r="F23" t="s">
        <v>21</v>
      </c>
      <c r="G23" t="s">
        <v>30</v>
      </c>
      <c r="J23" t="s">
        <v>16</v>
      </c>
      <c r="K23" t="s">
        <v>244</v>
      </c>
      <c r="L23" t="s">
        <v>17</v>
      </c>
      <c r="N23" t="s">
        <v>18</v>
      </c>
      <c r="Q23" t="s">
        <v>19</v>
      </c>
    </row>
    <row r="24" spans="1:18" x14ac:dyDescent="0.25">
      <c r="A24" s="1">
        <v>45459</v>
      </c>
      <c r="B24" t="s">
        <v>13</v>
      </c>
      <c r="C24" t="s">
        <v>257</v>
      </c>
      <c r="D24" t="s">
        <v>14</v>
      </c>
      <c r="E24">
        <v>435</v>
      </c>
      <c r="F24" t="s">
        <v>15</v>
      </c>
      <c r="G24" t="s">
        <v>30</v>
      </c>
      <c r="J24" t="s">
        <v>16</v>
      </c>
      <c r="K24" t="s">
        <v>243</v>
      </c>
      <c r="L24" t="s">
        <v>17</v>
      </c>
      <c r="N24" t="s">
        <v>18</v>
      </c>
      <c r="Q24" t="s">
        <v>19</v>
      </c>
      <c r="R24" t="s">
        <v>22</v>
      </c>
    </row>
    <row r="25" spans="1:18" x14ac:dyDescent="0.25">
      <c r="A25" s="1">
        <v>45459</v>
      </c>
      <c r="B25" t="s">
        <v>13</v>
      </c>
      <c r="C25" t="s">
        <v>257</v>
      </c>
      <c r="D25" t="s">
        <v>20</v>
      </c>
      <c r="E25">
        <v>446</v>
      </c>
      <c r="F25" t="s">
        <v>15</v>
      </c>
      <c r="G25" t="s">
        <v>30</v>
      </c>
      <c r="J25" t="s">
        <v>16</v>
      </c>
      <c r="K25" t="s">
        <v>243</v>
      </c>
      <c r="L25" t="s">
        <v>17</v>
      </c>
      <c r="N25" t="s">
        <v>18</v>
      </c>
      <c r="Q25" t="s">
        <v>19</v>
      </c>
    </row>
    <row r="26" spans="1:18" x14ac:dyDescent="0.25">
      <c r="A26" s="1">
        <v>45459</v>
      </c>
      <c r="B26" t="s">
        <v>13</v>
      </c>
      <c r="C26" t="s">
        <v>257</v>
      </c>
      <c r="D26" t="s">
        <v>20</v>
      </c>
      <c r="E26">
        <v>441</v>
      </c>
      <c r="F26" t="s">
        <v>15</v>
      </c>
      <c r="G26" t="s">
        <v>30</v>
      </c>
      <c r="J26" t="s">
        <v>16</v>
      </c>
      <c r="K26" t="s">
        <v>243</v>
      </c>
      <c r="L26" t="s">
        <v>17</v>
      </c>
      <c r="N26" t="s">
        <v>18</v>
      </c>
      <c r="Q26" t="s">
        <v>19</v>
      </c>
    </row>
    <row r="27" spans="1:18" x14ac:dyDescent="0.25">
      <c r="A27" s="1">
        <v>45459</v>
      </c>
      <c r="B27" t="s">
        <v>13</v>
      </c>
      <c r="C27" t="s">
        <v>257</v>
      </c>
      <c r="D27" t="s">
        <v>14</v>
      </c>
      <c r="E27">
        <v>449</v>
      </c>
      <c r="F27" t="s">
        <v>15</v>
      </c>
      <c r="G27" t="s">
        <v>30</v>
      </c>
      <c r="J27" t="s">
        <v>16</v>
      </c>
      <c r="K27" t="s">
        <v>243</v>
      </c>
      <c r="L27" t="s">
        <v>17</v>
      </c>
      <c r="N27" t="s">
        <v>18</v>
      </c>
      <c r="Q27" t="s">
        <v>19</v>
      </c>
    </row>
    <row r="28" spans="1:18" x14ac:dyDescent="0.25">
      <c r="A28" s="1">
        <v>45459</v>
      </c>
      <c r="B28" t="s">
        <v>13</v>
      </c>
      <c r="C28" t="s">
        <v>257</v>
      </c>
      <c r="D28" t="s">
        <v>20</v>
      </c>
      <c r="E28">
        <v>189</v>
      </c>
      <c r="F28" t="s">
        <v>21</v>
      </c>
      <c r="G28" t="s">
        <v>30</v>
      </c>
      <c r="J28" t="s">
        <v>16</v>
      </c>
      <c r="K28" t="s">
        <v>244</v>
      </c>
      <c r="L28" t="s">
        <v>17</v>
      </c>
      <c r="N28" t="s">
        <v>18</v>
      </c>
      <c r="Q28" t="s">
        <v>19</v>
      </c>
    </row>
    <row r="29" spans="1:18" x14ac:dyDescent="0.25">
      <c r="A29" s="1">
        <v>45459</v>
      </c>
      <c r="B29" t="s">
        <v>13</v>
      </c>
      <c r="C29" t="s">
        <v>257</v>
      </c>
      <c r="D29" t="s">
        <v>14</v>
      </c>
      <c r="E29">
        <v>1003</v>
      </c>
      <c r="F29" t="s">
        <v>21</v>
      </c>
      <c r="G29" t="s">
        <v>30</v>
      </c>
      <c r="J29" t="s">
        <v>16</v>
      </c>
      <c r="K29" t="s">
        <v>244</v>
      </c>
      <c r="L29" t="s">
        <v>17</v>
      </c>
      <c r="N29" t="s">
        <v>18</v>
      </c>
      <c r="Q29" t="s">
        <v>19</v>
      </c>
    </row>
    <row r="30" spans="1:18" x14ac:dyDescent="0.25">
      <c r="A30" s="1">
        <v>45459</v>
      </c>
      <c r="B30" t="s">
        <v>13</v>
      </c>
      <c r="C30" t="s">
        <v>257</v>
      </c>
      <c r="D30" t="s">
        <v>14</v>
      </c>
      <c r="E30">
        <v>376</v>
      </c>
      <c r="F30" t="s">
        <v>15</v>
      </c>
      <c r="G30" t="s">
        <v>30</v>
      </c>
      <c r="J30" t="s">
        <v>16</v>
      </c>
      <c r="K30" t="s">
        <v>243</v>
      </c>
      <c r="L30" t="s">
        <v>17</v>
      </c>
      <c r="N30" t="s">
        <v>18</v>
      </c>
      <c r="Q30" t="s">
        <v>19</v>
      </c>
    </row>
    <row r="31" spans="1:18" x14ac:dyDescent="0.25">
      <c r="A31" s="1">
        <v>45459</v>
      </c>
      <c r="B31" t="s">
        <v>13</v>
      </c>
      <c r="C31" t="s">
        <v>257</v>
      </c>
      <c r="D31" t="s">
        <v>14</v>
      </c>
      <c r="E31">
        <v>438</v>
      </c>
      <c r="F31" t="s">
        <v>15</v>
      </c>
      <c r="G31" t="s">
        <v>30</v>
      </c>
      <c r="J31" t="s">
        <v>16</v>
      </c>
      <c r="K31" t="s">
        <v>243</v>
      </c>
      <c r="L31" t="s">
        <v>17</v>
      </c>
      <c r="N31" t="s">
        <v>18</v>
      </c>
      <c r="Q31" t="s">
        <v>19</v>
      </c>
    </row>
    <row r="32" spans="1:18" x14ac:dyDescent="0.25">
      <c r="A32" s="1">
        <v>45459</v>
      </c>
      <c r="B32" t="s">
        <v>13</v>
      </c>
      <c r="C32" t="s">
        <v>257</v>
      </c>
      <c r="D32" t="s">
        <v>20</v>
      </c>
      <c r="E32">
        <v>1004</v>
      </c>
      <c r="F32" t="s">
        <v>21</v>
      </c>
      <c r="G32" t="s">
        <v>30</v>
      </c>
      <c r="J32" t="s">
        <v>16</v>
      </c>
      <c r="K32" t="s">
        <v>244</v>
      </c>
      <c r="L32" t="s">
        <v>17</v>
      </c>
      <c r="N32" t="s">
        <v>18</v>
      </c>
      <c r="Q32" t="s">
        <v>19</v>
      </c>
    </row>
    <row r="33" spans="1:17" x14ac:dyDescent="0.25">
      <c r="A33" s="1">
        <v>45459</v>
      </c>
      <c r="B33" t="s">
        <v>13</v>
      </c>
      <c r="C33" t="s">
        <v>257</v>
      </c>
      <c r="D33" t="s">
        <v>14</v>
      </c>
      <c r="E33">
        <v>437</v>
      </c>
      <c r="F33" t="s">
        <v>15</v>
      </c>
      <c r="G33" t="s">
        <v>30</v>
      </c>
      <c r="J33" t="s">
        <v>16</v>
      </c>
      <c r="K33" t="s">
        <v>243</v>
      </c>
      <c r="L33" t="s">
        <v>17</v>
      </c>
      <c r="N33" t="s">
        <v>18</v>
      </c>
      <c r="Q33" t="s">
        <v>19</v>
      </c>
    </row>
    <row r="34" spans="1:17" x14ac:dyDescent="0.25">
      <c r="A34" s="1">
        <v>45459</v>
      </c>
      <c r="B34" t="s">
        <v>13</v>
      </c>
      <c r="C34" t="s">
        <v>257</v>
      </c>
      <c r="D34" t="s">
        <v>20</v>
      </c>
      <c r="E34">
        <v>380</v>
      </c>
      <c r="F34" t="s">
        <v>15</v>
      </c>
      <c r="G34" t="s">
        <v>30</v>
      </c>
      <c r="J34" t="s">
        <v>16</v>
      </c>
      <c r="K34" t="s">
        <v>243</v>
      </c>
      <c r="L34" t="s">
        <v>17</v>
      </c>
      <c r="N34" t="s">
        <v>18</v>
      </c>
      <c r="Q34" t="s">
        <v>19</v>
      </c>
    </row>
    <row r="35" spans="1:17" x14ac:dyDescent="0.25">
      <c r="A35" s="1">
        <v>45459</v>
      </c>
      <c r="B35" t="s">
        <v>13</v>
      </c>
      <c r="C35" t="s">
        <v>257</v>
      </c>
      <c r="D35" t="s">
        <v>14</v>
      </c>
      <c r="E35">
        <v>379</v>
      </c>
      <c r="F35" t="s">
        <v>15</v>
      </c>
      <c r="G35" t="s">
        <v>30</v>
      </c>
      <c r="J35" t="s">
        <v>16</v>
      </c>
      <c r="K35" t="s">
        <v>243</v>
      </c>
      <c r="L35" t="s">
        <v>17</v>
      </c>
      <c r="N35" t="s">
        <v>18</v>
      </c>
      <c r="Q35" t="s">
        <v>19</v>
      </c>
    </row>
    <row r="36" spans="1:17" x14ac:dyDescent="0.25">
      <c r="A36" s="1">
        <v>45459</v>
      </c>
      <c r="B36" t="s">
        <v>13</v>
      </c>
      <c r="C36" t="s">
        <v>257</v>
      </c>
      <c r="D36" t="s">
        <v>20</v>
      </c>
      <c r="E36">
        <v>384</v>
      </c>
      <c r="F36" t="s">
        <v>15</v>
      </c>
      <c r="G36" t="s">
        <v>30</v>
      </c>
      <c r="J36" t="s">
        <v>16</v>
      </c>
      <c r="K36" t="s">
        <v>243</v>
      </c>
      <c r="L36" t="s">
        <v>17</v>
      </c>
      <c r="N36" t="s">
        <v>18</v>
      </c>
      <c r="Q36" t="s">
        <v>19</v>
      </c>
    </row>
    <row r="37" spans="1:17" x14ac:dyDescent="0.25">
      <c r="A37" s="1">
        <v>45459</v>
      </c>
      <c r="B37" t="s">
        <v>13</v>
      </c>
      <c r="C37" t="s">
        <v>257</v>
      </c>
      <c r="D37" t="s">
        <v>14</v>
      </c>
      <c r="E37">
        <v>378</v>
      </c>
      <c r="F37" t="s">
        <v>15</v>
      </c>
      <c r="G37" t="s">
        <v>30</v>
      </c>
      <c r="J37" t="s">
        <v>16</v>
      </c>
      <c r="K37" t="s">
        <v>243</v>
      </c>
      <c r="L37" t="s">
        <v>17</v>
      </c>
      <c r="N37" t="s">
        <v>18</v>
      </c>
      <c r="Q37" t="s">
        <v>19</v>
      </c>
    </row>
    <row r="38" spans="1:17" x14ac:dyDescent="0.25">
      <c r="A38" s="1">
        <v>45459</v>
      </c>
      <c r="B38" t="s">
        <v>13</v>
      </c>
      <c r="C38" t="s">
        <v>257</v>
      </c>
      <c r="D38" t="s">
        <v>20</v>
      </c>
      <c r="E38">
        <v>385</v>
      </c>
      <c r="F38" t="s">
        <v>15</v>
      </c>
      <c r="G38" t="s">
        <v>30</v>
      </c>
      <c r="J38" t="s">
        <v>16</v>
      </c>
      <c r="K38" t="s">
        <v>243</v>
      </c>
      <c r="L38" t="s">
        <v>17</v>
      </c>
      <c r="N38" t="s">
        <v>18</v>
      </c>
      <c r="Q38" t="s">
        <v>19</v>
      </c>
    </row>
    <row r="39" spans="1:17" x14ac:dyDescent="0.25">
      <c r="A39" s="1">
        <v>45459</v>
      </c>
      <c r="B39" t="s">
        <v>13</v>
      </c>
      <c r="C39" t="s">
        <v>257</v>
      </c>
      <c r="D39" t="s">
        <v>20</v>
      </c>
      <c r="E39">
        <v>443</v>
      </c>
      <c r="F39" t="s">
        <v>15</v>
      </c>
      <c r="G39" t="s">
        <v>30</v>
      </c>
      <c r="J39" t="s">
        <v>16</v>
      </c>
      <c r="K39" t="s">
        <v>243</v>
      </c>
      <c r="L39" t="s">
        <v>17</v>
      </c>
      <c r="N39" t="s">
        <v>18</v>
      </c>
      <c r="Q39" t="s">
        <v>19</v>
      </c>
    </row>
    <row r="40" spans="1:17" x14ac:dyDescent="0.25">
      <c r="A40" s="1">
        <v>45459</v>
      </c>
      <c r="B40" t="s">
        <v>13</v>
      </c>
      <c r="C40" t="s">
        <v>257</v>
      </c>
      <c r="D40" t="s">
        <v>20</v>
      </c>
      <c r="E40">
        <v>442</v>
      </c>
      <c r="F40" t="s">
        <v>15</v>
      </c>
      <c r="G40" t="s">
        <v>30</v>
      </c>
      <c r="J40" t="s">
        <v>16</v>
      </c>
      <c r="K40" t="s">
        <v>243</v>
      </c>
      <c r="L40" t="s">
        <v>17</v>
      </c>
      <c r="N40" t="s">
        <v>18</v>
      </c>
      <c r="Q40" t="s">
        <v>19</v>
      </c>
    </row>
    <row r="41" spans="1:17" x14ac:dyDescent="0.25">
      <c r="A41" s="1">
        <v>45459</v>
      </c>
      <c r="B41" t="s">
        <v>13</v>
      </c>
      <c r="C41" t="s">
        <v>257</v>
      </c>
      <c r="D41" t="s">
        <v>20</v>
      </c>
      <c r="E41">
        <v>427</v>
      </c>
      <c r="F41" t="s">
        <v>15</v>
      </c>
      <c r="G41" t="s">
        <v>30</v>
      </c>
      <c r="J41" t="s">
        <v>16</v>
      </c>
      <c r="K41" t="s">
        <v>243</v>
      </c>
      <c r="L41" t="s">
        <v>17</v>
      </c>
      <c r="N41" t="s">
        <v>18</v>
      </c>
      <c r="Q41" t="s">
        <v>19</v>
      </c>
    </row>
    <row r="42" spans="1:17" x14ac:dyDescent="0.25">
      <c r="A42" s="1">
        <v>45459</v>
      </c>
      <c r="B42" t="s">
        <v>13</v>
      </c>
      <c r="C42" t="s">
        <v>257</v>
      </c>
      <c r="D42" t="s">
        <v>20</v>
      </c>
      <c r="E42">
        <v>1005</v>
      </c>
      <c r="F42" t="s">
        <v>21</v>
      </c>
      <c r="G42" t="s">
        <v>30</v>
      </c>
      <c r="J42" t="s">
        <v>16</v>
      </c>
      <c r="K42" t="s">
        <v>244</v>
      </c>
      <c r="L42" t="s">
        <v>17</v>
      </c>
      <c r="N42" t="s">
        <v>18</v>
      </c>
      <c r="Q42" t="s">
        <v>19</v>
      </c>
    </row>
    <row r="43" spans="1:17" x14ac:dyDescent="0.25">
      <c r="A43" s="1">
        <v>45459</v>
      </c>
      <c r="B43" t="s">
        <v>13</v>
      </c>
      <c r="C43" t="s">
        <v>257</v>
      </c>
      <c r="D43" t="s">
        <v>20</v>
      </c>
      <c r="E43">
        <v>1006</v>
      </c>
      <c r="F43" t="s">
        <v>21</v>
      </c>
      <c r="G43" t="s">
        <v>30</v>
      </c>
      <c r="J43" t="s">
        <v>16</v>
      </c>
      <c r="K43" t="s">
        <v>244</v>
      </c>
      <c r="L43" t="s">
        <v>17</v>
      </c>
      <c r="N43" t="s">
        <v>18</v>
      </c>
      <c r="Q43" t="s">
        <v>19</v>
      </c>
    </row>
    <row r="44" spans="1:17" x14ac:dyDescent="0.25">
      <c r="A44" s="1">
        <v>45459</v>
      </c>
      <c r="B44" t="s">
        <v>13</v>
      </c>
      <c r="C44" t="s">
        <v>257</v>
      </c>
      <c r="D44" t="s">
        <v>20</v>
      </c>
      <c r="E44">
        <v>447</v>
      </c>
      <c r="F44" t="s">
        <v>15</v>
      </c>
      <c r="G44" t="s">
        <v>30</v>
      </c>
      <c r="J44" t="s">
        <v>16</v>
      </c>
      <c r="K44" t="s">
        <v>243</v>
      </c>
      <c r="L44" t="s">
        <v>17</v>
      </c>
      <c r="N44" t="s">
        <v>18</v>
      </c>
      <c r="Q44" t="s">
        <v>19</v>
      </c>
    </row>
    <row r="45" spans="1:17" x14ac:dyDescent="0.25">
      <c r="A45" s="1">
        <v>45459</v>
      </c>
      <c r="B45" t="s">
        <v>13</v>
      </c>
      <c r="C45" t="s">
        <v>257</v>
      </c>
      <c r="D45" t="s">
        <v>14</v>
      </c>
      <c r="E45">
        <v>190</v>
      </c>
      <c r="F45" t="s">
        <v>21</v>
      </c>
      <c r="G45" t="s">
        <v>30</v>
      </c>
      <c r="J45" t="s">
        <v>16</v>
      </c>
      <c r="K45" t="s">
        <v>244</v>
      </c>
      <c r="L45" t="s">
        <v>17</v>
      </c>
      <c r="N45" t="s">
        <v>18</v>
      </c>
      <c r="Q45" t="s">
        <v>19</v>
      </c>
    </row>
    <row r="46" spans="1:17" x14ac:dyDescent="0.25">
      <c r="A46" s="1">
        <v>45459</v>
      </c>
      <c r="B46" t="s">
        <v>13</v>
      </c>
      <c r="C46" t="s">
        <v>257</v>
      </c>
      <c r="D46" t="s">
        <v>20</v>
      </c>
      <c r="E46">
        <v>191</v>
      </c>
      <c r="F46" t="s">
        <v>21</v>
      </c>
      <c r="G46" t="s">
        <v>30</v>
      </c>
      <c r="J46" t="s">
        <v>16</v>
      </c>
      <c r="K46" t="s">
        <v>244</v>
      </c>
      <c r="L46" t="s">
        <v>17</v>
      </c>
      <c r="N46" t="s">
        <v>18</v>
      </c>
      <c r="Q46" t="s">
        <v>19</v>
      </c>
    </row>
    <row r="47" spans="1:17" x14ac:dyDescent="0.25">
      <c r="A47" s="1">
        <v>45459</v>
      </c>
      <c r="B47" t="s">
        <v>13</v>
      </c>
      <c r="C47" t="s">
        <v>257</v>
      </c>
      <c r="D47" t="s">
        <v>14</v>
      </c>
      <c r="E47">
        <v>434</v>
      </c>
      <c r="F47" t="s">
        <v>15</v>
      </c>
      <c r="G47" t="s">
        <v>30</v>
      </c>
      <c r="J47" t="s">
        <v>16</v>
      </c>
      <c r="K47" t="s">
        <v>243</v>
      </c>
      <c r="L47" t="s">
        <v>17</v>
      </c>
      <c r="N47" t="s">
        <v>18</v>
      </c>
      <c r="Q47" t="s">
        <v>19</v>
      </c>
    </row>
    <row r="48" spans="1:17" x14ac:dyDescent="0.25">
      <c r="A48" s="1">
        <v>45459</v>
      </c>
      <c r="B48" t="s">
        <v>13</v>
      </c>
      <c r="C48" t="s">
        <v>257</v>
      </c>
      <c r="D48" t="s">
        <v>20</v>
      </c>
      <c r="E48">
        <v>1007</v>
      </c>
      <c r="F48" t="s">
        <v>21</v>
      </c>
      <c r="G48" t="s">
        <v>30</v>
      </c>
      <c r="J48" t="s">
        <v>16</v>
      </c>
      <c r="K48" t="s">
        <v>244</v>
      </c>
      <c r="L48" t="s">
        <v>17</v>
      </c>
      <c r="N48" t="s">
        <v>18</v>
      </c>
      <c r="Q48" t="s">
        <v>19</v>
      </c>
    </row>
    <row r="49" spans="1:17" x14ac:dyDescent="0.25">
      <c r="A49" s="1">
        <v>45459</v>
      </c>
      <c r="B49" t="s">
        <v>13</v>
      </c>
      <c r="C49" t="s">
        <v>257</v>
      </c>
      <c r="D49" t="s">
        <v>20</v>
      </c>
      <c r="E49">
        <v>1008</v>
      </c>
      <c r="F49" t="s">
        <v>21</v>
      </c>
      <c r="G49" t="s">
        <v>30</v>
      </c>
      <c r="J49" t="s">
        <v>16</v>
      </c>
      <c r="K49" t="s">
        <v>244</v>
      </c>
      <c r="L49" t="s">
        <v>17</v>
      </c>
      <c r="N49" t="s">
        <v>18</v>
      </c>
      <c r="Q49" t="s">
        <v>19</v>
      </c>
    </row>
    <row r="50" spans="1:17" x14ac:dyDescent="0.25">
      <c r="A50" s="1">
        <v>45459</v>
      </c>
      <c r="B50" t="s">
        <v>13</v>
      </c>
      <c r="C50" t="s">
        <v>257</v>
      </c>
      <c r="D50" t="s">
        <v>14</v>
      </c>
      <c r="E50">
        <v>1009</v>
      </c>
      <c r="F50" t="s">
        <v>21</v>
      </c>
      <c r="G50" t="s">
        <v>30</v>
      </c>
      <c r="J50" t="s">
        <v>16</v>
      </c>
      <c r="K50" t="s">
        <v>244</v>
      </c>
      <c r="L50" t="s">
        <v>17</v>
      </c>
      <c r="N50" t="s">
        <v>18</v>
      </c>
      <c r="Q50" t="s">
        <v>19</v>
      </c>
    </row>
    <row r="51" spans="1:17" x14ac:dyDescent="0.25">
      <c r="A51" s="1">
        <v>45459</v>
      </c>
      <c r="B51" t="s">
        <v>13</v>
      </c>
      <c r="C51" t="s">
        <v>257</v>
      </c>
      <c r="D51" t="s">
        <v>20</v>
      </c>
      <c r="E51">
        <v>193</v>
      </c>
      <c r="F51" t="s">
        <v>21</v>
      </c>
      <c r="G51" t="s">
        <v>30</v>
      </c>
      <c r="J51" t="s">
        <v>16</v>
      </c>
      <c r="K51" t="s">
        <v>244</v>
      </c>
      <c r="L51" t="s">
        <v>17</v>
      </c>
      <c r="N51" t="s">
        <v>18</v>
      </c>
      <c r="Q51" t="s">
        <v>19</v>
      </c>
    </row>
    <row r="52" spans="1:17" x14ac:dyDescent="0.25">
      <c r="A52" s="1">
        <v>45459</v>
      </c>
      <c r="B52" t="s">
        <v>13</v>
      </c>
      <c r="C52" t="s">
        <v>257</v>
      </c>
      <c r="D52" t="s">
        <v>20</v>
      </c>
      <c r="E52">
        <v>111</v>
      </c>
      <c r="F52" t="s">
        <v>21</v>
      </c>
      <c r="G52" t="s">
        <v>30</v>
      </c>
      <c r="J52" t="s">
        <v>16</v>
      </c>
      <c r="K52" t="s">
        <v>244</v>
      </c>
      <c r="L52" t="s">
        <v>17</v>
      </c>
      <c r="N52" t="s">
        <v>18</v>
      </c>
      <c r="Q52" t="s">
        <v>19</v>
      </c>
    </row>
    <row r="53" spans="1:17" x14ac:dyDescent="0.25">
      <c r="A53" s="1">
        <v>45459</v>
      </c>
      <c r="B53" t="s">
        <v>13</v>
      </c>
      <c r="C53" t="s">
        <v>257</v>
      </c>
      <c r="D53" t="s">
        <v>14</v>
      </c>
      <c r="E53">
        <v>1010</v>
      </c>
      <c r="F53" t="s">
        <v>21</v>
      </c>
      <c r="G53" t="s">
        <v>30</v>
      </c>
      <c r="J53" t="s">
        <v>16</v>
      </c>
      <c r="K53" t="s">
        <v>244</v>
      </c>
      <c r="L53" t="s">
        <v>17</v>
      </c>
      <c r="N53" t="s">
        <v>18</v>
      </c>
      <c r="Q53" t="s">
        <v>19</v>
      </c>
    </row>
    <row r="54" spans="1:17" x14ac:dyDescent="0.25">
      <c r="A54" s="1">
        <v>45459</v>
      </c>
      <c r="B54" t="s">
        <v>13</v>
      </c>
      <c r="C54" t="s">
        <v>257</v>
      </c>
      <c r="D54" t="s">
        <v>20</v>
      </c>
      <c r="E54">
        <v>1011</v>
      </c>
      <c r="F54" t="s">
        <v>21</v>
      </c>
      <c r="G54" t="s">
        <v>30</v>
      </c>
      <c r="J54" t="s">
        <v>16</v>
      </c>
      <c r="K54" t="s">
        <v>244</v>
      </c>
      <c r="L54" t="s">
        <v>17</v>
      </c>
      <c r="N54" t="s">
        <v>18</v>
      </c>
      <c r="Q54" t="s">
        <v>19</v>
      </c>
    </row>
    <row r="55" spans="1:17" x14ac:dyDescent="0.25">
      <c r="A55" s="1">
        <v>45459</v>
      </c>
      <c r="B55" t="s">
        <v>13</v>
      </c>
      <c r="C55" t="s">
        <v>257</v>
      </c>
      <c r="D55" t="s">
        <v>20</v>
      </c>
      <c r="E55">
        <v>1012</v>
      </c>
      <c r="F55" t="s">
        <v>21</v>
      </c>
      <c r="G55" t="s">
        <v>30</v>
      </c>
      <c r="J55" t="s">
        <v>16</v>
      </c>
      <c r="K55" t="s">
        <v>244</v>
      </c>
      <c r="L55" t="s">
        <v>17</v>
      </c>
      <c r="N55" t="s">
        <v>18</v>
      </c>
      <c r="Q55" t="s">
        <v>19</v>
      </c>
    </row>
    <row r="56" spans="1:17" x14ac:dyDescent="0.25">
      <c r="A56" s="1">
        <v>45459</v>
      </c>
      <c r="B56" t="s">
        <v>13</v>
      </c>
      <c r="C56" t="s">
        <v>257</v>
      </c>
      <c r="D56" t="s">
        <v>20</v>
      </c>
      <c r="E56">
        <v>197</v>
      </c>
      <c r="F56" t="s">
        <v>21</v>
      </c>
      <c r="G56" t="s">
        <v>30</v>
      </c>
      <c r="J56" t="s">
        <v>16</v>
      </c>
      <c r="K56" t="s">
        <v>244</v>
      </c>
      <c r="L56" t="s">
        <v>17</v>
      </c>
      <c r="N56" t="s">
        <v>18</v>
      </c>
      <c r="Q56" t="s">
        <v>19</v>
      </c>
    </row>
    <row r="57" spans="1:17" x14ac:dyDescent="0.25">
      <c r="A57" s="1">
        <v>45459</v>
      </c>
      <c r="B57" t="s">
        <v>13</v>
      </c>
      <c r="C57" t="s">
        <v>257</v>
      </c>
      <c r="D57" t="s">
        <v>20</v>
      </c>
      <c r="E57">
        <v>1013</v>
      </c>
      <c r="F57" t="s">
        <v>21</v>
      </c>
      <c r="G57" t="s">
        <v>30</v>
      </c>
      <c r="J57" t="s">
        <v>16</v>
      </c>
      <c r="K57" t="s">
        <v>244</v>
      </c>
      <c r="L57" t="s">
        <v>17</v>
      </c>
      <c r="N57" t="s">
        <v>18</v>
      </c>
      <c r="Q57" t="s">
        <v>19</v>
      </c>
    </row>
    <row r="58" spans="1:17" x14ac:dyDescent="0.25">
      <c r="A58" s="1">
        <v>45459</v>
      </c>
      <c r="B58" t="s">
        <v>13</v>
      </c>
      <c r="C58" t="s">
        <v>257</v>
      </c>
      <c r="D58" t="s">
        <v>20</v>
      </c>
      <c r="E58">
        <v>192</v>
      </c>
      <c r="F58" t="s">
        <v>21</v>
      </c>
      <c r="G58" t="s">
        <v>30</v>
      </c>
      <c r="J58" t="s">
        <v>16</v>
      </c>
      <c r="K58" t="s">
        <v>244</v>
      </c>
      <c r="L58" t="s">
        <v>17</v>
      </c>
      <c r="N58" t="s">
        <v>18</v>
      </c>
      <c r="Q58" t="s">
        <v>19</v>
      </c>
    </row>
    <row r="59" spans="1:17" x14ac:dyDescent="0.25">
      <c r="A59" s="1">
        <v>45459</v>
      </c>
      <c r="B59" t="s">
        <v>13</v>
      </c>
      <c r="C59" t="s">
        <v>257</v>
      </c>
      <c r="D59" t="s">
        <v>20</v>
      </c>
      <c r="E59">
        <v>381</v>
      </c>
      <c r="F59" t="s">
        <v>15</v>
      </c>
      <c r="G59" t="s">
        <v>30</v>
      </c>
      <c r="J59" t="s">
        <v>16</v>
      </c>
      <c r="K59" t="s">
        <v>243</v>
      </c>
      <c r="L59" t="s">
        <v>17</v>
      </c>
      <c r="N59" t="s">
        <v>18</v>
      </c>
      <c r="Q59" t="s">
        <v>19</v>
      </c>
    </row>
    <row r="60" spans="1:17" x14ac:dyDescent="0.25">
      <c r="A60" s="1">
        <v>45459</v>
      </c>
      <c r="B60" t="s">
        <v>13</v>
      </c>
      <c r="C60" t="s">
        <v>257</v>
      </c>
      <c r="D60" t="s">
        <v>14</v>
      </c>
      <c r="E60">
        <v>1014</v>
      </c>
      <c r="F60" t="s">
        <v>21</v>
      </c>
      <c r="G60" t="s">
        <v>30</v>
      </c>
      <c r="J60" t="s">
        <v>16</v>
      </c>
      <c r="K60" t="s">
        <v>244</v>
      </c>
      <c r="L60" t="s">
        <v>17</v>
      </c>
      <c r="N60" t="s">
        <v>18</v>
      </c>
      <c r="Q60" t="s">
        <v>19</v>
      </c>
    </row>
    <row r="61" spans="1:17" x14ac:dyDescent="0.25">
      <c r="A61" s="1">
        <v>45459</v>
      </c>
      <c r="B61" t="s">
        <v>13</v>
      </c>
      <c r="C61" t="s">
        <v>257</v>
      </c>
      <c r="D61" t="s">
        <v>14</v>
      </c>
      <c r="E61">
        <v>1015</v>
      </c>
      <c r="F61" t="s">
        <v>21</v>
      </c>
      <c r="G61" t="s">
        <v>30</v>
      </c>
      <c r="J61" t="s">
        <v>16</v>
      </c>
      <c r="K61" t="s">
        <v>244</v>
      </c>
      <c r="L61" t="s">
        <v>17</v>
      </c>
      <c r="N61" t="s">
        <v>18</v>
      </c>
      <c r="Q61" t="s">
        <v>19</v>
      </c>
    </row>
    <row r="62" spans="1:17" x14ac:dyDescent="0.25">
      <c r="A62" s="1">
        <v>45459</v>
      </c>
      <c r="B62" t="s">
        <v>13</v>
      </c>
      <c r="C62" t="s">
        <v>257</v>
      </c>
      <c r="D62" t="s">
        <v>20</v>
      </c>
      <c r="E62">
        <v>186</v>
      </c>
      <c r="F62" t="s">
        <v>21</v>
      </c>
      <c r="G62" t="s">
        <v>30</v>
      </c>
      <c r="J62" t="s">
        <v>16</v>
      </c>
      <c r="K62" t="s">
        <v>244</v>
      </c>
      <c r="L62" t="s">
        <v>17</v>
      </c>
      <c r="N62" t="s">
        <v>18</v>
      </c>
      <c r="Q62" t="s">
        <v>19</v>
      </c>
    </row>
    <row r="63" spans="1:17" x14ac:dyDescent="0.25">
      <c r="A63" s="1">
        <v>45459</v>
      </c>
      <c r="B63" t="s">
        <v>13</v>
      </c>
      <c r="C63" t="s">
        <v>257</v>
      </c>
      <c r="D63" t="s">
        <v>20</v>
      </c>
      <c r="E63">
        <v>426</v>
      </c>
      <c r="F63" t="s">
        <v>15</v>
      </c>
      <c r="G63" t="s">
        <v>30</v>
      </c>
      <c r="J63" t="s">
        <v>16</v>
      </c>
      <c r="K63" t="s">
        <v>243</v>
      </c>
      <c r="L63" t="s">
        <v>17</v>
      </c>
      <c r="N63" t="s">
        <v>18</v>
      </c>
      <c r="Q63" t="s">
        <v>19</v>
      </c>
    </row>
    <row r="64" spans="1:17" x14ac:dyDescent="0.25">
      <c r="A64" s="1">
        <v>45459</v>
      </c>
      <c r="B64" t="s">
        <v>13</v>
      </c>
      <c r="C64" t="s">
        <v>257</v>
      </c>
      <c r="D64" t="s">
        <v>14</v>
      </c>
      <c r="E64">
        <v>382</v>
      </c>
      <c r="F64" t="s">
        <v>15</v>
      </c>
      <c r="G64" t="s">
        <v>30</v>
      </c>
      <c r="J64" t="s">
        <v>16</v>
      </c>
      <c r="K64" t="s">
        <v>243</v>
      </c>
      <c r="L64" t="s">
        <v>17</v>
      </c>
      <c r="N64" t="s">
        <v>18</v>
      </c>
      <c r="Q64" t="s">
        <v>19</v>
      </c>
    </row>
    <row r="65" spans="1:17" x14ac:dyDescent="0.25">
      <c r="A65" s="1">
        <v>45459</v>
      </c>
      <c r="B65" t="s">
        <v>13</v>
      </c>
      <c r="C65" t="s">
        <v>257</v>
      </c>
      <c r="D65" t="s">
        <v>14</v>
      </c>
      <c r="E65">
        <v>445</v>
      </c>
      <c r="F65" t="s">
        <v>15</v>
      </c>
      <c r="G65" t="s">
        <v>30</v>
      </c>
      <c r="J65" t="s">
        <v>16</v>
      </c>
      <c r="K65" t="s">
        <v>243</v>
      </c>
      <c r="L65" t="s">
        <v>17</v>
      </c>
      <c r="N65" t="s">
        <v>18</v>
      </c>
      <c r="Q65" t="s">
        <v>19</v>
      </c>
    </row>
    <row r="66" spans="1:17" x14ac:dyDescent="0.25">
      <c r="A66" s="1">
        <v>45459</v>
      </c>
      <c r="B66" t="s">
        <v>13</v>
      </c>
      <c r="C66" t="s">
        <v>257</v>
      </c>
      <c r="D66" t="s">
        <v>20</v>
      </c>
      <c r="E66">
        <v>199</v>
      </c>
      <c r="F66" t="s">
        <v>21</v>
      </c>
      <c r="G66" t="s">
        <v>30</v>
      </c>
      <c r="J66" t="s">
        <v>16</v>
      </c>
      <c r="K66" t="s">
        <v>244</v>
      </c>
      <c r="L66" t="s">
        <v>17</v>
      </c>
      <c r="N66" t="s">
        <v>18</v>
      </c>
      <c r="Q66" t="s">
        <v>19</v>
      </c>
    </row>
    <row r="67" spans="1:17" x14ac:dyDescent="0.25">
      <c r="A67" s="1">
        <v>45459</v>
      </c>
      <c r="B67" t="s">
        <v>13</v>
      </c>
      <c r="C67" t="s">
        <v>257</v>
      </c>
      <c r="D67" t="s">
        <v>14</v>
      </c>
      <c r="E67">
        <v>196</v>
      </c>
      <c r="F67" t="s">
        <v>21</v>
      </c>
      <c r="G67" t="s">
        <v>30</v>
      </c>
      <c r="J67" t="s">
        <v>16</v>
      </c>
      <c r="K67" t="s">
        <v>244</v>
      </c>
      <c r="L67" t="s">
        <v>17</v>
      </c>
      <c r="N67" t="s">
        <v>18</v>
      </c>
      <c r="Q67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212C-92EF-41FD-B8D6-12CBBC90477C}">
  <dimension ref="A1:Q66"/>
  <sheetViews>
    <sheetView showZeros="0" workbookViewId="0">
      <selection activeCell="I1" sqref="I1:J1"/>
    </sheetView>
  </sheetViews>
  <sheetFormatPr defaultRowHeight="15" x14ac:dyDescent="0.25"/>
  <cols>
    <col min="1" max="1" width="15.140625" customWidth="1"/>
    <col min="2" max="2" width="13.42578125" customWidth="1"/>
    <col min="3" max="3" width="23.7109375" customWidth="1"/>
    <col min="4" max="4" width="29.42578125" customWidth="1"/>
    <col min="5" max="5" width="16.85546875" customWidth="1"/>
    <col min="6" max="6" width="16.42578125" customWidth="1"/>
    <col min="7" max="7" width="19.7109375" bestFit="1" customWidth="1"/>
    <col min="8" max="8" width="14" customWidth="1"/>
    <col min="9" max="9" width="14.7109375" customWidth="1"/>
    <col min="10" max="10" width="20.140625" customWidth="1"/>
    <col min="11" max="11" width="24.140625" bestFit="1" customWidth="1"/>
    <col min="12" max="12" width="17.28515625" customWidth="1"/>
    <col min="13" max="13" width="15.85546875" customWidth="1"/>
    <col min="14" max="14" width="36.42578125" customWidth="1"/>
    <col min="15" max="15" width="18.85546875" customWidth="1"/>
    <col min="16" max="16" width="24.140625" customWidth="1"/>
    <col min="17" max="17" width="30" customWidth="1"/>
    <col min="18" max="18" width="22" customWidth="1"/>
  </cols>
  <sheetData>
    <row r="1" spans="1:17" x14ac:dyDescent="0.25">
      <c r="A1" t="str">
        <f>Alta_2024!A1</f>
        <v>tblDataAnimalesActividadAlta</v>
      </c>
      <c r="B1" t="str">
        <f>Alta_2024!B1</f>
        <v>tblDataAnimalesActividadAlta</v>
      </c>
      <c r="C1" t="str">
        <f>Alta_2024!C1</f>
        <v>tblDataAnimalesActividadAlta</v>
      </c>
      <c r="D1" t="str">
        <f>Alta_2024!D1</f>
        <v>tblDataAnimalesCategorias</v>
      </c>
      <c r="E1" t="str">
        <f>Alta_2024!E1</f>
        <v>tblCaravanas</v>
      </c>
      <c r="F1" t="str">
        <f>Alta_2024!F1</f>
        <v>tblCaravanas</v>
      </c>
      <c r="G1" t="str">
        <f>Alta_2024!G1</f>
        <v>tblCaravanas</v>
      </c>
      <c r="H1" t="str">
        <f>Alta_2024!H1</f>
        <v>tblCaravanas</v>
      </c>
      <c r="I1" t="str">
        <f>Alta_2024!I1</f>
        <v>tblCaravanas</v>
      </c>
      <c r="J1" t="str">
        <f>Alta_2024!J1</f>
        <v>tblAnimales</v>
      </c>
      <c r="K1" t="str">
        <f>Alta_2024!K1</f>
        <v>tblDataAnimalesActividadPersonas</v>
      </c>
      <c r="L1" t="str">
        <f>Alta_2024!L1</f>
        <v>tblAnimales</v>
      </c>
      <c r="M1" t="str">
        <f>Alta_2024!M1</f>
        <v>tblAnimales</v>
      </c>
      <c r="N1" t="str">
        <f>Alta_2024!N1</f>
        <v>tblDataAnimalesActividadLocalizacion</v>
      </c>
      <c r="O1" t="str">
        <f>Alta_2024!O1</f>
        <v>tblAnimales</v>
      </c>
      <c r="P1" t="str">
        <f>Alta_2024!P1</f>
        <v>tblAnimales</v>
      </c>
      <c r="Q1" t="str">
        <f>Alta_2024!Q1</f>
        <v>tblDataAnimalesActividadMarca</v>
      </c>
    </row>
    <row r="2" spans="1:17" x14ac:dyDescent="0.25">
      <c r="A2" t="str">
        <f>Alta_2024!A2</f>
        <v>fldDate</v>
      </c>
      <c r="B2" t="str">
        <f>Alta_2024!B2</f>
        <v>fldFK_Actividad</v>
      </c>
      <c r="C2" t="str">
        <f>Alta_2024!C2</f>
        <v>fldFK_TipoDeAltaBaja</v>
      </c>
      <c r="D2" t="str">
        <f>Alta_2024!D2</f>
        <v>fldFK_Categoria</v>
      </c>
      <c r="E2" t="str">
        <f>Alta_2024!E2</f>
        <v>fldTagNumber</v>
      </c>
      <c r="F2" t="str">
        <f>Alta_2024!F2</f>
        <v>fldFK_Color</v>
      </c>
      <c r="G2" t="str">
        <f>Alta_2024!G2</f>
        <v>fldFK_TagTechnology</v>
      </c>
      <c r="H2" t="str">
        <f>Alta_2024!H2</f>
        <v>fldFK_TagType</v>
      </c>
      <c r="I2" t="str">
        <f>Alta_2024!I2</f>
        <v>fldFK_TagFormat</v>
      </c>
      <c r="J2" t="str">
        <f>Alta_2024!J2</f>
        <v>fldMode</v>
      </c>
      <c r="K2" t="str">
        <f>Alta_2024!K2</f>
        <v>Owner</v>
      </c>
      <c r="L2" t="str">
        <f>Alta_2024!L2</f>
        <v>fldFK_Raza</v>
      </c>
      <c r="M2" t="str">
        <f>Alta_2024!M2</f>
        <v>fldDOB</v>
      </c>
      <c r="N2" t="str">
        <f>Alta_2024!N2</f>
        <v>fldFK_Localizacion</v>
      </c>
      <c r="O2" t="str">
        <f>Alta_2024!O2</f>
        <v>fldFK_AnimalPadre</v>
      </c>
      <c r="P2" t="str">
        <f>Alta_2024!P2</f>
        <v>fldFK_AnimalMadre</v>
      </c>
      <c r="Q2" t="str">
        <f>Alta_2024!Q2</f>
        <v>fldFK_Marca</v>
      </c>
    </row>
    <row r="3" spans="1:17" x14ac:dyDescent="0.25">
      <c r="A3" s="1">
        <f>Alta_2024!A4</f>
        <v>45459</v>
      </c>
      <c r="B3">
        <v>1</v>
      </c>
      <c r="C3" s="5" t="str">
        <f>TRIM(CLEAN(Alta_2024!C4))</f>
        <v>nacimiento</v>
      </c>
      <c r="D3">
        <f>MATCH(LOWER(Alta_2024!$D4),Categories!$C$2:$C$40,0)</f>
        <v>8</v>
      </c>
      <c r="E3" t="str">
        <f>SUBSTITUTE("["&amp;Alta_2024!E4&amp;"]", " ", "")</f>
        <v>[436]</v>
      </c>
      <c r="F3" t="str">
        <f>"["&amp;SUBSTITUTE(MATCH(LOWER(Alta_2024!$F4),TagData!$B$2:$B$310,0),"","")&amp;"]"</f>
        <v>[25]</v>
      </c>
      <c r="G3" t="str">
        <f>SUBSTITUTE("["""&amp;Alta_2024!G4&amp;"""]", " ", "")</f>
        <v>["Standard"]</v>
      </c>
      <c r="H3">
        <f>Alta_2024!H4</f>
        <v>0</v>
      </c>
      <c r="I3">
        <f>Alta_2024!I4</f>
        <v>0</v>
      </c>
      <c r="J3" t="str">
        <f>Alta_2024!J4</f>
        <v>Regular</v>
      </c>
      <c r="K3" t="str">
        <f>SUBSTITUTE("{"&amp;Alta_2024!K4&amp;"}", " ", "")</f>
        <v>{"Sartori":0.4,"Buyatti":0.6}</v>
      </c>
      <c r="L3">
        <v>5</v>
      </c>
      <c r="M3">
        <f>Alta_2024!M4</f>
        <v>0</v>
      </c>
      <c r="N3" t="str">
        <f>Alta_2024!N4</f>
        <v>El Ñandú</v>
      </c>
      <c r="O3">
        <f>Alta_2024!O4</f>
        <v>0</v>
      </c>
      <c r="P3">
        <f>Alta_2024!P4</f>
        <v>0</v>
      </c>
      <c r="Q3" t="str">
        <f>Alta_2024!Q4</f>
        <v>Y</v>
      </c>
    </row>
    <row r="4" spans="1:17" x14ac:dyDescent="0.25">
      <c r="A4" s="1">
        <f>Alta_2024!A5</f>
        <v>45459</v>
      </c>
      <c r="B4">
        <v>1</v>
      </c>
      <c r="C4" s="5" t="str">
        <f>TRIM(CLEAN(Alta_2024!C5))</f>
        <v>nacimiento</v>
      </c>
      <c r="D4">
        <f>MATCH(LOWER(Alta_2024!$D5),Categories!$C$2:$C$40,0)</f>
        <v>3</v>
      </c>
      <c r="E4" t="str">
        <f>SUBSTITUTE("["&amp;Alta_2024!E5&amp;"]", " ", "")</f>
        <v>[188]</v>
      </c>
      <c r="F4" t="str">
        <f>"["&amp;SUBSTITUTE(MATCH(LOWER(Alta_2024!$F5),TagData!$B$2:$B$310,0),"","")&amp;"]"</f>
        <v>[1]</v>
      </c>
      <c r="G4" t="str">
        <f>SUBSTITUTE("["""&amp;Alta_2024!G5&amp;"""]", " ", "")</f>
        <v>["Standard"]</v>
      </c>
      <c r="H4">
        <f>Alta_2024!H5</f>
        <v>0</v>
      </c>
      <c r="I4">
        <f>Alta_2024!I5</f>
        <v>0</v>
      </c>
      <c r="J4" t="str">
        <f>Alta_2024!J5</f>
        <v>Regular</v>
      </c>
      <c r="K4" t="str">
        <f>SUBSTITUTE("{"&amp;Alta_2024!$K5&amp;"}", " ", "")</f>
        <v>{"Buyatti":1}</v>
      </c>
      <c r="L4">
        <v>5</v>
      </c>
      <c r="M4">
        <f>Alta_2024!M5</f>
        <v>0</v>
      </c>
      <c r="N4" t="str">
        <f>Alta_2024!N5</f>
        <v>El Ñandú</v>
      </c>
      <c r="O4">
        <f>Alta_2024!O5</f>
        <v>0</v>
      </c>
      <c r="P4">
        <f>Alta_2024!P5</f>
        <v>0</v>
      </c>
      <c r="Q4" t="str">
        <f>Alta_2024!Q5</f>
        <v>Y</v>
      </c>
    </row>
    <row r="5" spans="1:17" x14ac:dyDescent="0.25">
      <c r="A5" s="1">
        <f>Alta_2024!A6</f>
        <v>45459</v>
      </c>
      <c r="B5">
        <v>1</v>
      </c>
      <c r="C5" s="5" t="str">
        <f>TRIM(CLEAN(Alta_2024!C6))</f>
        <v>nacimiento</v>
      </c>
      <c r="D5">
        <f>MATCH(LOWER(Alta_2024!$D6),Categories!$C$2:$C$40,0)</f>
        <v>3</v>
      </c>
      <c r="E5" t="str">
        <f>SUBSTITUTE("["&amp;Alta_2024!E6&amp;"]", " ", "")</f>
        <v>[440]</v>
      </c>
      <c r="F5" t="str">
        <f>"["&amp;SUBSTITUTE(MATCH(LOWER(Alta_2024!$F6),TagData!$B$2:$B$310,0),"","")&amp;"]"</f>
        <v>[25]</v>
      </c>
      <c r="G5" t="str">
        <f>SUBSTITUTE("["""&amp;Alta_2024!G6&amp;"""]", " ", "")</f>
        <v>["Standard"]</v>
      </c>
      <c r="H5">
        <f>Alta_2024!H6</f>
        <v>0</v>
      </c>
      <c r="I5">
        <f>Alta_2024!I6</f>
        <v>0</v>
      </c>
      <c r="J5" t="str">
        <f>Alta_2024!J6</f>
        <v>Regular</v>
      </c>
      <c r="K5" t="str">
        <f>SUBSTITUTE("{"&amp;Alta_2024!$K6&amp;"}", " ", "")</f>
        <v>{"Sartori":1}</v>
      </c>
      <c r="L5">
        <v>5</v>
      </c>
      <c r="M5">
        <f>Alta_2024!M6</f>
        <v>0</v>
      </c>
      <c r="N5" t="str">
        <f>Alta_2024!N6</f>
        <v>El Ñandú</v>
      </c>
      <c r="O5">
        <f>Alta_2024!O6</f>
        <v>0</v>
      </c>
      <c r="P5">
        <f>Alta_2024!P6</f>
        <v>0</v>
      </c>
      <c r="Q5" t="str">
        <f>Alta_2024!Q6</f>
        <v>Y</v>
      </c>
    </row>
    <row r="6" spans="1:17" x14ac:dyDescent="0.25">
      <c r="A6" s="1">
        <f>Alta_2024!A7</f>
        <v>45459</v>
      </c>
      <c r="B6">
        <v>1</v>
      </c>
      <c r="C6" s="5" t="str">
        <f>TRIM(CLEAN(Alta_2024!C7))</f>
        <v>nacimiento</v>
      </c>
      <c r="D6">
        <f>MATCH(LOWER(Alta_2024!$D7),Categories!$C$2:$C$40,0)</f>
        <v>3</v>
      </c>
      <c r="E6" t="str">
        <f>SUBSTITUTE("["&amp;Alta_2024!E7&amp;"]", " ", "")</f>
        <v>[428]</v>
      </c>
      <c r="F6" t="str">
        <f>"["&amp;SUBSTITUTE(MATCH(LOWER(Alta_2024!$F7),TagData!$B$2:$B$310,0),"","")&amp;"]"</f>
        <v>[25]</v>
      </c>
      <c r="G6" t="str">
        <f>SUBSTITUTE("["""&amp;Alta_2024!G7&amp;"""]", " ", "")</f>
        <v>["Standard"]</v>
      </c>
      <c r="H6">
        <f>Alta_2024!H7</f>
        <v>0</v>
      </c>
      <c r="I6">
        <f>Alta_2024!I7</f>
        <v>0</v>
      </c>
      <c r="J6" t="str">
        <f>Alta_2024!J7</f>
        <v>Regular</v>
      </c>
      <c r="K6" t="str">
        <f>SUBSTITUTE("{"&amp;Alta_2024!$K7&amp;"}", " ", "")</f>
        <v>{"Sartori":1}</v>
      </c>
      <c r="L6">
        <v>5</v>
      </c>
      <c r="M6">
        <f>Alta_2024!M7</f>
        <v>0</v>
      </c>
      <c r="N6" t="str">
        <f>Alta_2024!N7</f>
        <v>El Ñandú</v>
      </c>
      <c r="O6">
        <f>Alta_2024!O7</f>
        <v>0</v>
      </c>
      <c r="P6">
        <f>Alta_2024!P7</f>
        <v>0</v>
      </c>
      <c r="Q6" t="str">
        <f>Alta_2024!Q7</f>
        <v>Y</v>
      </c>
    </row>
    <row r="7" spans="1:17" x14ac:dyDescent="0.25">
      <c r="A7" s="1">
        <f>Alta_2024!A8</f>
        <v>45459</v>
      </c>
      <c r="B7">
        <v>1</v>
      </c>
      <c r="C7" s="5" t="str">
        <f>TRIM(CLEAN(Alta_2024!C8))</f>
        <v>nacimiento</v>
      </c>
      <c r="D7">
        <f>MATCH(LOWER(Alta_2024!$D8),Categories!$C$2:$C$40,0)</f>
        <v>3</v>
      </c>
      <c r="E7" t="str">
        <f>SUBSTITUTE("["&amp;Alta_2024!E8&amp;"]", " ", "")</f>
        <v>[377]</v>
      </c>
      <c r="F7" t="str">
        <f>"["&amp;SUBSTITUTE(MATCH(LOWER(Alta_2024!$F8),TagData!$B$2:$B$310,0),"","")&amp;"]"</f>
        <v>[25]</v>
      </c>
      <c r="G7" t="str">
        <f>SUBSTITUTE("["""&amp;Alta_2024!G8&amp;"""]", " ", "")</f>
        <v>["Standard"]</v>
      </c>
      <c r="H7">
        <f>Alta_2024!H8</f>
        <v>0</v>
      </c>
      <c r="I7">
        <f>Alta_2024!I8</f>
        <v>0</v>
      </c>
      <c r="J7" t="str">
        <f>Alta_2024!J8</f>
        <v>Regular</v>
      </c>
      <c r="K7" t="str">
        <f>SUBSTITUTE("{"&amp;Alta_2024!$K8&amp;"}", " ", "")</f>
        <v>{"Sartori":1}</v>
      </c>
      <c r="L7">
        <v>5</v>
      </c>
      <c r="M7">
        <f>Alta_2024!M8</f>
        <v>0</v>
      </c>
      <c r="N7" t="str">
        <f>Alta_2024!N8</f>
        <v>El Ñandú</v>
      </c>
      <c r="O7">
        <f>Alta_2024!O8</f>
        <v>0</v>
      </c>
      <c r="P7">
        <f>Alta_2024!P8</f>
        <v>0</v>
      </c>
      <c r="Q7" t="str">
        <f>Alta_2024!Q8</f>
        <v>Y</v>
      </c>
    </row>
    <row r="8" spans="1:17" x14ac:dyDescent="0.25">
      <c r="A8" s="1">
        <f>Alta_2024!A9</f>
        <v>45459</v>
      </c>
      <c r="B8">
        <v>1</v>
      </c>
      <c r="C8" s="5" t="str">
        <f>TRIM(CLEAN(Alta_2024!C9))</f>
        <v>nacimiento</v>
      </c>
      <c r="D8">
        <f>MATCH(LOWER(Alta_2024!$D9),Categories!$C$2:$C$40,0)</f>
        <v>3</v>
      </c>
      <c r="E8" t="str">
        <f>SUBSTITUTE("["&amp;Alta_2024!E9&amp;"]", " ", "")</f>
        <v>[194]</v>
      </c>
      <c r="F8" t="str">
        <f>"["&amp;SUBSTITUTE(MATCH(LOWER(Alta_2024!$F9),TagData!$B$2:$B$310,0),"","")&amp;"]"</f>
        <v>[1]</v>
      </c>
      <c r="G8" t="str">
        <f>SUBSTITUTE("["""&amp;Alta_2024!G9&amp;"""]", " ", "")</f>
        <v>["Standard"]</v>
      </c>
      <c r="H8">
        <f>Alta_2024!H9</f>
        <v>0</v>
      </c>
      <c r="I8">
        <f>Alta_2024!I9</f>
        <v>0</v>
      </c>
      <c r="J8" t="str">
        <f>Alta_2024!J9</f>
        <v>Regular</v>
      </c>
      <c r="K8" t="str">
        <f>SUBSTITUTE("{"&amp;Alta_2024!$K9&amp;"}", " ", "")</f>
        <v>{"Buyatti":1}</v>
      </c>
      <c r="L8">
        <v>5</v>
      </c>
      <c r="M8">
        <f>Alta_2024!M9</f>
        <v>0</v>
      </c>
      <c r="N8" t="str">
        <f>Alta_2024!N9</f>
        <v>El Ñandú</v>
      </c>
      <c r="O8">
        <f>Alta_2024!O9</f>
        <v>0</v>
      </c>
      <c r="P8">
        <f>Alta_2024!P9</f>
        <v>0</v>
      </c>
      <c r="Q8" t="str">
        <f>Alta_2024!Q9</f>
        <v>Y</v>
      </c>
    </row>
    <row r="9" spans="1:17" x14ac:dyDescent="0.25">
      <c r="A9" s="1">
        <f>Alta_2024!A10</f>
        <v>45459</v>
      </c>
      <c r="B9">
        <v>1</v>
      </c>
      <c r="C9" s="5" t="str">
        <f>TRIM(CLEAN(Alta_2024!C10))</f>
        <v>nacimiento</v>
      </c>
      <c r="D9">
        <f>MATCH(LOWER(Alta_2024!$D10),Categories!$C$2:$C$40,0)</f>
        <v>8</v>
      </c>
      <c r="E9" t="str">
        <f>SUBSTITUTE("["&amp;Alta_2024!E10&amp;"]", " ", "")</f>
        <v>[433]</v>
      </c>
      <c r="F9" t="str">
        <f>"["&amp;SUBSTITUTE(MATCH(LOWER(Alta_2024!$F10),TagData!$B$2:$B$310,0),"","")&amp;"]"</f>
        <v>[25]</v>
      </c>
      <c r="G9" t="str">
        <f>SUBSTITUTE("["""&amp;Alta_2024!G10&amp;"""]", " ", "")</f>
        <v>["Standard"]</v>
      </c>
      <c r="H9">
        <f>Alta_2024!H10</f>
        <v>0</v>
      </c>
      <c r="I9">
        <f>Alta_2024!I10</f>
        <v>0</v>
      </c>
      <c r="J9" t="str">
        <f>Alta_2024!J10</f>
        <v>Regular</v>
      </c>
      <c r="K9" t="str">
        <f>SUBSTITUTE("{"&amp;Alta_2024!$K10&amp;"}", " ", "")</f>
        <v>{"Sartori":1}</v>
      </c>
      <c r="L9">
        <v>5</v>
      </c>
      <c r="M9">
        <f>Alta_2024!M10</f>
        <v>0</v>
      </c>
      <c r="N9" t="str">
        <f>Alta_2024!N10</f>
        <v>El Ñandú</v>
      </c>
      <c r="O9">
        <f>Alta_2024!O10</f>
        <v>0</v>
      </c>
      <c r="P9">
        <f>Alta_2024!P10</f>
        <v>0</v>
      </c>
      <c r="Q9" t="str">
        <f>Alta_2024!Q10</f>
        <v>Y</v>
      </c>
    </row>
    <row r="10" spans="1:17" x14ac:dyDescent="0.25">
      <c r="A10" s="1">
        <f>Alta_2024!A11</f>
        <v>45459</v>
      </c>
      <c r="B10">
        <v>1</v>
      </c>
      <c r="C10" s="5" t="str">
        <f>TRIM(CLEAN(Alta_2024!C11))</f>
        <v>nacimiento</v>
      </c>
      <c r="D10">
        <f>MATCH(LOWER(Alta_2024!$D11),Categories!$C$2:$C$40,0)</f>
        <v>3</v>
      </c>
      <c r="E10" t="str">
        <f>SUBSTITUTE("["&amp;Alta_2024!E11&amp;"]", " ", "")</f>
        <v>[195]</v>
      </c>
      <c r="F10" t="str">
        <f>"["&amp;SUBSTITUTE(MATCH(LOWER(Alta_2024!$F11),TagData!$B$2:$B$310,0),"","")&amp;"]"</f>
        <v>[1]</v>
      </c>
      <c r="G10" t="str">
        <f>SUBSTITUTE("["""&amp;Alta_2024!G11&amp;"""]", " ", "")</f>
        <v>["Standard"]</v>
      </c>
      <c r="H10">
        <f>Alta_2024!H11</f>
        <v>0</v>
      </c>
      <c r="I10">
        <f>Alta_2024!I11</f>
        <v>0</v>
      </c>
      <c r="J10" t="str">
        <f>Alta_2024!J11</f>
        <v>Regular</v>
      </c>
      <c r="K10" t="str">
        <f>SUBSTITUTE("{"&amp;Alta_2024!$K11&amp;"}", " ", "")</f>
        <v>{"Buyatti":1}</v>
      </c>
      <c r="L10">
        <v>5</v>
      </c>
      <c r="M10">
        <f>Alta_2024!M11</f>
        <v>0</v>
      </c>
      <c r="N10" t="str">
        <f>Alta_2024!N11</f>
        <v>El Ñandú</v>
      </c>
      <c r="O10">
        <f>Alta_2024!O11</f>
        <v>0</v>
      </c>
      <c r="P10">
        <f>Alta_2024!P11</f>
        <v>0</v>
      </c>
      <c r="Q10" t="str">
        <f>Alta_2024!Q11</f>
        <v>Y</v>
      </c>
    </row>
    <row r="11" spans="1:17" x14ac:dyDescent="0.25">
      <c r="A11" s="1">
        <f>Alta_2024!A12</f>
        <v>45459</v>
      </c>
      <c r="B11">
        <v>1</v>
      </c>
      <c r="C11" s="5" t="str">
        <f>TRIM(CLEAN(Alta_2024!C12))</f>
        <v>nacimiento</v>
      </c>
      <c r="D11">
        <f>MATCH(LOWER(Alta_2024!$D12),Categories!$C$2:$C$40,0)</f>
        <v>8</v>
      </c>
      <c r="E11" t="str">
        <f>SUBSTITUTE("["&amp;Alta_2024!E12&amp;"]", " ", "")</f>
        <v>[431]</v>
      </c>
      <c r="F11" t="str">
        <f>"["&amp;SUBSTITUTE(MATCH(LOWER(Alta_2024!$F12),TagData!$B$2:$B$310,0),"","")&amp;"]"</f>
        <v>[25]</v>
      </c>
      <c r="G11" t="str">
        <f>SUBSTITUTE("["""&amp;Alta_2024!G12&amp;"""]", " ", "")</f>
        <v>["Standard"]</v>
      </c>
      <c r="H11">
        <f>Alta_2024!H12</f>
        <v>0</v>
      </c>
      <c r="I11">
        <f>Alta_2024!I12</f>
        <v>0</v>
      </c>
      <c r="J11" t="str">
        <f>Alta_2024!J12</f>
        <v>Regular</v>
      </c>
      <c r="K11" t="str">
        <f>SUBSTITUTE("{"&amp;Alta_2024!$K12&amp;"}", " ", "")</f>
        <v>{"Sartori":1}</v>
      </c>
      <c r="L11">
        <v>5</v>
      </c>
      <c r="M11">
        <f>Alta_2024!M12</f>
        <v>0</v>
      </c>
      <c r="N11" t="str">
        <f>Alta_2024!N12</f>
        <v>El Ñandú</v>
      </c>
      <c r="O11">
        <f>Alta_2024!O12</f>
        <v>0</v>
      </c>
      <c r="P11">
        <f>Alta_2024!P12</f>
        <v>0</v>
      </c>
      <c r="Q11" t="str">
        <f>Alta_2024!Q12</f>
        <v>Y</v>
      </c>
    </row>
    <row r="12" spans="1:17" x14ac:dyDescent="0.25">
      <c r="A12" s="1">
        <f>Alta_2024!A13</f>
        <v>45459</v>
      </c>
      <c r="B12">
        <v>1</v>
      </c>
      <c r="C12" s="5" t="str">
        <f>TRIM(CLEAN(Alta_2024!C13))</f>
        <v>nacimiento</v>
      </c>
      <c r="D12">
        <f>MATCH(LOWER(Alta_2024!$D13),Categories!$C$2:$C$40,0)</f>
        <v>3</v>
      </c>
      <c r="E12" t="str">
        <f>SUBSTITUTE("["&amp;Alta_2024!E13&amp;"]", " ", "")</f>
        <v>[198]</v>
      </c>
      <c r="F12" t="str">
        <f>"["&amp;SUBSTITUTE(MATCH(LOWER(Alta_2024!$F13),TagData!$B$2:$B$310,0),"","")&amp;"]"</f>
        <v>[1]</v>
      </c>
      <c r="G12" t="str">
        <f>SUBSTITUTE("["""&amp;Alta_2024!G13&amp;"""]", " ", "")</f>
        <v>["Standard"]</v>
      </c>
      <c r="H12">
        <f>Alta_2024!H13</f>
        <v>0</v>
      </c>
      <c r="I12">
        <f>Alta_2024!I13</f>
        <v>0</v>
      </c>
      <c r="J12" t="str">
        <f>Alta_2024!J13</f>
        <v>Regular</v>
      </c>
      <c r="K12" t="str">
        <f>SUBSTITUTE("{"&amp;Alta_2024!$K13&amp;"}", " ", "")</f>
        <v>{"Buyatti":1}</v>
      </c>
      <c r="L12">
        <v>5</v>
      </c>
      <c r="M12">
        <f>Alta_2024!M13</f>
        <v>0</v>
      </c>
      <c r="N12" t="str">
        <f>Alta_2024!N13</f>
        <v>El Ñandú</v>
      </c>
      <c r="O12">
        <f>Alta_2024!O13</f>
        <v>0</v>
      </c>
      <c r="P12">
        <f>Alta_2024!P13</f>
        <v>0</v>
      </c>
      <c r="Q12" t="str">
        <f>Alta_2024!Q13</f>
        <v>Y</v>
      </c>
    </row>
    <row r="13" spans="1:17" x14ac:dyDescent="0.25">
      <c r="A13" s="1">
        <f>Alta_2024!A14</f>
        <v>45459</v>
      </c>
      <c r="B13">
        <v>1</v>
      </c>
      <c r="C13" s="5" t="str">
        <f>TRIM(CLEAN(Alta_2024!C14))</f>
        <v>nacimiento</v>
      </c>
      <c r="D13">
        <f>MATCH(LOWER(Alta_2024!$D14),Categories!$C$2:$C$40,0)</f>
        <v>8</v>
      </c>
      <c r="E13" t="str">
        <f>SUBSTITUTE("["&amp;Alta_2024!E14&amp;"]", " ", "")</f>
        <v>[1001]</v>
      </c>
      <c r="F13" t="str">
        <f>"["&amp;SUBSTITUTE(MATCH(LOWER(Alta_2024!$F14),TagData!$B$2:$B$310,0),"","")&amp;"]"</f>
        <v>[1]</v>
      </c>
      <c r="G13" t="str">
        <f>SUBSTITUTE("["""&amp;Alta_2024!G14&amp;"""]", " ", "")</f>
        <v>["Standard"]</v>
      </c>
      <c r="H13">
        <f>Alta_2024!H14</f>
        <v>0</v>
      </c>
      <c r="I13">
        <f>Alta_2024!I14</f>
        <v>0</v>
      </c>
      <c r="J13" t="str">
        <f>Alta_2024!J14</f>
        <v>Regular</v>
      </c>
      <c r="K13" t="str">
        <f>SUBSTITUTE("{"&amp;Alta_2024!$K14&amp;"}", " ", "")</f>
        <v>{"Buyatti":1}</v>
      </c>
      <c r="L13">
        <v>5</v>
      </c>
      <c r="M13">
        <f>Alta_2024!M14</f>
        <v>0</v>
      </c>
      <c r="N13" t="str">
        <f>Alta_2024!N14</f>
        <v>El Ñandú</v>
      </c>
      <c r="O13">
        <f>Alta_2024!O14</f>
        <v>0</v>
      </c>
      <c r="P13">
        <f>Alta_2024!P14</f>
        <v>0</v>
      </c>
      <c r="Q13" t="str">
        <f>Alta_2024!Q14</f>
        <v>Y</v>
      </c>
    </row>
    <row r="14" spans="1:17" x14ac:dyDescent="0.25">
      <c r="A14" s="1">
        <f>Alta_2024!A15</f>
        <v>45459</v>
      </c>
      <c r="B14">
        <v>1</v>
      </c>
      <c r="C14" s="5" t="str">
        <f>TRIM(CLEAN(Alta_2024!C15))</f>
        <v>nacimiento</v>
      </c>
      <c r="D14">
        <f>MATCH(LOWER(Alta_2024!$D15),Categories!$C$2:$C$40,0)</f>
        <v>3</v>
      </c>
      <c r="E14" t="str">
        <f>SUBSTITUTE("["&amp;Alta_2024!E15&amp;"]", " ", "")</f>
        <v>[430]</v>
      </c>
      <c r="F14" t="str">
        <f>"["&amp;SUBSTITUTE(MATCH(LOWER(Alta_2024!$F15),TagData!$B$2:$B$310,0),"","")&amp;"]"</f>
        <v>[25]</v>
      </c>
      <c r="G14" t="str">
        <f>SUBSTITUTE("["""&amp;Alta_2024!G15&amp;"""]", " ", "")</f>
        <v>["Standard"]</v>
      </c>
      <c r="H14">
        <f>Alta_2024!H15</f>
        <v>0</v>
      </c>
      <c r="I14">
        <f>Alta_2024!I15</f>
        <v>0</v>
      </c>
      <c r="J14" t="str">
        <f>Alta_2024!J15</f>
        <v>Regular</v>
      </c>
      <c r="K14" t="str">
        <f>SUBSTITUTE("{"&amp;Alta_2024!$K15&amp;"}", " ", "")</f>
        <v>{"Sartori":1}</v>
      </c>
      <c r="L14">
        <v>5</v>
      </c>
      <c r="M14">
        <f>Alta_2024!M15</f>
        <v>0</v>
      </c>
      <c r="N14" t="str">
        <f>Alta_2024!N15</f>
        <v>El Ñandú</v>
      </c>
      <c r="O14">
        <f>Alta_2024!O15</f>
        <v>0</v>
      </c>
      <c r="P14">
        <f>Alta_2024!P15</f>
        <v>0</v>
      </c>
      <c r="Q14" t="str">
        <f>Alta_2024!Q15</f>
        <v>Y</v>
      </c>
    </row>
    <row r="15" spans="1:17" x14ac:dyDescent="0.25">
      <c r="A15" s="1">
        <f>Alta_2024!A16</f>
        <v>45459</v>
      </c>
      <c r="B15">
        <v>1</v>
      </c>
      <c r="C15" s="5" t="str">
        <f>TRIM(CLEAN(Alta_2024!C16))</f>
        <v>nacimiento</v>
      </c>
      <c r="D15">
        <f>MATCH(LOWER(Alta_2024!$D16),Categories!$C$2:$C$40,0)</f>
        <v>8</v>
      </c>
      <c r="E15" t="str">
        <f>SUBSTITUTE("["&amp;Alta_2024!E16&amp;"]", " ", "")</f>
        <v>[429]</v>
      </c>
      <c r="F15" t="str">
        <f>"["&amp;SUBSTITUTE(MATCH(LOWER(Alta_2024!$F16),TagData!$B$2:$B$310,0),"","")&amp;"]"</f>
        <v>[25]</v>
      </c>
      <c r="G15" t="str">
        <f>SUBSTITUTE("["""&amp;Alta_2024!G16&amp;"""]", " ", "")</f>
        <v>["Standard"]</v>
      </c>
      <c r="H15">
        <f>Alta_2024!H16</f>
        <v>0</v>
      </c>
      <c r="I15">
        <f>Alta_2024!I16</f>
        <v>0</v>
      </c>
      <c r="J15" t="str">
        <f>Alta_2024!J16</f>
        <v>Regular</v>
      </c>
      <c r="K15" t="str">
        <f>SUBSTITUTE("{"&amp;Alta_2024!$K16&amp;"}", " ", "")</f>
        <v>{"Sartori":1}</v>
      </c>
      <c r="L15">
        <v>5</v>
      </c>
      <c r="M15">
        <f>Alta_2024!M16</f>
        <v>0</v>
      </c>
      <c r="N15" t="str">
        <f>Alta_2024!N16</f>
        <v>El Ñandú</v>
      </c>
      <c r="O15">
        <f>Alta_2024!O16</f>
        <v>0</v>
      </c>
      <c r="P15">
        <f>Alta_2024!P16</f>
        <v>0</v>
      </c>
      <c r="Q15" t="str">
        <f>Alta_2024!Q16</f>
        <v>Y</v>
      </c>
    </row>
    <row r="16" spans="1:17" x14ac:dyDescent="0.25">
      <c r="A16" s="1">
        <f>Alta_2024!A17</f>
        <v>45459</v>
      </c>
      <c r="B16">
        <v>1</v>
      </c>
      <c r="C16" s="5" t="str">
        <f>TRIM(CLEAN(Alta_2024!C17))</f>
        <v>nacimiento</v>
      </c>
      <c r="D16">
        <f>MATCH(LOWER(Alta_2024!$D17),Categories!$C$2:$C$40,0)</f>
        <v>3</v>
      </c>
      <c r="E16" t="str">
        <f>SUBSTITUTE("["&amp;Alta_2024!E17&amp;"]", " ", "")</f>
        <v>[439]</v>
      </c>
      <c r="F16" t="str">
        <f>"["&amp;SUBSTITUTE(MATCH(LOWER(Alta_2024!$F17),TagData!$B$2:$B$310,0),"","")&amp;"]"</f>
        <v>[25]</v>
      </c>
      <c r="G16" t="str">
        <f>SUBSTITUTE("["""&amp;Alta_2024!G17&amp;"""]", " ", "")</f>
        <v>["Standard"]</v>
      </c>
      <c r="H16">
        <f>Alta_2024!H17</f>
        <v>0</v>
      </c>
      <c r="I16">
        <f>Alta_2024!I17</f>
        <v>0</v>
      </c>
      <c r="J16" t="str">
        <f>Alta_2024!J17</f>
        <v>Regular</v>
      </c>
      <c r="K16" t="str">
        <f>SUBSTITUTE("{"&amp;Alta_2024!$K17&amp;"}", " ", "")</f>
        <v>{"Sartori":1}</v>
      </c>
      <c r="L16">
        <v>5</v>
      </c>
      <c r="M16">
        <f>Alta_2024!M17</f>
        <v>0</v>
      </c>
      <c r="N16" t="str">
        <f>Alta_2024!N17</f>
        <v>El Ñandú</v>
      </c>
      <c r="O16">
        <f>Alta_2024!O17</f>
        <v>0</v>
      </c>
      <c r="P16">
        <f>Alta_2024!P17</f>
        <v>0</v>
      </c>
      <c r="Q16" t="str">
        <f>Alta_2024!Q17</f>
        <v>Y</v>
      </c>
    </row>
    <row r="17" spans="1:17" x14ac:dyDescent="0.25">
      <c r="A17" s="1">
        <f>Alta_2024!A18</f>
        <v>45459</v>
      </c>
      <c r="B17">
        <v>1</v>
      </c>
      <c r="C17" s="5" t="str">
        <f>TRIM(CLEAN(Alta_2024!C18))</f>
        <v>nacimiento</v>
      </c>
      <c r="D17">
        <f>MATCH(LOWER(Alta_2024!$D18),Categories!$C$2:$C$40,0)</f>
        <v>3</v>
      </c>
      <c r="E17" t="str">
        <f>SUBSTITUTE("["&amp;Alta_2024!E18&amp;"]", " ", "")</f>
        <v>[450]</v>
      </c>
      <c r="F17" t="str">
        <f>"["&amp;SUBSTITUTE(MATCH(LOWER(Alta_2024!$F18),TagData!$B$2:$B$310,0),"","")&amp;"]"</f>
        <v>[25]</v>
      </c>
      <c r="G17" t="str">
        <f>SUBSTITUTE("["""&amp;Alta_2024!G18&amp;"""]", " ", "")</f>
        <v>["Standard"]</v>
      </c>
      <c r="H17">
        <f>Alta_2024!H18</f>
        <v>0</v>
      </c>
      <c r="I17">
        <f>Alta_2024!I18</f>
        <v>0</v>
      </c>
      <c r="J17" t="str">
        <f>Alta_2024!J18</f>
        <v>Regular</v>
      </c>
      <c r="K17" t="str">
        <f>SUBSTITUTE("{"&amp;Alta_2024!$K18&amp;"}", " ", "")</f>
        <v>{"Sartori":1}</v>
      </c>
      <c r="L17">
        <v>5</v>
      </c>
      <c r="M17">
        <f>Alta_2024!M18</f>
        <v>0</v>
      </c>
      <c r="N17" t="str">
        <f>Alta_2024!N18</f>
        <v>El Ñandú</v>
      </c>
      <c r="O17">
        <f>Alta_2024!O18</f>
        <v>0</v>
      </c>
      <c r="P17">
        <f>Alta_2024!P18</f>
        <v>0</v>
      </c>
      <c r="Q17" t="str">
        <f>Alta_2024!Q18</f>
        <v>Y</v>
      </c>
    </row>
    <row r="18" spans="1:17" x14ac:dyDescent="0.25">
      <c r="A18" s="1">
        <f>Alta_2024!A19</f>
        <v>45459</v>
      </c>
      <c r="B18">
        <v>1</v>
      </c>
      <c r="C18" s="5" t="str">
        <f>TRIM(CLEAN(Alta_2024!C19))</f>
        <v>nacimiento</v>
      </c>
      <c r="D18">
        <f>MATCH(LOWER(Alta_2024!$D19),Categories!$C$2:$C$40,0)</f>
        <v>3</v>
      </c>
      <c r="E18" t="str">
        <f>SUBSTITUTE("["&amp;Alta_2024!E19&amp;"]", " ", "")</f>
        <v>[383]</v>
      </c>
      <c r="F18" t="str">
        <f>"["&amp;SUBSTITUTE(MATCH(LOWER(Alta_2024!$F19),TagData!$B$2:$B$310,0),"","")&amp;"]"</f>
        <v>[25]</v>
      </c>
      <c r="G18" t="str">
        <f>SUBSTITUTE("["""&amp;Alta_2024!G19&amp;"""]", " ", "")</f>
        <v>["Standard"]</v>
      </c>
      <c r="H18">
        <f>Alta_2024!H19</f>
        <v>0</v>
      </c>
      <c r="I18">
        <f>Alta_2024!I19</f>
        <v>0</v>
      </c>
      <c r="J18" t="str">
        <f>Alta_2024!J19</f>
        <v>Regular</v>
      </c>
      <c r="K18" t="str">
        <f>SUBSTITUTE("{"&amp;Alta_2024!$K19&amp;"}", " ", "")</f>
        <v>{"Sartori":1}</v>
      </c>
      <c r="L18">
        <v>5</v>
      </c>
      <c r="M18">
        <f>Alta_2024!M19</f>
        <v>0</v>
      </c>
      <c r="N18" t="str">
        <f>Alta_2024!N19</f>
        <v>El Ñandú</v>
      </c>
      <c r="O18">
        <f>Alta_2024!O19</f>
        <v>0</v>
      </c>
      <c r="P18">
        <f>Alta_2024!P19</f>
        <v>0</v>
      </c>
      <c r="Q18" t="str">
        <f>Alta_2024!Q19</f>
        <v>Y</v>
      </c>
    </row>
    <row r="19" spans="1:17" x14ac:dyDescent="0.25">
      <c r="A19" s="1">
        <f>Alta_2024!A20</f>
        <v>45459</v>
      </c>
      <c r="B19">
        <v>1</v>
      </c>
      <c r="C19" s="5" t="str">
        <f>TRIM(CLEAN(Alta_2024!C20))</f>
        <v>nacimiento</v>
      </c>
      <c r="D19">
        <f>MATCH(LOWER(Alta_2024!$D20),Categories!$C$2:$C$40,0)</f>
        <v>8</v>
      </c>
      <c r="E19" t="str">
        <f>SUBSTITUTE("["&amp;Alta_2024!E20&amp;"]", " ", "")</f>
        <v>[444]</v>
      </c>
      <c r="F19" t="str">
        <f>"["&amp;SUBSTITUTE(MATCH(LOWER(Alta_2024!$F20),TagData!$B$2:$B$310,0),"","")&amp;"]"</f>
        <v>[25]</v>
      </c>
      <c r="G19" t="str">
        <f>SUBSTITUTE("["""&amp;Alta_2024!G20&amp;"""]", " ", "")</f>
        <v>["Standard"]</v>
      </c>
      <c r="H19">
        <f>Alta_2024!H20</f>
        <v>0</v>
      </c>
      <c r="I19">
        <f>Alta_2024!I20</f>
        <v>0</v>
      </c>
      <c r="J19" t="str">
        <f>Alta_2024!J20</f>
        <v>Regular</v>
      </c>
      <c r="K19" t="str">
        <f>SUBSTITUTE("{"&amp;Alta_2024!$K20&amp;"}", " ", "")</f>
        <v>{"Sartori":1}</v>
      </c>
      <c r="L19">
        <v>5</v>
      </c>
      <c r="M19">
        <f>Alta_2024!M20</f>
        <v>0</v>
      </c>
      <c r="N19" t="str">
        <f>Alta_2024!N20</f>
        <v>El Ñandú</v>
      </c>
      <c r="O19">
        <f>Alta_2024!O20</f>
        <v>0</v>
      </c>
      <c r="P19">
        <f>Alta_2024!P20</f>
        <v>0</v>
      </c>
      <c r="Q19" t="str">
        <f>Alta_2024!Q20</f>
        <v>Y</v>
      </c>
    </row>
    <row r="20" spans="1:17" x14ac:dyDescent="0.25">
      <c r="A20" s="1">
        <f>Alta_2024!A21</f>
        <v>45459</v>
      </c>
      <c r="B20">
        <v>1</v>
      </c>
      <c r="C20" s="5" t="str">
        <f>TRIM(CLEAN(Alta_2024!C21))</f>
        <v>nacimiento</v>
      </c>
      <c r="D20">
        <f>MATCH(LOWER(Alta_2024!$D21),Categories!$C$2:$C$40,0)</f>
        <v>3</v>
      </c>
      <c r="E20" t="str">
        <f>SUBSTITUTE("["&amp;Alta_2024!E21&amp;"]", " ", "")</f>
        <v>[187]</v>
      </c>
      <c r="F20" t="str">
        <f>"["&amp;SUBSTITUTE(MATCH(LOWER(Alta_2024!$F21),TagData!$B$2:$B$310,0),"","")&amp;"]"</f>
        <v>[1]</v>
      </c>
      <c r="G20" t="str">
        <f>SUBSTITUTE("["""&amp;Alta_2024!G21&amp;"""]", " ", "")</f>
        <v>["Standard"]</v>
      </c>
      <c r="H20">
        <f>Alta_2024!H21</f>
        <v>0</v>
      </c>
      <c r="I20">
        <f>Alta_2024!I21</f>
        <v>0</v>
      </c>
      <c r="J20" t="str">
        <f>Alta_2024!J21</f>
        <v>Regular</v>
      </c>
      <c r="K20" t="str">
        <f>SUBSTITUTE("{"&amp;Alta_2024!$K21&amp;"}", " ", "")</f>
        <v>{"Buyatti":1}</v>
      </c>
      <c r="L20">
        <v>5</v>
      </c>
      <c r="M20">
        <f>Alta_2024!M21</f>
        <v>0</v>
      </c>
      <c r="N20" t="str">
        <f>Alta_2024!N21</f>
        <v>El Ñandú</v>
      </c>
      <c r="O20">
        <f>Alta_2024!O21</f>
        <v>0</v>
      </c>
      <c r="P20">
        <f>Alta_2024!P21</f>
        <v>0</v>
      </c>
      <c r="Q20" t="str">
        <f>Alta_2024!Q21</f>
        <v>Y</v>
      </c>
    </row>
    <row r="21" spans="1:17" x14ac:dyDescent="0.25">
      <c r="A21" s="1">
        <f>Alta_2024!A22</f>
        <v>45459</v>
      </c>
      <c r="B21">
        <v>1</v>
      </c>
      <c r="C21" s="5" t="str">
        <f>TRIM(CLEAN(Alta_2024!C22))</f>
        <v>nacimiento</v>
      </c>
      <c r="D21">
        <f>MATCH(LOWER(Alta_2024!$D22),Categories!$C$2:$C$40,0)</f>
        <v>3</v>
      </c>
      <c r="E21" t="str">
        <f>SUBSTITUTE("["&amp;Alta_2024!E22&amp;"]", " ", "")</f>
        <v>[448]</v>
      </c>
      <c r="F21" t="str">
        <f>"["&amp;SUBSTITUTE(MATCH(LOWER(Alta_2024!$F22),TagData!$B$2:$B$310,0),"","")&amp;"]"</f>
        <v>[25]</v>
      </c>
      <c r="G21" t="str">
        <f>SUBSTITUTE("["""&amp;Alta_2024!G22&amp;"""]", " ", "")</f>
        <v>["Standard"]</v>
      </c>
      <c r="H21">
        <f>Alta_2024!H22</f>
        <v>0</v>
      </c>
      <c r="I21">
        <f>Alta_2024!I22</f>
        <v>0</v>
      </c>
      <c r="J21" t="str">
        <f>Alta_2024!J22</f>
        <v>Regular</v>
      </c>
      <c r="K21" t="str">
        <f>SUBSTITUTE("{"&amp;Alta_2024!$K22&amp;"}", " ", "")</f>
        <v>{"Sartori":1}</v>
      </c>
      <c r="L21">
        <v>5</v>
      </c>
      <c r="M21">
        <f>Alta_2024!M22</f>
        <v>0</v>
      </c>
      <c r="N21" t="str">
        <f>Alta_2024!N22</f>
        <v>El Ñandú</v>
      </c>
      <c r="O21">
        <f>Alta_2024!O22</f>
        <v>0</v>
      </c>
      <c r="P21">
        <f>Alta_2024!P22</f>
        <v>0</v>
      </c>
      <c r="Q21" t="str">
        <f>Alta_2024!Q22</f>
        <v>Y</v>
      </c>
    </row>
    <row r="22" spans="1:17" x14ac:dyDescent="0.25">
      <c r="A22" s="1">
        <f>Alta_2024!A23</f>
        <v>45459</v>
      </c>
      <c r="B22">
        <v>1</v>
      </c>
      <c r="C22" s="5" t="str">
        <f>TRIM(CLEAN(Alta_2024!C23))</f>
        <v>nacimiento</v>
      </c>
      <c r="D22">
        <f>MATCH(LOWER(Alta_2024!$D23),Categories!$C$2:$C$40,0)</f>
        <v>8</v>
      </c>
      <c r="E22" t="str">
        <f>SUBSTITUTE("["&amp;Alta_2024!E23&amp;"]", " ", "")</f>
        <v>[1002]</v>
      </c>
      <c r="F22" t="str">
        <f>"["&amp;SUBSTITUTE(MATCH(LOWER(Alta_2024!$F23),TagData!$B$2:$B$310,0),"","")&amp;"]"</f>
        <v>[1]</v>
      </c>
      <c r="G22" t="str">
        <f>SUBSTITUTE("["""&amp;Alta_2024!G23&amp;"""]", " ", "")</f>
        <v>["Standard"]</v>
      </c>
      <c r="H22">
        <f>Alta_2024!H23</f>
        <v>0</v>
      </c>
      <c r="I22">
        <f>Alta_2024!I23</f>
        <v>0</v>
      </c>
      <c r="J22" t="str">
        <f>Alta_2024!J23</f>
        <v>Regular</v>
      </c>
      <c r="K22" t="str">
        <f>SUBSTITUTE("{"&amp;Alta_2024!$K23&amp;"}", " ", "")</f>
        <v>{"Buyatti":1}</v>
      </c>
      <c r="L22">
        <v>5</v>
      </c>
      <c r="M22">
        <f>Alta_2024!M23</f>
        <v>0</v>
      </c>
      <c r="N22" t="str">
        <f>Alta_2024!N23</f>
        <v>El Ñandú</v>
      </c>
      <c r="O22">
        <f>Alta_2024!O23</f>
        <v>0</v>
      </c>
      <c r="P22">
        <f>Alta_2024!P23</f>
        <v>0</v>
      </c>
      <c r="Q22" t="str">
        <f>Alta_2024!Q23</f>
        <v>Y</v>
      </c>
    </row>
    <row r="23" spans="1:17" x14ac:dyDescent="0.25">
      <c r="A23" s="1">
        <f>Alta_2024!A24</f>
        <v>45459</v>
      </c>
      <c r="B23">
        <v>1</v>
      </c>
      <c r="C23" s="5" t="str">
        <f>TRIM(CLEAN(Alta_2024!C24))</f>
        <v>nacimiento</v>
      </c>
      <c r="D23">
        <f>MATCH(LOWER(Alta_2024!$D24),Categories!$C$2:$C$40,0)</f>
        <v>8</v>
      </c>
      <c r="E23" t="str">
        <f>SUBSTITUTE("["&amp;Alta_2024!E24&amp;"]", " ", "")</f>
        <v>[435]</v>
      </c>
      <c r="F23" t="str">
        <f>"["&amp;SUBSTITUTE(MATCH(LOWER(Alta_2024!$F24),TagData!$B$2:$B$310,0),"","")&amp;"]"</f>
        <v>[25]</v>
      </c>
      <c r="G23" t="str">
        <f>SUBSTITUTE("["""&amp;Alta_2024!G24&amp;"""]", " ", "")</f>
        <v>["Standard"]</v>
      </c>
      <c r="H23">
        <f>Alta_2024!H24</f>
        <v>0</v>
      </c>
      <c r="I23">
        <f>Alta_2024!I24</f>
        <v>0</v>
      </c>
      <c r="J23" t="str">
        <f>Alta_2024!J24</f>
        <v>Regular</v>
      </c>
      <c r="K23" t="str">
        <f>SUBSTITUTE("{"&amp;Alta_2024!$K24&amp;"}", " ", "")</f>
        <v>{"Sartori":1}</v>
      </c>
      <c r="L23">
        <v>5</v>
      </c>
      <c r="M23">
        <f>Alta_2024!M24</f>
        <v>0</v>
      </c>
      <c r="N23" t="str">
        <f>Alta_2024!N24</f>
        <v>El Ñandú</v>
      </c>
      <c r="O23">
        <f>Alta_2024!O24</f>
        <v>0</v>
      </c>
      <c r="P23">
        <f>Alta_2024!P24</f>
        <v>0</v>
      </c>
      <c r="Q23" t="str">
        <f>Alta_2024!Q24</f>
        <v>Y</v>
      </c>
    </row>
    <row r="24" spans="1:17" x14ac:dyDescent="0.25">
      <c r="A24" s="1">
        <f>Alta_2024!A25</f>
        <v>45459</v>
      </c>
      <c r="B24">
        <v>1</v>
      </c>
      <c r="C24" s="5" t="str">
        <f>TRIM(CLEAN(Alta_2024!C25))</f>
        <v>nacimiento</v>
      </c>
      <c r="D24">
        <f>MATCH(LOWER(Alta_2024!$D25),Categories!$C$2:$C$40,0)</f>
        <v>3</v>
      </c>
      <c r="E24" t="str">
        <f>SUBSTITUTE("["&amp;Alta_2024!E25&amp;"]", " ", "")</f>
        <v>[446]</v>
      </c>
      <c r="F24" t="str">
        <f>"["&amp;SUBSTITUTE(MATCH(LOWER(Alta_2024!$F25),TagData!$B$2:$B$310,0),"","")&amp;"]"</f>
        <v>[25]</v>
      </c>
      <c r="G24" t="str">
        <f>SUBSTITUTE("["""&amp;Alta_2024!G25&amp;"""]", " ", "")</f>
        <v>["Standard"]</v>
      </c>
      <c r="H24">
        <f>Alta_2024!H25</f>
        <v>0</v>
      </c>
      <c r="I24">
        <f>Alta_2024!I25</f>
        <v>0</v>
      </c>
      <c r="J24" t="str">
        <f>Alta_2024!J25</f>
        <v>Regular</v>
      </c>
      <c r="K24" t="str">
        <f>SUBSTITUTE("{"&amp;Alta_2024!$K25&amp;"}", " ", "")</f>
        <v>{"Sartori":1}</v>
      </c>
      <c r="L24">
        <v>5</v>
      </c>
      <c r="M24">
        <f>Alta_2024!M25</f>
        <v>0</v>
      </c>
      <c r="N24" t="str">
        <f>Alta_2024!N25</f>
        <v>El Ñandú</v>
      </c>
      <c r="O24">
        <f>Alta_2024!O25</f>
        <v>0</v>
      </c>
      <c r="P24">
        <f>Alta_2024!P25</f>
        <v>0</v>
      </c>
      <c r="Q24" t="str">
        <f>Alta_2024!Q25</f>
        <v>Y</v>
      </c>
    </row>
    <row r="25" spans="1:17" x14ac:dyDescent="0.25">
      <c r="A25" s="1">
        <f>Alta_2024!A26</f>
        <v>45459</v>
      </c>
      <c r="B25">
        <v>1</v>
      </c>
      <c r="C25" s="5" t="str">
        <f>TRIM(CLEAN(Alta_2024!C26))</f>
        <v>nacimiento</v>
      </c>
      <c r="D25">
        <f>MATCH(LOWER(Alta_2024!$D26),Categories!$C$2:$C$40,0)</f>
        <v>3</v>
      </c>
      <c r="E25" t="str">
        <f>SUBSTITUTE("["&amp;Alta_2024!E26&amp;"]", " ", "")</f>
        <v>[441]</v>
      </c>
      <c r="F25" t="str">
        <f>"["&amp;SUBSTITUTE(MATCH(LOWER(Alta_2024!$F26),TagData!$B$2:$B$310,0),"","")&amp;"]"</f>
        <v>[25]</v>
      </c>
      <c r="G25" t="str">
        <f>SUBSTITUTE("["""&amp;Alta_2024!G26&amp;"""]", " ", "")</f>
        <v>["Standard"]</v>
      </c>
      <c r="H25">
        <f>Alta_2024!H26</f>
        <v>0</v>
      </c>
      <c r="I25">
        <f>Alta_2024!I26</f>
        <v>0</v>
      </c>
      <c r="J25" t="str">
        <f>Alta_2024!J26</f>
        <v>Regular</v>
      </c>
      <c r="K25" t="str">
        <f>SUBSTITUTE("{"&amp;Alta_2024!$K26&amp;"}", " ", "")</f>
        <v>{"Sartori":1}</v>
      </c>
      <c r="L25">
        <v>5</v>
      </c>
      <c r="M25">
        <f>Alta_2024!M26</f>
        <v>0</v>
      </c>
      <c r="N25" t="str">
        <f>Alta_2024!N26</f>
        <v>El Ñandú</v>
      </c>
      <c r="O25">
        <f>Alta_2024!O26</f>
        <v>0</v>
      </c>
      <c r="P25">
        <f>Alta_2024!P26</f>
        <v>0</v>
      </c>
      <c r="Q25" t="str">
        <f>Alta_2024!Q26</f>
        <v>Y</v>
      </c>
    </row>
    <row r="26" spans="1:17" x14ac:dyDescent="0.25">
      <c r="A26" s="1">
        <f>Alta_2024!A27</f>
        <v>45459</v>
      </c>
      <c r="B26">
        <v>1</v>
      </c>
      <c r="C26" s="5" t="str">
        <f>TRIM(CLEAN(Alta_2024!C27))</f>
        <v>nacimiento</v>
      </c>
      <c r="D26">
        <f>MATCH(LOWER(Alta_2024!$D27),Categories!$C$2:$C$40,0)</f>
        <v>8</v>
      </c>
      <c r="E26" t="str">
        <f>SUBSTITUTE("["&amp;Alta_2024!E27&amp;"]", " ", "")</f>
        <v>[449]</v>
      </c>
      <c r="F26" t="str">
        <f>"["&amp;SUBSTITUTE(MATCH(LOWER(Alta_2024!$F27),TagData!$B$2:$B$310,0),"","")&amp;"]"</f>
        <v>[25]</v>
      </c>
      <c r="G26" t="str">
        <f>SUBSTITUTE("["""&amp;Alta_2024!G27&amp;"""]", " ", "")</f>
        <v>["Standard"]</v>
      </c>
      <c r="H26">
        <f>Alta_2024!H27</f>
        <v>0</v>
      </c>
      <c r="I26">
        <f>Alta_2024!I27</f>
        <v>0</v>
      </c>
      <c r="J26" t="str">
        <f>Alta_2024!J27</f>
        <v>Regular</v>
      </c>
      <c r="K26" t="str">
        <f>SUBSTITUTE("{"&amp;Alta_2024!$K27&amp;"}", " ", "")</f>
        <v>{"Sartori":1}</v>
      </c>
      <c r="L26">
        <v>5</v>
      </c>
      <c r="M26">
        <f>Alta_2024!M27</f>
        <v>0</v>
      </c>
      <c r="N26" t="str">
        <f>Alta_2024!N27</f>
        <v>El Ñandú</v>
      </c>
      <c r="O26">
        <f>Alta_2024!O27</f>
        <v>0</v>
      </c>
      <c r="P26">
        <f>Alta_2024!P27</f>
        <v>0</v>
      </c>
      <c r="Q26" t="str">
        <f>Alta_2024!Q27</f>
        <v>Y</v>
      </c>
    </row>
    <row r="27" spans="1:17" x14ac:dyDescent="0.25">
      <c r="A27" s="1">
        <f>Alta_2024!A28</f>
        <v>45459</v>
      </c>
      <c r="B27">
        <v>1</v>
      </c>
      <c r="C27" s="5" t="str">
        <f>TRIM(CLEAN(Alta_2024!C28))</f>
        <v>nacimiento</v>
      </c>
      <c r="D27">
        <f>MATCH(LOWER(Alta_2024!$D28),Categories!$C$2:$C$40,0)</f>
        <v>3</v>
      </c>
      <c r="E27" t="str">
        <f>SUBSTITUTE("["&amp;Alta_2024!E28&amp;"]", " ", "")</f>
        <v>[189]</v>
      </c>
      <c r="F27" t="str">
        <f>"["&amp;SUBSTITUTE(MATCH(LOWER(Alta_2024!$F28),TagData!$B$2:$B$310,0),"","")&amp;"]"</f>
        <v>[1]</v>
      </c>
      <c r="G27" t="str">
        <f>SUBSTITUTE("["""&amp;Alta_2024!G28&amp;"""]", " ", "")</f>
        <v>["Standard"]</v>
      </c>
      <c r="H27">
        <f>Alta_2024!H28</f>
        <v>0</v>
      </c>
      <c r="I27">
        <f>Alta_2024!I28</f>
        <v>0</v>
      </c>
      <c r="J27" t="str">
        <f>Alta_2024!J28</f>
        <v>Regular</v>
      </c>
      <c r="K27" t="str">
        <f>SUBSTITUTE("{"&amp;Alta_2024!$K28&amp;"}", " ", "")</f>
        <v>{"Buyatti":1}</v>
      </c>
      <c r="L27">
        <v>5</v>
      </c>
      <c r="M27">
        <f>Alta_2024!M28</f>
        <v>0</v>
      </c>
      <c r="N27" t="str">
        <f>Alta_2024!N28</f>
        <v>El Ñandú</v>
      </c>
      <c r="O27">
        <f>Alta_2024!O28</f>
        <v>0</v>
      </c>
      <c r="P27">
        <f>Alta_2024!P28</f>
        <v>0</v>
      </c>
      <c r="Q27" t="str">
        <f>Alta_2024!Q28</f>
        <v>Y</v>
      </c>
    </row>
    <row r="28" spans="1:17" x14ac:dyDescent="0.25">
      <c r="A28" s="1">
        <f>Alta_2024!A29</f>
        <v>45459</v>
      </c>
      <c r="B28">
        <v>1</v>
      </c>
      <c r="C28" s="5" t="str">
        <f>TRIM(CLEAN(Alta_2024!C29))</f>
        <v>nacimiento</v>
      </c>
      <c r="D28">
        <f>MATCH(LOWER(Alta_2024!$D29),Categories!$C$2:$C$40,0)</f>
        <v>8</v>
      </c>
      <c r="E28" t="str">
        <f>SUBSTITUTE("["&amp;Alta_2024!E29&amp;"]", " ", "")</f>
        <v>[1003]</v>
      </c>
      <c r="F28" t="str">
        <f>"["&amp;SUBSTITUTE(MATCH(LOWER(Alta_2024!$F29),TagData!$B$2:$B$310,0),"","")&amp;"]"</f>
        <v>[1]</v>
      </c>
      <c r="G28" t="str">
        <f>SUBSTITUTE("["""&amp;Alta_2024!G29&amp;"""]", " ", "")</f>
        <v>["Standard"]</v>
      </c>
      <c r="H28">
        <f>Alta_2024!H29</f>
        <v>0</v>
      </c>
      <c r="I28">
        <f>Alta_2024!I29</f>
        <v>0</v>
      </c>
      <c r="J28" t="str">
        <f>Alta_2024!J29</f>
        <v>Regular</v>
      </c>
      <c r="K28" t="str">
        <f>SUBSTITUTE("{"&amp;Alta_2024!$K29&amp;"}", " ", "")</f>
        <v>{"Buyatti":1}</v>
      </c>
      <c r="L28">
        <v>5</v>
      </c>
      <c r="M28">
        <f>Alta_2024!M29</f>
        <v>0</v>
      </c>
      <c r="N28" t="str">
        <f>Alta_2024!N29</f>
        <v>El Ñandú</v>
      </c>
      <c r="O28">
        <f>Alta_2024!O29</f>
        <v>0</v>
      </c>
      <c r="P28">
        <f>Alta_2024!P29</f>
        <v>0</v>
      </c>
      <c r="Q28" t="str">
        <f>Alta_2024!Q29</f>
        <v>Y</v>
      </c>
    </row>
    <row r="29" spans="1:17" x14ac:dyDescent="0.25">
      <c r="A29" s="1">
        <f>Alta_2024!A30</f>
        <v>45459</v>
      </c>
      <c r="B29">
        <v>1</v>
      </c>
      <c r="C29" s="5" t="str">
        <f>TRIM(CLEAN(Alta_2024!C30))</f>
        <v>nacimiento</v>
      </c>
      <c r="D29">
        <f>MATCH(LOWER(Alta_2024!$D30),Categories!$C$2:$C$40,0)</f>
        <v>8</v>
      </c>
      <c r="E29" t="str">
        <f>SUBSTITUTE("["&amp;Alta_2024!E30&amp;"]", " ", "")</f>
        <v>[376]</v>
      </c>
      <c r="F29" t="str">
        <f>"["&amp;SUBSTITUTE(MATCH(LOWER(Alta_2024!$F30),TagData!$B$2:$B$310,0),"","")&amp;"]"</f>
        <v>[25]</v>
      </c>
      <c r="G29" t="str">
        <f>SUBSTITUTE("["""&amp;Alta_2024!G30&amp;"""]", " ", "")</f>
        <v>["Standard"]</v>
      </c>
      <c r="H29">
        <f>Alta_2024!H30</f>
        <v>0</v>
      </c>
      <c r="I29">
        <f>Alta_2024!I30</f>
        <v>0</v>
      </c>
      <c r="J29" t="str">
        <f>Alta_2024!J30</f>
        <v>Regular</v>
      </c>
      <c r="K29" t="str">
        <f>SUBSTITUTE("{"&amp;Alta_2024!$K30&amp;"}", " ", "")</f>
        <v>{"Sartori":1}</v>
      </c>
      <c r="L29">
        <v>5</v>
      </c>
      <c r="M29">
        <f>Alta_2024!M30</f>
        <v>0</v>
      </c>
      <c r="N29" t="str">
        <f>Alta_2024!N30</f>
        <v>El Ñandú</v>
      </c>
      <c r="O29">
        <f>Alta_2024!O30</f>
        <v>0</v>
      </c>
      <c r="P29">
        <f>Alta_2024!P30</f>
        <v>0</v>
      </c>
      <c r="Q29" t="str">
        <f>Alta_2024!Q30</f>
        <v>Y</v>
      </c>
    </row>
    <row r="30" spans="1:17" x14ac:dyDescent="0.25">
      <c r="A30" s="1">
        <f>Alta_2024!A31</f>
        <v>45459</v>
      </c>
      <c r="B30">
        <v>1</v>
      </c>
      <c r="C30" s="5" t="str">
        <f>TRIM(CLEAN(Alta_2024!C31))</f>
        <v>nacimiento</v>
      </c>
      <c r="D30">
        <f>MATCH(LOWER(Alta_2024!$D31),Categories!$C$2:$C$40,0)</f>
        <v>8</v>
      </c>
      <c r="E30" t="str">
        <f>SUBSTITUTE("["&amp;Alta_2024!E31&amp;"]", " ", "")</f>
        <v>[438]</v>
      </c>
      <c r="F30" t="str">
        <f>"["&amp;SUBSTITUTE(MATCH(LOWER(Alta_2024!$F31),TagData!$B$2:$B$310,0),"","")&amp;"]"</f>
        <v>[25]</v>
      </c>
      <c r="G30" t="str">
        <f>SUBSTITUTE("["""&amp;Alta_2024!G31&amp;"""]", " ", "")</f>
        <v>["Standard"]</v>
      </c>
      <c r="H30">
        <f>Alta_2024!H31</f>
        <v>0</v>
      </c>
      <c r="I30">
        <f>Alta_2024!I31</f>
        <v>0</v>
      </c>
      <c r="J30" t="str">
        <f>Alta_2024!J31</f>
        <v>Regular</v>
      </c>
      <c r="K30" t="str">
        <f>SUBSTITUTE("{"&amp;Alta_2024!$K31&amp;"}", " ", "")</f>
        <v>{"Sartori":1}</v>
      </c>
      <c r="L30">
        <v>5</v>
      </c>
      <c r="M30">
        <f>Alta_2024!M31</f>
        <v>0</v>
      </c>
      <c r="N30" t="str">
        <f>Alta_2024!N31</f>
        <v>El Ñandú</v>
      </c>
      <c r="O30">
        <f>Alta_2024!O31</f>
        <v>0</v>
      </c>
      <c r="P30">
        <f>Alta_2024!P31</f>
        <v>0</v>
      </c>
      <c r="Q30" t="str">
        <f>Alta_2024!Q31</f>
        <v>Y</v>
      </c>
    </row>
    <row r="31" spans="1:17" x14ac:dyDescent="0.25">
      <c r="A31" s="1">
        <f>Alta_2024!A32</f>
        <v>45459</v>
      </c>
      <c r="B31">
        <v>1</v>
      </c>
      <c r="C31" s="5" t="str">
        <f>TRIM(CLEAN(Alta_2024!C32))</f>
        <v>nacimiento</v>
      </c>
      <c r="D31">
        <f>MATCH(LOWER(Alta_2024!$D32),Categories!$C$2:$C$40,0)</f>
        <v>3</v>
      </c>
      <c r="E31" t="str">
        <f>SUBSTITUTE("["&amp;Alta_2024!E32&amp;"]", " ", "")</f>
        <v>[1004]</v>
      </c>
      <c r="F31" t="str">
        <f>"["&amp;SUBSTITUTE(MATCH(LOWER(Alta_2024!$F32),TagData!$B$2:$B$310,0),"","")&amp;"]"</f>
        <v>[1]</v>
      </c>
      <c r="G31" t="str">
        <f>SUBSTITUTE("["""&amp;Alta_2024!G32&amp;"""]", " ", "")</f>
        <v>["Standard"]</v>
      </c>
      <c r="H31">
        <f>Alta_2024!H32</f>
        <v>0</v>
      </c>
      <c r="I31">
        <f>Alta_2024!I32</f>
        <v>0</v>
      </c>
      <c r="J31" t="str">
        <f>Alta_2024!J32</f>
        <v>Regular</v>
      </c>
      <c r="K31" t="str">
        <f>SUBSTITUTE("{"&amp;Alta_2024!$K32&amp;"}", " ", "")</f>
        <v>{"Buyatti":1}</v>
      </c>
      <c r="L31">
        <v>5</v>
      </c>
      <c r="M31">
        <f>Alta_2024!M32</f>
        <v>0</v>
      </c>
      <c r="N31" t="str">
        <f>Alta_2024!N32</f>
        <v>El Ñandú</v>
      </c>
      <c r="O31">
        <f>Alta_2024!O32</f>
        <v>0</v>
      </c>
      <c r="P31">
        <f>Alta_2024!P32</f>
        <v>0</v>
      </c>
      <c r="Q31" t="str">
        <f>Alta_2024!Q32</f>
        <v>Y</v>
      </c>
    </row>
    <row r="32" spans="1:17" x14ac:dyDescent="0.25">
      <c r="A32" s="1">
        <f>Alta_2024!A33</f>
        <v>45459</v>
      </c>
      <c r="B32">
        <v>1</v>
      </c>
      <c r="C32" s="5" t="str">
        <f>TRIM(CLEAN(Alta_2024!C33))</f>
        <v>nacimiento</v>
      </c>
      <c r="D32">
        <f>MATCH(LOWER(Alta_2024!$D33),Categories!$C$2:$C$40,0)</f>
        <v>8</v>
      </c>
      <c r="E32" t="str">
        <f>SUBSTITUTE("["&amp;Alta_2024!E33&amp;"]", " ", "")</f>
        <v>[437]</v>
      </c>
      <c r="F32" t="str">
        <f>"["&amp;SUBSTITUTE(MATCH(LOWER(Alta_2024!$F33),TagData!$B$2:$B$310,0),"","")&amp;"]"</f>
        <v>[25]</v>
      </c>
      <c r="G32" t="str">
        <f>SUBSTITUTE("["""&amp;Alta_2024!G33&amp;"""]", " ", "")</f>
        <v>["Standard"]</v>
      </c>
      <c r="H32">
        <f>Alta_2024!H33</f>
        <v>0</v>
      </c>
      <c r="I32">
        <f>Alta_2024!I33</f>
        <v>0</v>
      </c>
      <c r="J32" t="str">
        <f>Alta_2024!J33</f>
        <v>Regular</v>
      </c>
      <c r="K32" t="str">
        <f>SUBSTITUTE("{"&amp;Alta_2024!$K33&amp;"}", " ", "")</f>
        <v>{"Sartori":1}</v>
      </c>
      <c r="L32">
        <v>5</v>
      </c>
      <c r="M32">
        <f>Alta_2024!M33</f>
        <v>0</v>
      </c>
      <c r="N32" t="str">
        <f>Alta_2024!N33</f>
        <v>El Ñandú</v>
      </c>
      <c r="O32">
        <f>Alta_2024!O33</f>
        <v>0</v>
      </c>
      <c r="P32">
        <f>Alta_2024!P33</f>
        <v>0</v>
      </c>
      <c r="Q32" t="str">
        <f>Alta_2024!Q33</f>
        <v>Y</v>
      </c>
    </row>
    <row r="33" spans="1:17" x14ac:dyDescent="0.25">
      <c r="A33" s="1">
        <f>Alta_2024!A34</f>
        <v>45459</v>
      </c>
      <c r="B33">
        <v>1</v>
      </c>
      <c r="C33" s="5" t="str">
        <f>TRIM(CLEAN(Alta_2024!C34))</f>
        <v>nacimiento</v>
      </c>
      <c r="D33">
        <f>MATCH(LOWER(Alta_2024!$D34),Categories!$C$2:$C$40,0)</f>
        <v>3</v>
      </c>
      <c r="E33" t="str">
        <f>SUBSTITUTE("["&amp;Alta_2024!E34&amp;"]", " ", "")</f>
        <v>[380]</v>
      </c>
      <c r="F33" t="str">
        <f>"["&amp;SUBSTITUTE(MATCH(LOWER(Alta_2024!$F34),TagData!$B$2:$B$310,0),"","")&amp;"]"</f>
        <v>[25]</v>
      </c>
      <c r="G33" t="str">
        <f>SUBSTITUTE("["""&amp;Alta_2024!G34&amp;"""]", " ", "")</f>
        <v>["Standard"]</v>
      </c>
      <c r="H33">
        <f>Alta_2024!H34</f>
        <v>0</v>
      </c>
      <c r="I33">
        <f>Alta_2024!I34</f>
        <v>0</v>
      </c>
      <c r="J33" t="str">
        <f>Alta_2024!J34</f>
        <v>Regular</v>
      </c>
      <c r="K33" t="str">
        <f>SUBSTITUTE("{"&amp;Alta_2024!$K34&amp;"}", " ", "")</f>
        <v>{"Sartori":1}</v>
      </c>
      <c r="L33">
        <v>5</v>
      </c>
      <c r="M33">
        <f>Alta_2024!M34</f>
        <v>0</v>
      </c>
      <c r="N33" t="str">
        <f>Alta_2024!N34</f>
        <v>El Ñandú</v>
      </c>
      <c r="O33">
        <f>Alta_2024!O34</f>
        <v>0</v>
      </c>
      <c r="P33">
        <f>Alta_2024!P34</f>
        <v>0</v>
      </c>
      <c r="Q33" t="str">
        <f>Alta_2024!Q34</f>
        <v>Y</v>
      </c>
    </row>
    <row r="34" spans="1:17" x14ac:dyDescent="0.25">
      <c r="A34" s="1">
        <f>Alta_2024!A35</f>
        <v>45459</v>
      </c>
      <c r="B34">
        <v>1</v>
      </c>
      <c r="C34" s="5" t="str">
        <f>TRIM(CLEAN(Alta_2024!C35))</f>
        <v>nacimiento</v>
      </c>
      <c r="D34">
        <f>MATCH(LOWER(Alta_2024!$D35),Categories!$C$2:$C$40,0)</f>
        <v>8</v>
      </c>
      <c r="E34" t="str">
        <f>SUBSTITUTE("["&amp;Alta_2024!E35&amp;"]", " ", "")</f>
        <v>[379]</v>
      </c>
      <c r="F34" t="str">
        <f>"["&amp;SUBSTITUTE(MATCH(LOWER(Alta_2024!$F35),TagData!$B$2:$B$310,0),"","")&amp;"]"</f>
        <v>[25]</v>
      </c>
      <c r="G34" t="str">
        <f>SUBSTITUTE("["""&amp;Alta_2024!G35&amp;"""]", " ", "")</f>
        <v>["Standard"]</v>
      </c>
      <c r="H34">
        <f>Alta_2024!H35</f>
        <v>0</v>
      </c>
      <c r="I34">
        <f>Alta_2024!I35</f>
        <v>0</v>
      </c>
      <c r="J34" t="str">
        <f>Alta_2024!J35</f>
        <v>Regular</v>
      </c>
      <c r="K34" t="str">
        <f>SUBSTITUTE("{"&amp;Alta_2024!$K35&amp;"}", " ", "")</f>
        <v>{"Sartori":1}</v>
      </c>
      <c r="L34">
        <v>5</v>
      </c>
      <c r="M34">
        <f>Alta_2024!M35</f>
        <v>0</v>
      </c>
      <c r="N34" t="str">
        <f>Alta_2024!N35</f>
        <v>El Ñandú</v>
      </c>
      <c r="O34">
        <f>Alta_2024!O35</f>
        <v>0</v>
      </c>
      <c r="P34">
        <f>Alta_2024!P35</f>
        <v>0</v>
      </c>
      <c r="Q34" t="str">
        <f>Alta_2024!Q35</f>
        <v>Y</v>
      </c>
    </row>
    <row r="35" spans="1:17" x14ac:dyDescent="0.25">
      <c r="A35" s="1">
        <f>Alta_2024!A36</f>
        <v>45459</v>
      </c>
      <c r="B35">
        <v>1</v>
      </c>
      <c r="C35" s="5" t="str">
        <f>TRIM(CLEAN(Alta_2024!C36))</f>
        <v>nacimiento</v>
      </c>
      <c r="D35">
        <f>MATCH(LOWER(Alta_2024!$D36),Categories!$C$2:$C$40,0)</f>
        <v>3</v>
      </c>
      <c r="E35" t="str">
        <f>SUBSTITUTE("["&amp;Alta_2024!E36&amp;"]", " ", "")</f>
        <v>[384]</v>
      </c>
      <c r="F35" t="str">
        <f>"["&amp;SUBSTITUTE(MATCH(LOWER(Alta_2024!$F36),TagData!$B$2:$B$310,0),"","")&amp;"]"</f>
        <v>[25]</v>
      </c>
      <c r="G35" t="str">
        <f>SUBSTITUTE("["""&amp;Alta_2024!G36&amp;"""]", " ", "")</f>
        <v>["Standard"]</v>
      </c>
      <c r="H35">
        <f>Alta_2024!H36</f>
        <v>0</v>
      </c>
      <c r="I35">
        <f>Alta_2024!I36</f>
        <v>0</v>
      </c>
      <c r="J35" t="str">
        <f>Alta_2024!J36</f>
        <v>Regular</v>
      </c>
      <c r="K35" t="str">
        <f>SUBSTITUTE("{"&amp;Alta_2024!$K36&amp;"}", " ", "")</f>
        <v>{"Sartori":1}</v>
      </c>
      <c r="L35">
        <v>5</v>
      </c>
      <c r="M35">
        <f>Alta_2024!M36</f>
        <v>0</v>
      </c>
      <c r="N35" t="str">
        <f>Alta_2024!N36</f>
        <v>El Ñandú</v>
      </c>
      <c r="O35">
        <f>Alta_2024!O36</f>
        <v>0</v>
      </c>
      <c r="P35">
        <f>Alta_2024!P36</f>
        <v>0</v>
      </c>
      <c r="Q35" t="str">
        <f>Alta_2024!Q36</f>
        <v>Y</v>
      </c>
    </row>
    <row r="36" spans="1:17" x14ac:dyDescent="0.25">
      <c r="A36" s="1">
        <f>Alta_2024!A37</f>
        <v>45459</v>
      </c>
      <c r="B36">
        <v>1</v>
      </c>
      <c r="C36" s="5" t="str">
        <f>TRIM(CLEAN(Alta_2024!C37))</f>
        <v>nacimiento</v>
      </c>
      <c r="D36">
        <f>MATCH(LOWER(Alta_2024!$D37),Categories!$C$2:$C$40,0)</f>
        <v>8</v>
      </c>
      <c r="E36" t="str">
        <f>SUBSTITUTE("["&amp;Alta_2024!E37&amp;"]", " ", "")</f>
        <v>[378]</v>
      </c>
      <c r="F36" t="str">
        <f>"["&amp;SUBSTITUTE(MATCH(LOWER(Alta_2024!$F37),TagData!$B$2:$B$310,0),"","")&amp;"]"</f>
        <v>[25]</v>
      </c>
      <c r="G36" t="str">
        <f>SUBSTITUTE("["""&amp;Alta_2024!G37&amp;"""]", " ", "")</f>
        <v>["Standard"]</v>
      </c>
      <c r="H36">
        <f>Alta_2024!H37</f>
        <v>0</v>
      </c>
      <c r="I36">
        <f>Alta_2024!I37</f>
        <v>0</v>
      </c>
      <c r="J36" t="str">
        <f>Alta_2024!J37</f>
        <v>Regular</v>
      </c>
      <c r="K36" t="str">
        <f>SUBSTITUTE("{"&amp;Alta_2024!$K37&amp;"}", " ", "")</f>
        <v>{"Sartori":1}</v>
      </c>
      <c r="L36">
        <v>5</v>
      </c>
      <c r="M36">
        <f>Alta_2024!M37</f>
        <v>0</v>
      </c>
      <c r="N36" t="str">
        <f>Alta_2024!N37</f>
        <v>El Ñandú</v>
      </c>
      <c r="O36">
        <f>Alta_2024!O37</f>
        <v>0</v>
      </c>
      <c r="P36">
        <f>Alta_2024!P37</f>
        <v>0</v>
      </c>
      <c r="Q36" t="str">
        <f>Alta_2024!Q37</f>
        <v>Y</v>
      </c>
    </row>
    <row r="37" spans="1:17" x14ac:dyDescent="0.25">
      <c r="A37" s="1">
        <f>Alta_2024!A38</f>
        <v>45459</v>
      </c>
      <c r="B37">
        <v>1</v>
      </c>
      <c r="C37" s="5" t="str">
        <f>TRIM(CLEAN(Alta_2024!C38))</f>
        <v>nacimiento</v>
      </c>
      <c r="D37">
        <f>MATCH(LOWER(Alta_2024!$D38),Categories!$C$2:$C$40,0)</f>
        <v>3</v>
      </c>
      <c r="E37" t="str">
        <f>SUBSTITUTE("["&amp;Alta_2024!E38&amp;"]", " ", "")</f>
        <v>[385]</v>
      </c>
      <c r="F37" t="str">
        <f>"["&amp;SUBSTITUTE(MATCH(LOWER(Alta_2024!$F38),TagData!$B$2:$B$310,0),"","")&amp;"]"</f>
        <v>[25]</v>
      </c>
      <c r="G37" t="str">
        <f>SUBSTITUTE("["""&amp;Alta_2024!G38&amp;"""]", " ", "")</f>
        <v>["Standard"]</v>
      </c>
      <c r="H37">
        <f>Alta_2024!H38</f>
        <v>0</v>
      </c>
      <c r="I37">
        <f>Alta_2024!I38</f>
        <v>0</v>
      </c>
      <c r="J37" t="str">
        <f>Alta_2024!J38</f>
        <v>Regular</v>
      </c>
      <c r="K37" t="str">
        <f>SUBSTITUTE("{"&amp;Alta_2024!$K38&amp;"}", " ", "")</f>
        <v>{"Sartori":1}</v>
      </c>
      <c r="L37">
        <v>5</v>
      </c>
      <c r="M37">
        <f>Alta_2024!M38</f>
        <v>0</v>
      </c>
      <c r="N37" t="str">
        <f>Alta_2024!N38</f>
        <v>El Ñandú</v>
      </c>
      <c r="O37">
        <f>Alta_2024!O38</f>
        <v>0</v>
      </c>
      <c r="P37">
        <f>Alta_2024!P38</f>
        <v>0</v>
      </c>
      <c r="Q37" t="str">
        <f>Alta_2024!Q38</f>
        <v>Y</v>
      </c>
    </row>
    <row r="38" spans="1:17" x14ac:dyDescent="0.25">
      <c r="A38" s="1">
        <f>Alta_2024!A39</f>
        <v>45459</v>
      </c>
      <c r="B38">
        <v>1</v>
      </c>
      <c r="C38" s="5" t="str">
        <f>TRIM(CLEAN(Alta_2024!C39))</f>
        <v>nacimiento</v>
      </c>
      <c r="D38">
        <f>MATCH(LOWER(Alta_2024!$D39),Categories!$C$2:$C$40,0)</f>
        <v>3</v>
      </c>
      <c r="E38" t="str">
        <f>SUBSTITUTE("["&amp;Alta_2024!E39&amp;"]", " ", "")</f>
        <v>[443]</v>
      </c>
      <c r="F38" t="str">
        <f>"["&amp;SUBSTITUTE(MATCH(LOWER(Alta_2024!$F39),TagData!$B$2:$B$310,0),"","")&amp;"]"</f>
        <v>[25]</v>
      </c>
      <c r="G38" t="str">
        <f>SUBSTITUTE("["""&amp;Alta_2024!G39&amp;"""]", " ", "")</f>
        <v>["Standard"]</v>
      </c>
      <c r="H38">
        <f>Alta_2024!H39</f>
        <v>0</v>
      </c>
      <c r="I38">
        <f>Alta_2024!I39</f>
        <v>0</v>
      </c>
      <c r="J38" t="str">
        <f>Alta_2024!J39</f>
        <v>Regular</v>
      </c>
      <c r="K38" t="str">
        <f>SUBSTITUTE("{"&amp;Alta_2024!$K39&amp;"}", " ", "")</f>
        <v>{"Sartori":1}</v>
      </c>
      <c r="L38">
        <v>5</v>
      </c>
      <c r="M38">
        <f>Alta_2024!M39</f>
        <v>0</v>
      </c>
      <c r="N38" t="str">
        <f>Alta_2024!N39</f>
        <v>El Ñandú</v>
      </c>
      <c r="O38">
        <f>Alta_2024!O39</f>
        <v>0</v>
      </c>
      <c r="P38">
        <f>Alta_2024!P39</f>
        <v>0</v>
      </c>
      <c r="Q38" t="str">
        <f>Alta_2024!Q39</f>
        <v>Y</v>
      </c>
    </row>
    <row r="39" spans="1:17" x14ac:dyDescent="0.25">
      <c r="A39" s="1">
        <f>Alta_2024!A40</f>
        <v>45459</v>
      </c>
      <c r="B39">
        <v>1</v>
      </c>
      <c r="C39" s="5" t="str">
        <f>TRIM(CLEAN(Alta_2024!C40))</f>
        <v>nacimiento</v>
      </c>
      <c r="D39">
        <f>MATCH(LOWER(Alta_2024!$D40),Categories!$C$2:$C$40,0)</f>
        <v>3</v>
      </c>
      <c r="E39" t="str">
        <f>SUBSTITUTE("["&amp;Alta_2024!E40&amp;"]", " ", "")</f>
        <v>[442]</v>
      </c>
      <c r="F39" t="str">
        <f>"["&amp;SUBSTITUTE(MATCH(LOWER(Alta_2024!$F40),TagData!$B$2:$B$310,0),"","")&amp;"]"</f>
        <v>[25]</v>
      </c>
      <c r="G39" t="str">
        <f>SUBSTITUTE("["""&amp;Alta_2024!G40&amp;"""]", " ", "")</f>
        <v>["Standard"]</v>
      </c>
      <c r="H39">
        <f>Alta_2024!H40</f>
        <v>0</v>
      </c>
      <c r="I39">
        <f>Alta_2024!I40</f>
        <v>0</v>
      </c>
      <c r="J39" t="str">
        <f>Alta_2024!J40</f>
        <v>Regular</v>
      </c>
      <c r="K39" t="str">
        <f>SUBSTITUTE("{"&amp;Alta_2024!$K40&amp;"}", " ", "")</f>
        <v>{"Sartori":1}</v>
      </c>
      <c r="L39">
        <v>5</v>
      </c>
      <c r="M39">
        <f>Alta_2024!M40</f>
        <v>0</v>
      </c>
      <c r="N39" t="str">
        <f>Alta_2024!N40</f>
        <v>El Ñandú</v>
      </c>
      <c r="O39">
        <f>Alta_2024!O40</f>
        <v>0</v>
      </c>
      <c r="P39">
        <f>Alta_2024!P40</f>
        <v>0</v>
      </c>
      <c r="Q39" t="str">
        <f>Alta_2024!Q40</f>
        <v>Y</v>
      </c>
    </row>
    <row r="40" spans="1:17" x14ac:dyDescent="0.25">
      <c r="A40" s="1">
        <f>Alta_2024!A41</f>
        <v>45459</v>
      </c>
      <c r="B40">
        <v>1</v>
      </c>
      <c r="C40" s="5" t="str">
        <f>TRIM(CLEAN(Alta_2024!C41))</f>
        <v>nacimiento</v>
      </c>
      <c r="D40">
        <f>MATCH(LOWER(Alta_2024!$D41),Categories!$C$2:$C$40,0)</f>
        <v>3</v>
      </c>
      <c r="E40" t="str">
        <f>SUBSTITUTE("["&amp;Alta_2024!E41&amp;"]", " ", "")</f>
        <v>[427]</v>
      </c>
      <c r="F40" t="str">
        <f>"["&amp;SUBSTITUTE(MATCH(LOWER(Alta_2024!$F41),TagData!$B$2:$B$310,0),"","")&amp;"]"</f>
        <v>[25]</v>
      </c>
      <c r="G40" t="str">
        <f>SUBSTITUTE("["""&amp;Alta_2024!G41&amp;"""]", " ", "")</f>
        <v>["Standard"]</v>
      </c>
      <c r="H40">
        <f>Alta_2024!H41</f>
        <v>0</v>
      </c>
      <c r="I40">
        <f>Alta_2024!I41</f>
        <v>0</v>
      </c>
      <c r="J40" t="str">
        <f>Alta_2024!J41</f>
        <v>Regular</v>
      </c>
      <c r="K40" t="str">
        <f>SUBSTITUTE("{"&amp;Alta_2024!$K41&amp;"}", " ", "")</f>
        <v>{"Sartori":1}</v>
      </c>
      <c r="L40">
        <v>5</v>
      </c>
      <c r="M40">
        <f>Alta_2024!M41</f>
        <v>0</v>
      </c>
      <c r="N40" t="str">
        <f>Alta_2024!N41</f>
        <v>El Ñandú</v>
      </c>
      <c r="O40">
        <f>Alta_2024!O41</f>
        <v>0</v>
      </c>
      <c r="P40">
        <f>Alta_2024!P41</f>
        <v>0</v>
      </c>
      <c r="Q40" t="str">
        <f>Alta_2024!Q41</f>
        <v>Y</v>
      </c>
    </row>
    <row r="41" spans="1:17" x14ac:dyDescent="0.25">
      <c r="A41" s="1">
        <f>Alta_2024!A42</f>
        <v>45459</v>
      </c>
      <c r="B41">
        <v>1</v>
      </c>
      <c r="C41" s="5" t="str">
        <f>TRIM(CLEAN(Alta_2024!C42))</f>
        <v>nacimiento</v>
      </c>
      <c r="D41">
        <f>MATCH(LOWER(Alta_2024!$D42),Categories!$C$2:$C$40,0)</f>
        <v>3</v>
      </c>
      <c r="E41" t="str">
        <f>SUBSTITUTE("["&amp;Alta_2024!E42&amp;"]", " ", "")</f>
        <v>[1005]</v>
      </c>
      <c r="F41" t="str">
        <f>"["&amp;SUBSTITUTE(MATCH(LOWER(Alta_2024!$F42),TagData!$B$2:$B$310,0),"","")&amp;"]"</f>
        <v>[1]</v>
      </c>
      <c r="G41" t="str">
        <f>SUBSTITUTE("["""&amp;Alta_2024!G42&amp;"""]", " ", "")</f>
        <v>["Standard"]</v>
      </c>
      <c r="H41">
        <f>Alta_2024!H42</f>
        <v>0</v>
      </c>
      <c r="I41">
        <f>Alta_2024!I42</f>
        <v>0</v>
      </c>
      <c r="J41" t="str">
        <f>Alta_2024!J42</f>
        <v>Regular</v>
      </c>
      <c r="K41" t="str">
        <f>SUBSTITUTE("{"&amp;Alta_2024!$K42&amp;"}", " ", "")</f>
        <v>{"Buyatti":1}</v>
      </c>
      <c r="L41">
        <v>5</v>
      </c>
      <c r="M41">
        <f>Alta_2024!M42</f>
        <v>0</v>
      </c>
      <c r="N41" t="str">
        <f>Alta_2024!N42</f>
        <v>El Ñandú</v>
      </c>
      <c r="O41">
        <f>Alta_2024!O42</f>
        <v>0</v>
      </c>
      <c r="P41">
        <f>Alta_2024!P42</f>
        <v>0</v>
      </c>
      <c r="Q41" t="str">
        <f>Alta_2024!Q42</f>
        <v>Y</v>
      </c>
    </row>
    <row r="42" spans="1:17" x14ac:dyDescent="0.25">
      <c r="A42" s="1">
        <f>Alta_2024!A43</f>
        <v>45459</v>
      </c>
      <c r="B42">
        <v>1</v>
      </c>
      <c r="C42" s="5" t="str">
        <f>TRIM(CLEAN(Alta_2024!C43))</f>
        <v>nacimiento</v>
      </c>
      <c r="D42">
        <f>MATCH(LOWER(Alta_2024!$D43),Categories!$C$2:$C$40,0)</f>
        <v>3</v>
      </c>
      <c r="E42" t="str">
        <f>SUBSTITUTE("["&amp;Alta_2024!E43&amp;"]", " ", "")</f>
        <v>[1006]</v>
      </c>
      <c r="F42" t="str">
        <f>"["&amp;SUBSTITUTE(MATCH(LOWER(Alta_2024!$F43),TagData!$B$2:$B$310,0),"","")&amp;"]"</f>
        <v>[1]</v>
      </c>
      <c r="G42" t="str">
        <f>SUBSTITUTE("["""&amp;Alta_2024!G43&amp;"""]", " ", "")</f>
        <v>["Standard"]</v>
      </c>
      <c r="H42">
        <f>Alta_2024!H43</f>
        <v>0</v>
      </c>
      <c r="I42">
        <f>Alta_2024!I43</f>
        <v>0</v>
      </c>
      <c r="J42" t="str">
        <f>Alta_2024!J43</f>
        <v>Regular</v>
      </c>
      <c r="K42" t="str">
        <f>SUBSTITUTE("{"&amp;Alta_2024!$K43&amp;"}", " ", "")</f>
        <v>{"Buyatti":1}</v>
      </c>
      <c r="L42">
        <v>5</v>
      </c>
      <c r="M42">
        <f>Alta_2024!M43</f>
        <v>0</v>
      </c>
      <c r="N42" t="str">
        <f>Alta_2024!N43</f>
        <v>El Ñandú</v>
      </c>
      <c r="O42">
        <f>Alta_2024!O43</f>
        <v>0</v>
      </c>
      <c r="P42">
        <f>Alta_2024!P43</f>
        <v>0</v>
      </c>
      <c r="Q42" t="str">
        <f>Alta_2024!Q43</f>
        <v>Y</v>
      </c>
    </row>
    <row r="43" spans="1:17" x14ac:dyDescent="0.25">
      <c r="A43" s="1">
        <f>Alta_2024!A44</f>
        <v>45459</v>
      </c>
      <c r="B43">
        <v>1</v>
      </c>
      <c r="C43" s="5" t="str">
        <f>TRIM(CLEAN(Alta_2024!C44))</f>
        <v>nacimiento</v>
      </c>
      <c r="D43">
        <f>MATCH(LOWER(Alta_2024!$D44),Categories!$C$2:$C$40,0)</f>
        <v>3</v>
      </c>
      <c r="E43" t="str">
        <f>SUBSTITUTE("["&amp;Alta_2024!E44&amp;"]", " ", "")</f>
        <v>[447]</v>
      </c>
      <c r="F43" t="str">
        <f>"["&amp;SUBSTITUTE(MATCH(LOWER(Alta_2024!$F44),TagData!$B$2:$B$310,0),"","")&amp;"]"</f>
        <v>[25]</v>
      </c>
      <c r="G43" t="str">
        <f>SUBSTITUTE("["""&amp;Alta_2024!G44&amp;"""]", " ", "")</f>
        <v>["Standard"]</v>
      </c>
      <c r="H43">
        <f>Alta_2024!H44</f>
        <v>0</v>
      </c>
      <c r="I43">
        <f>Alta_2024!I44</f>
        <v>0</v>
      </c>
      <c r="J43" t="str">
        <f>Alta_2024!J44</f>
        <v>Regular</v>
      </c>
      <c r="K43" t="str">
        <f>SUBSTITUTE("{"&amp;Alta_2024!$K44&amp;"}", " ", "")</f>
        <v>{"Sartori":1}</v>
      </c>
      <c r="L43">
        <v>5</v>
      </c>
      <c r="M43">
        <f>Alta_2024!M44</f>
        <v>0</v>
      </c>
      <c r="N43" t="str">
        <f>Alta_2024!N44</f>
        <v>El Ñandú</v>
      </c>
      <c r="O43">
        <f>Alta_2024!O44</f>
        <v>0</v>
      </c>
      <c r="P43">
        <f>Alta_2024!P44</f>
        <v>0</v>
      </c>
      <c r="Q43" t="str">
        <f>Alta_2024!Q44</f>
        <v>Y</v>
      </c>
    </row>
    <row r="44" spans="1:17" x14ac:dyDescent="0.25">
      <c r="A44" s="1">
        <f>Alta_2024!A45</f>
        <v>45459</v>
      </c>
      <c r="B44">
        <v>1</v>
      </c>
      <c r="C44" s="5" t="str">
        <f>TRIM(CLEAN(Alta_2024!C45))</f>
        <v>nacimiento</v>
      </c>
      <c r="D44">
        <f>MATCH(LOWER(Alta_2024!$D45),Categories!$C$2:$C$40,0)</f>
        <v>8</v>
      </c>
      <c r="E44" t="str">
        <f>SUBSTITUTE("["&amp;Alta_2024!E45&amp;"]", " ", "")</f>
        <v>[190]</v>
      </c>
      <c r="F44" t="str">
        <f>"["&amp;SUBSTITUTE(MATCH(LOWER(Alta_2024!$F45),TagData!$B$2:$B$310,0),"","")&amp;"]"</f>
        <v>[1]</v>
      </c>
      <c r="G44" t="str">
        <f>SUBSTITUTE("["""&amp;Alta_2024!G45&amp;"""]", " ", "")</f>
        <v>["Standard"]</v>
      </c>
      <c r="H44">
        <f>Alta_2024!H45</f>
        <v>0</v>
      </c>
      <c r="I44">
        <f>Alta_2024!I45</f>
        <v>0</v>
      </c>
      <c r="J44" t="str">
        <f>Alta_2024!J45</f>
        <v>Regular</v>
      </c>
      <c r="K44" t="str">
        <f>SUBSTITUTE("{"&amp;Alta_2024!$K45&amp;"}", " ", "")</f>
        <v>{"Buyatti":1}</v>
      </c>
      <c r="L44">
        <v>5</v>
      </c>
      <c r="M44">
        <f>Alta_2024!M45</f>
        <v>0</v>
      </c>
      <c r="N44" t="str">
        <f>Alta_2024!N45</f>
        <v>El Ñandú</v>
      </c>
      <c r="O44">
        <f>Alta_2024!O45</f>
        <v>0</v>
      </c>
      <c r="P44">
        <f>Alta_2024!P45</f>
        <v>0</v>
      </c>
      <c r="Q44" t="str">
        <f>Alta_2024!Q45</f>
        <v>Y</v>
      </c>
    </row>
    <row r="45" spans="1:17" x14ac:dyDescent="0.25">
      <c r="A45" s="1">
        <f>Alta_2024!A46</f>
        <v>45459</v>
      </c>
      <c r="B45">
        <v>1</v>
      </c>
      <c r="C45" s="5" t="str">
        <f>TRIM(CLEAN(Alta_2024!C46))</f>
        <v>nacimiento</v>
      </c>
      <c r="D45">
        <f>MATCH(LOWER(Alta_2024!$D46),Categories!$C$2:$C$40,0)</f>
        <v>3</v>
      </c>
      <c r="E45" t="str">
        <f>SUBSTITUTE("["&amp;Alta_2024!E46&amp;"]", " ", "")</f>
        <v>[191]</v>
      </c>
      <c r="F45" t="str">
        <f>"["&amp;SUBSTITUTE(MATCH(LOWER(Alta_2024!$F46),TagData!$B$2:$B$310,0),"","")&amp;"]"</f>
        <v>[1]</v>
      </c>
      <c r="G45" t="str">
        <f>SUBSTITUTE("["""&amp;Alta_2024!G46&amp;"""]", " ", "")</f>
        <v>["Standard"]</v>
      </c>
      <c r="H45">
        <f>Alta_2024!H46</f>
        <v>0</v>
      </c>
      <c r="I45">
        <f>Alta_2024!I46</f>
        <v>0</v>
      </c>
      <c r="J45" t="str">
        <f>Alta_2024!J46</f>
        <v>Regular</v>
      </c>
      <c r="K45" t="str">
        <f>SUBSTITUTE("{"&amp;Alta_2024!$K46&amp;"}", " ", "")</f>
        <v>{"Buyatti":1}</v>
      </c>
      <c r="L45">
        <v>5</v>
      </c>
      <c r="M45">
        <f>Alta_2024!M46</f>
        <v>0</v>
      </c>
      <c r="N45" t="str">
        <f>Alta_2024!N46</f>
        <v>El Ñandú</v>
      </c>
      <c r="O45">
        <f>Alta_2024!O46</f>
        <v>0</v>
      </c>
      <c r="P45">
        <f>Alta_2024!P46</f>
        <v>0</v>
      </c>
      <c r="Q45" t="str">
        <f>Alta_2024!Q46</f>
        <v>Y</v>
      </c>
    </row>
    <row r="46" spans="1:17" x14ac:dyDescent="0.25">
      <c r="A46" s="1">
        <f>Alta_2024!A47</f>
        <v>45459</v>
      </c>
      <c r="B46">
        <v>1</v>
      </c>
      <c r="C46" s="5" t="str">
        <f>TRIM(CLEAN(Alta_2024!C47))</f>
        <v>nacimiento</v>
      </c>
      <c r="D46">
        <f>MATCH(LOWER(Alta_2024!$D47),Categories!$C$2:$C$40,0)</f>
        <v>8</v>
      </c>
      <c r="E46" t="str">
        <f>SUBSTITUTE("["&amp;Alta_2024!E47&amp;"]", " ", "")</f>
        <v>[434]</v>
      </c>
      <c r="F46" t="str">
        <f>"["&amp;SUBSTITUTE(MATCH(LOWER(Alta_2024!$F47),TagData!$B$2:$B$310,0),"","")&amp;"]"</f>
        <v>[25]</v>
      </c>
      <c r="G46" t="str">
        <f>SUBSTITUTE("["""&amp;Alta_2024!G47&amp;"""]", " ", "")</f>
        <v>["Standard"]</v>
      </c>
      <c r="H46">
        <f>Alta_2024!H47</f>
        <v>0</v>
      </c>
      <c r="I46">
        <f>Alta_2024!I47</f>
        <v>0</v>
      </c>
      <c r="J46" t="str">
        <f>Alta_2024!J47</f>
        <v>Regular</v>
      </c>
      <c r="K46" t="str">
        <f>SUBSTITUTE("{"&amp;Alta_2024!$K47&amp;"}", " ", "")</f>
        <v>{"Sartori":1}</v>
      </c>
      <c r="L46">
        <v>5</v>
      </c>
      <c r="M46">
        <f>Alta_2024!M47</f>
        <v>0</v>
      </c>
      <c r="N46" t="str">
        <f>Alta_2024!N47</f>
        <v>El Ñandú</v>
      </c>
      <c r="O46">
        <f>Alta_2024!O47</f>
        <v>0</v>
      </c>
      <c r="P46">
        <f>Alta_2024!P47</f>
        <v>0</v>
      </c>
      <c r="Q46" t="str">
        <f>Alta_2024!Q47</f>
        <v>Y</v>
      </c>
    </row>
    <row r="47" spans="1:17" x14ac:dyDescent="0.25">
      <c r="A47" s="1">
        <f>Alta_2024!A48</f>
        <v>45459</v>
      </c>
      <c r="B47">
        <v>1</v>
      </c>
      <c r="C47" s="5" t="str">
        <f>TRIM(CLEAN(Alta_2024!C48))</f>
        <v>nacimiento</v>
      </c>
      <c r="D47">
        <f>MATCH(LOWER(Alta_2024!$D48),Categories!$C$2:$C$40,0)</f>
        <v>3</v>
      </c>
      <c r="E47" t="str">
        <f>SUBSTITUTE("["&amp;Alta_2024!E48&amp;"]", " ", "")</f>
        <v>[1007]</v>
      </c>
      <c r="F47" t="str">
        <f>"["&amp;SUBSTITUTE(MATCH(LOWER(Alta_2024!$F48),TagData!$B$2:$B$310,0),"","")&amp;"]"</f>
        <v>[1]</v>
      </c>
      <c r="G47" t="str">
        <f>SUBSTITUTE("["""&amp;Alta_2024!G48&amp;"""]", " ", "")</f>
        <v>["Standard"]</v>
      </c>
      <c r="H47">
        <f>Alta_2024!H48</f>
        <v>0</v>
      </c>
      <c r="I47">
        <f>Alta_2024!I48</f>
        <v>0</v>
      </c>
      <c r="J47" t="str">
        <f>Alta_2024!J48</f>
        <v>Regular</v>
      </c>
      <c r="K47" t="str">
        <f>SUBSTITUTE("{"&amp;Alta_2024!$K48&amp;"}", " ", "")</f>
        <v>{"Buyatti":1}</v>
      </c>
      <c r="L47">
        <v>5</v>
      </c>
      <c r="M47">
        <f>Alta_2024!M48</f>
        <v>0</v>
      </c>
      <c r="N47" t="str">
        <f>Alta_2024!N48</f>
        <v>El Ñandú</v>
      </c>
      <c r="O47">
        <f>Alta_2024!O48</f>
        <v>0</v>
      </c>
      <c r="P47">
        <f>Alta_2024!P48</f>
        <v>0</v>
      </c>
      <c r="Q47" t="str">
        <f>Alta_2024!Q48</f>
        <v>Y</v>
      </c>
    </row>
    <row r="48" spans="1:17" x14ac:dyDescent="0.25">
      <c r="A48" s="1">
        <f>Alta_2024!A49</f>
        <v>45459</v>
      </c>
      <c r="B48">
        <v>1</v>
      </c>
      <c r="C48" s="5" t="str">
        <f>TRIM(CLEAN(Alta_2024!C49))</f>
        <v>nacimiento</v>
      </c>
      <c r="D48">
        <f>MATCH(LOWER(Alta_2024!$D49),Categories!$C$2:$C$40,0)</f>
        <v>3</v>
      </c>
      <c r="E48" t="str">
        <f>SUBSTITUTE("["&amp;Alta_2024!E49&amp;"]", " ", "")</f>
        <v>[1008]</v>
      </c>
      <c r="F48" t="str">
        <f>"["&amp;SUBSTITUTE(MATCH(LOWER(Alta_2024!$F49),TagData!$B$2:$B$310,0),"","")&amp;"]"</f>
        <v>[1]</v>
      </c>
      <c r="G48" t="str">
        <f>SUBSTITUTE("["""&amp;Alta_2024!G49&amp;"""]", " ", "")</f>
        <v>["Standard"]</v>
      </c>
      <c r="H48">
        <f>Alta_2024!H49</f>
        <v>0</v>
      </c>
      <c r="I48">
        <f>Alta_2024!I49</f>
        <v>0</v>
      </c>
      <c r="J48" t="str">
        <f>Alta_2024!J49</f>
        <v>Regular</v>
      </c>
      <c r="K48" t="str">
        <f>SUBSTITUTE("{"&amp;Alta_2024!$K49&amp;"}", " ", "")</f>
        <v>{"Buyatti":1}</v>
      </c>
      <c r="L48">
        <v>5</v>
      </c>
      <c r="M48">
        <f>Alta_2024!M49</f>
        <v>0</v>
      </c>
      <c r="N48" t="str">
        <f>Alta_2024!N49</f>
        <v>El Ñandú</v>
      </c>
      <c r="O48">
        <f>Alta_2024!O49</f>
        <v>0</v>
      </c>
      <c r="P48">
        <f>Alta_2024!P49</f>
        <v>0</v>
      </c>
      <c r="Q48" t="str">
        <f>Alta_2024!Q49</f>
        <v>Y</v>
      </c>
    </row>
    <row r="49" spans="1:17" x14ac:dyDescent="0.25">
      <c r="A49" s="1">
        <f>Alta_2024!A50</f>
        <v>45459</v>
      </c>
      <c r="B49">
        <v>1</v>
      </c>
      <c r="C49" s="5" t="str">
        <f>TRIM(CLEAN(Alta_2024!C50))</f>
        <v>nacimiento</v>
      </c>
      <c r="D49">
        <f>MATCH(LOWER(Alta_2024!$D50),Categories!$C$2:$C$40,0)</f>
        <v>8</v>
      </c>
      <c r="E49" t="str">
        <f>SUBSTITUTE("["&amp;Alta_2024!E50&amp;"]", " ", "")</f>
        <v>[1009]</v>
      </c>
      <c r="F49" t="str">
        <f>"["&amp;SUBSTITUTE(MATCH(LOWER(Alta_2024!$F50),TagData!$B$2:$B$310,0),"","")&amp;"]"</f>
        <v>[1]</v>
      </c>
      <c r="G49" t="str">
        <f>SUBSTITUTE("["""&amp;Alta_2024!G50&amp;"""]", " ", "")</f>
        <v>["Standard"]</v>
      </c>
      <c r="H49">
        <f>Alta_2024!H50</f>
        <v>0</v>
      </c>
      <c r="I49">
        <f>Alta_2024!I50</f>
        <v>0</v>
      </c>
      <c r="J49" t="str">
        <f>Alta_2024!J50</f>
        <v>Regular</v>
      </c>
      <c r="K49" t="str">
        <f>SUBSTITUTE("{"&amp;Alta_2024!$K50&amp;"}", " ", "")</f>
        <v>{"Buyatti":1}</v>
      </c>
      <c r="L49">
        <v>5</v>
      </c>
      <c r="M49">
        <f>Alta_2024!M50</f>
        <v>0</v>
      </c>
      <c r="N49" t="str">
        <f>Alta_2024!N50</f>
        <v>El Ñandú</v>
      </c>
      <c r="O49">
        <f>Alta_2024!O50</f>
        <v>0</v>
      </c>
      <c r="P49">
        <f>Alta_2024!P50</f>
        <v>0</v>
      </c>
      <c r="Q49" t="str">
        <f>Alta_2024!Q50</f>
        <v>Y</v>
      </c>
    </row>
    <row r="50" spans="1:17" x14ac:dyDescent="0.25">
      <c r="A50" s="1">
        <f>Alta_2024!A51</f>
        <v>45459</v>
      </c>
      <c r="B50">
        <v>1</v>
      </c>
      <c r="C50" s="5" t="str">
        <f>TRIM(CLEAN(Alta_2024!C51))</f>
        <v>nacimiento</v>
      </c>
      <c r="D50">
        <f>MATCH(LOWER(Alta_2024!$D51),Categories!$C$2:$C$40,0)</f>
        <v>3</v>
      </c>
      <c r="E50" t="str">
        <f>SUBSTITUTE("["&amp;Alta_2024!E51&amp;"]", " ", "")</f>
        <v>[193]</v>
      </c>
      <c r="F50" t="str">
        <f>"["&amp;SUBSTITUTE(MATCH(LOWER(Alta_2024!$F51),TagData!$B$2:$B$310,0),"","")&amp;"]"</f>
        <v>[1]</v>
      </c>
      <c r="G50" t="str">
        <f>SUBSTITUTE("["""&amp;Alta_2024!G51&amp;"""]", " ", "")</f>
        <v>["Standard"]</v>
      </c>
      <c r="H50">
        <f>Alta_2024!H51</f>
        <v>0</v>
      </c>
      <c r="I50">
        <f>Alta_2024!I51</f>
        <v>0</v>
      </c>
      <c r="J50" t="str">
        <f>Alta_2024!J51</f>
        <v>Regular</v>
      </c>
      <c r="K50" t="str">
        <f>SUBSTITUTE("{"&amp;Alta_2024!$K51&amp;"}", " ", "")</f>
        <v>{"Buyatti":1}</v>
      </c>
      <c r="L50">
        <v>5</v>
      </c>
      <c r="M50">
        <f>Alta_2024!M51</f>
        <v>0</v>
      </c>
      <c r="N50" t="str">
        <f>Alta_2024!N51</f>
        <v>El Ñandú</v>
      </c>
      <c r="O50">
        <f>Alta_2024!O51</f>
        <v>0</v>
      </c>
      <c r="P50">
        <f>Alta_2024!P51</f>
        <v>0</v>
      </c>
      <c r="Q50" t="str">
        <f>Alta_2024!Q51</f>
        <v>Y</v>
      </c>
    </row>
    <row r="51" spans="1:17" x14ac:dyDescent="0.25">
      <c r="A51" s="1">
        <f>Alta_2024!A52</f>
        <v>45459</v>
      </c>
      <c r="B51">
        <v>1</v>
      </c>
      <c r="C51" s="5" t="str">
        <f>TRIM(CLEAN(Alta_2024!C52))</f>
        <v>nacimiento</v>
      </c>
      <c r="D51">
        <f>MATCH(LOWER(Alta_2024!$D52),Categories!$C$2:$C$40,0)</f>
        <v>3</v>
      </c>
      <c r="E51" t="str">
        <f>SUBSTITUTE("["&amp;Alta_2024!E52&amp;"]", " ", "")</f>
        <v>[111]</v>
      </c>
      <c r="F51" t="str">
        <f>"["&amp;SUBSTITUTE(MATCH(LOWER(Alta_2024!$F52),TagData!$B$2:$B$310,0),"","")&amp;"]"</f>
        <v>[1]</v>
      </c>
      <c r="G51" t="str">
        <f>SUBSTITUTE("["""&amp;Alta_2024!G52&amp;"""]", " ", "")</f>
        <v>["Standard"]</v>
      </c>
      <c r="H51">
        <f>Alta_2024!H52</f>
        <v>0</v>
      </c>
      <c r="I51">
        <f>Alta_2024!I52</f>
        <v>0</v>
      </c>
      <c r="J51" t="str">
        <f>Alta_2024!J52</f>
        <v>Regular</v>
      </c>
      <c r="K51" t="str">
        <f>SUBSTITUTE("{"&amp;Alta_2024!$K52&amp;"}", " ", "")</f>
        <v>{"Buyatti":1}</v>
      </c>
      <c r="L51">
        <v>5</v>
      </c>
      <c r="M51">
        <f>Alta_2024!M52</f>
        <v>0</v>
      </c>
      <c r="N51" t="str">
        <f>Alta_2024!N52</f>
        <v>El Ñandú</v>
      </c>
      <c r="O51">
        <f>Alta_2024!O52</f>
        <v>0</v>
      </c>
      <c r="P51">
        <f>Alta_2024!P52</f>
        <v>0</v>
      </c>
      <c r="Q51" t="str">
        <f>Alta_2024!Q52</f>
        <v>Y</v>
      </c>
    </row>
    <row r="52" spans="1:17" x14ac:dyDescent="0.25">
      <c r="A52" s="1">
        <f>Alta_2024!A53</f>
        <v>45459</v>
      </c>
      <c r="B52">
        <v>1</v>
      </c>
      <c r="C52" s="5" t="str">
        <f>TRIM(CLEAN(Alta_2024!C53))</f>
        <v>nacimiento</v>
      </c>
      <c r="D52">
        <f>MATCH(LOWER(Alta_2024!$D53),Categories!$C$2:$C$40,0)</f>
        <v>8</v>
      </c>
      <c r="E52" t="str">
        <f>SUBSTITUTE("["&amp;Alta_2024!E53&amp;"]", " ", "")</f>
        <v>[1010]</v>
      </c>
      <c r="F52" t="str">
        <f>"["&amp;SUBSTITUTE(MATCH(LOWER(Alta_2024!$F53),TagData!$B$2:$B$310,0),"","")&amp;"]"</f>
        <v>[1]</v>
      </c>
      <c r="G52" t="str">
        <f>SUBSTITUTE("["""&amp;Alta_2024!G53&amp;"""]", " ", "")</f>
        <v>["Standard"]</v>
      </c>
      <c r="H52">
        <f>Alta_2024!H53</f>
        <v>0</v>
      </c>
      <c r="I52">
        <f>Alta_2024!I53</f>
        <v>0</v>
      </c>
      <c r="J52" t="str">
        <f>Alta_2024!J53</f>
        <v>Regular</v>
      </c>
      <c r="K52" t="str">
        <f>SUBSTITUTE("{"&amp;Alta_2024!$K53&amp;"}", " ", "")</f>
        <v>{"Buyatti":1}</v>
      </c>
      <c r="L52">
        <v>5</v>
      </c>
      <c r="M52">
        <f>Alta_2024!M53</f>
        <v>0</v>
      </c>
      <c r="N52" t="str">
        <f>Alta_2024!N53</f>
        <v>El Ñandú</v>
      </c>
      <c r="O52">
        <f>Alta_2024!O53</f>
        <v>0</v>
      </c>
      <c r="P52">
        <f>Alta_2024!P53</f>
        <v>0</v>
      </c>
      <c r="Q52" t="str">
        <f>Alta_2024!Q53</f>
        <v>Y</v>
      </c>
    </row>
    <row r="53" spans="1:17" x14ac:dyDescent="0.25">
      <c r="A53" s="1">
        <f>Alta_2024!A54</f>
        <v>45459</v>
      </c>
      <c r="B53">
        <v>1</v>
      </c>
      <c r="C53" s="5" t="str">
        <f>TRIM(CLEAN(Alta_2024!C54))</f>
        <v>nacimiento</v>
      </c>
      <c r="D53">
        <f>MATCH(LOWER(Alta_2024!$D54),Categories!$C$2:$C$40,0)</f>
        <v>3</v>
      </c>
      <c r="E53" t="str">
        <f>SUBSTITUTE("["&amp;Alta_2024!E54&amp;"]", " ", "")</f>
        <v>[1011]</v>
      </c>
      <c r="F53" t="str">
        <f>"["&amp;SUBSTITUTE(MATCH(LOWER(Alta_2024!$F54),TagData!$B$2:$B$310,0),"","")&amp;"]"</f>
        <v>[1]</v>
      </c>
      <c r="G53" t="str">
        <f>SUBSTITUTE("["""&amp;Alta_2024!G54&amp;"""]", " ", "")</f>
        <v>["Standard"]</v>
      </c>
      <c r="H53">
        <f>Alta_2024!H54</f>
        <v>0</v>
      </c>
      <c r="I53">
        <f>Alta_2024!I54</f>
        <v>0</v>
      </c>
      <c r="J53" t="str">
        <f>Alta_2024!J54</f>
        <v>Regular</v>
      </c>
      <c r="K53" t="str">
        <f>SUBSTITUTE("{"&amp;Alta_2024!$K54&amp;"}", " ", "")</f>
        <v>{"Buyatti":1}</v>
      </c>
      <c r="L53">
        <v>5</v>
      </c>
      <c r="M53">
        <f>Alta_2024!M54</f>
        <v>0</v>
      </c>
      <c r="N53" t="str">
        <f>Alta_2024!N54</f>
        <v>El Ñandú</v>
      </c>
      <c r="O53">
        <f>Alta_2024!O54</f>
        <v>0</v>
      </c>
      <c r="P53">
        <f>Alta_2024!P54</f>
        <v>0</v>
      </c>
      <c r="Q53" t="str">
        <f>Alta_2024!Q54</f>
        <v>Y</v>
      </c>
    </row>
    <row r="54" spans="1:17" x14ac:dyDescent="0.25">
      <c r="A54" s="1">
        <f>Alta_2024!A55</f>
        <v>45459</v>
      </c>
      <c r="B54">
        <v>1</v>
      </c>
      <c r="C54" s="5" t="str">
        <f>TRIM(CLEAN(Alta_2024!C55))</f>
        <v>nacimiento</v>
      </c>
      <c r="D54">
        <f>MATCH(LOWER(Alta_2024!$D55),Categories!$C$2:$C$40,0)</f>
        <v>3</v>
      </c>
      <c r="E54" t="str">
        <f>SUBSTITUTE("["&amp;Alta_2024!E55&amp;"]", " ", "")</f>
        <v>[1012]</v>
      </c>
      <c r="F54" t="str">
        <f>"["&amp;SUBSTITUTE(MATCH(LOWER(Alta_2024!$F55),TagData!$B$2:$B$310,0),"","")&amp;"]"</f>
        <v>[1]</v>
      </c>
      <c r="G54" t="str">
        <f>SUBSTITUTE("["""&amp;Alta_2024!G55&amp;"""]", " ", "")</f>
        <v>["Standard"]</v>
      </c>
      <c r="H54">
        <f>Alta_2024!H55</f>
        <v>0</v>
      </c>
      <c r="I54">
        <f>Alta_2024!I55</f>
        <v>0</v>
      </c>
      <c r="J54" t="str">
        <f>Alta_2024!J55</f>
        <v>Regular</v>
      </c>
      <c r="K54" t="str">
        <f>SUBSTITUTE("{"&amp;Alta_2024!$K55&amp;"}", " ", "")</f>
        <v>{"Buyatti":1}</v>
      </c>
      <c r="L54">
        <v>5</v>
      </c>
      <c r="M54">
        <f>Alta_2024!M55</f>
        <v>0</v>
      </c>
      <c r="N54" t="str">
        <f>Alta_2024!N55</f>
        <v>El Ñandú</v>
      </c>
      <c r="O54">
        <f>Alta_2024!O55</f>
        <v>0</v>
      </c>
      <c r="P54">
        <f>Alta_2024!P55</f>
        <v>0</v>
      </c>
      <c r="Q54" t="str">
        <f>Alta_2024!Q55</f>
        <v>Y</v>
      </c>
    </row>
    <row r="55" spans="1:17" x14ac:dyDescent="0.25">
      <c r="A55" s="1">
        <f>Alta_2024!A56</f>
        <v>45459</v>
      </c>
      <c r="B55">
        <v>1</v>
      </c>
      <c r="C55" s="5" t="str">
        <f>TRIM(CLEAN(Alta_2024!C56))</f>
        <v>nacimiento</v>
      </c>
      <c r="D55">
        <f>MATCH(LOWER(Alta_2024!$D56),Categories!$C$2:$C$40,0)</f>
        <v>3</v>
      </c>
      <c r="E55" t="str">
        <f>SUBSTITUTE("["&amp;Alta_2024!E56&amp;"]", " ", "")</f>
        <v>[197]</v>
      </c>
      <c r="F55" t="str">
        <f>"["&amp;SUBSTITUTE(MATCH(LOWER(Alta_2024!$F56),TagData!$B$2:$B$310,0),"","")&amp;"]"</f>
        <v>[1]</v>
      </c>
      <c r="G55" t="str">
        <f>SUBSTITUTE("["""&amp;Alta_2024!G56&amp;"""]", " ", "")</f>
        <v>["Standard"]</v>
      </c>
      <c r="H55">
        <f>Alta_2024!H56</f>
        <v>0</v>
      </c>
      <c r="I55">
        <f>Alta_2024!I56</f>
        <v>0</v>
      </c>
      <c r="J55" t="str">
        <f>Alta_2024!J56</f>
        <v>Regular</v>
      </c>
      <c r="K55" t="str">
        <f>SUBSTITUTE("{"&amp;Alta_2024!$K56&amp;"}", " ", "")</f>
        <v>{"Buyatti":1}</v>
      </c>
      <c r="L55">
        <v>5</v>
      </c>
      <c r="M55">
        <f>Alta_2024!M56</f>
        <v>0</v>
      </c>
      <c r="N55" t="str">
        <f>Alta_2024!N56</f>
        <v>El Ñandú</v>
      </c>
      <c r="O55">
        <f>Alta_2024!O56</f>
        <v>0</v>
      </c>
      <c r="P55">
        <f>Alta_2024!P56</f>
        <v>0</v>
      </c>
      <c r="Q55" t="str">
        <f>Alta_2024!Q56</f>
        <v>Y</v>
      </c>
    </row>
    <row r="56" spans="1:17" x14ac:dyDescent="0.25">
      <c r="A56" s="1">
        <f>Alta_2024!A57</f>
        <v>45459</v>
      </c>
      <c r="B56">
        <v>1</v>
      </c>
      <c r="C56" s="5" t="str">
        <f>TRIM(CLEAN(Alta_2024!C57))</f>
        <v>nacimiento</v>
      </c>
      <c r="D56">
        <f>MATCH(LOWER(Alta_2024!$D57),Categories!$C$2:$C$40,0)</f>
        <v>3</v>
      </c>
      <c r="E56" t="str">
        <f>SUBSTITUTE("["&amp;Alta_2024!E57&amp;"]", " ", "")</f>
        <v>[1013]</v>
      </c>
      <c r="F56" t="str">
        <f>"["&amp;SUBSTITUTE(MATCH(LOWER(Alta_2024!$F57),TagData!$B$2:$B$310,0),"","")&amp;"]"</f>
        <v>[1]</v>
      </c>
      <c r="G56" t="str">
        <f>SUBSTITUTE("["""&amp;Alta_2024!G57&amp;"""]", " ", "")</f>
        <v>["Standard"]</v>
      </c>
      <c r="H56">
        <f>Alta_2024!H57</f>
        <v>0</v>
      </c>
      <c r="I56">
        <f>Alta_2024!I57</f>
        <v>0</v>
      </c>
      <c r="J56" t="str">
        <f>Alta_2024!J57</f>
        <v>Regular</v>
      </c>
      <c r="K56" t="str">
        <f>SUBSTITUTE("{"&amp;Alta_2024!$K57&amp;"}", " ", "")</f>
        <v>{"Buyatti":1}</v>
      </c>
      <c r="L56">
        <v>5</v>
      </c>
      <c r="M56">
        <f>Alta_2024!M57</f>
        <v>0</v>
      </c>
      <c r="N56" t="str">
        <f>Alta_2024!N57</f>
        <v>El Ñandú</v>
      </c>
      <c r="O56">
        <f>Alta_2024!O57</f>
        <v>0</v>
      </c>
      <c r="P56">
        <f>Alta_2024!P57</f>
        <v>0</v>
      </c>
      <c r="Q56" t="str">
        <f>Alta_2024!Q57</f>
        <v>Y</v>
      </c>
    </row>
    <row r="57" spans="1:17" x14ac:dyDescent="0.25">
      <c r="A57" s="1">
        <f>Alta_2024!A58</f>
        <v>45459</v>
      </c>
      <c r="B57">
        <v>1</v>
      </c>
      <c r="C57" s="5" t="str">
        <f>TRIM(CLEAN(Alta_2024!C58))</f>
        <v>nacimiento</v>
      </c>
      <c r="D57">
        <f>MATCH(LOWER(Alta_2024!$D58),Categories!$C$2:$C$40,0)</f>
        <v>3</v>
      </c>
      <c r="E57" t="str">
        <f>SUBSTITUTE("["&amp;Alta_2024!E58&amp;"]", " ", "")</f>
        <v>[192]</v>
      </c>
      <c r="F57" t="str">
        <f>"["&amp;SUBSTITUTE(MATCH(LOWER(Alta_2024!$F58),TagData!$B$2:$B$310,0),"","")&amp;"]"</f>
        <v>[1]</v>
      </c>
      <c r="G57" t="str">
        <f>SUBSTITUTE("["""&amp;Alta_2024!G58&amp;"""]", " ", "")</f>
        <v>["Standard"]</v>
      </c>
      <c r="H57">
        <f>Alta_2024!H58</f>
        <v>0</v>
      </c>
      <c r="I57">
        <f>Alta_2024!I58</f>
        <v>0</v>
      </c>
      <c r="J57" t="str">
        <f>Alta_2024!J58</f>
        <v>Regular</v>
      </c>
      <c r="K57" t="str">
        <f>SUBSTITUTE("{"&amp;Alta_2024!$K58&amp;"}", " ", "")</f>
        <v>{"Buyatti":1}</v>
      </c>
      <c r="L57">
        <v>5</v>
      </c>
      <c r="M57">
        <f>Alta_2024!M58</f>
        <v>0</v>
      </c>
      <c r="N57" t="str">
        <f>Alta_2024!N58</f>
        <v>El Ñandú</v>
      </c>
      <c r="O57">
        <f>Alta_2024!O58</f>
        <v>0</v>
      </c>
      <c r="P57">
        <f>Alta_2024!P58</f>
        <v>0</v>
      </c>
      <c r="Q57" t="str">
        <f>Alta_2024!Q58</f>
        <v>Y</v>
      </c>
    </row>
    <row r="58" spans="1:17" x14ac:dyDescent="0.25">
      <c r="A58" s="1">
        <f>Alta_2024!A59</f>
        <v>45459</v>
      </c>
      <c r="B58">
        <v>1</v>
      </c>
      <c r="C58" s="5" t="str">
        <f>TRIM(CLEAN(Alta_2024!C59))</f>
        <v>nacimiento</v>
      </c>
      <c r="D58">
        <f>MATCH(LOWER(Alta_2024!$D59),Categories!$C$2:$C$40,0)</f>
        <v>3</v>
      </c>
      <c r="E58" t="str">
        <f>SUBSTITUTE("["&amp;Alta_2024!E59&amp;"]", " ", "")</f>
        <v>[381]</v>
      </c>
      <c r="F58" t="str">
        <f>"["&amp;SUBSTITUTE(MATCH(LOWER(Alta_2024!$F59),TagData!$B$2:$B$310,0),"","")&amp;"]"</f>
        <v>[25]</v>
      </c>
      <c r="G58" t="str">
        <f>SUBSTITUTE("["""&amp;Alta_2024!G59&amp;"""]", " ", "")</f>
        <v>["Standard"]</v>
      </c>
      <c r="H58">
        <f>Alta_2024!H59</f>
        <v>0</v>
      </c>
      <c r="I58">
        <f>Alta_2024!I59</f>
        <v>0</v>
      </c>
      <c r="J58" t="str">
        <f>Alta_2024!J59</f>
        <v>Regular</v>
      </c>
      <c r="K58" t="str">
        <f>SUBSTITUTE("{"&amp;Alta_2024!$K59&amp;"}", " ", "")</f>
        <v>{"Sartori":1}</v>
      </c>
      <c r="L58">
        <v>5</v>
      </c>
      <c r="M58">
        <f>Alta_2024!M59</f>
        <v>0</v>
      </c>
      <c r="N58" t="str">
        <f>Alta_2024!N59</f>
        <v>El Ñandú</v>
      </c>
      <c r="O58">
        <f>Alta_2024!O59</f>
        <v>0</v>
      </c>
      <c r="P58">
        <f>Alta_2024!P59</f>
        <v>0</v>
      </c>
      <c r="Q58" t="str">
        <f>Alta_2024!Q59</f>
        <v>Y</v>
      </c>
    </row>
    <row r="59" spans="1:17" x14ac:dyDescent="0.25">
      <c r="A59" s="1">
        <f>Alta_2024!A60</f>
        <v>45459</v>
      </c>
      <c r="B59">
        <v>1</v>
      </c>
      <c r="C59" s="5" t="str">
        <f>TRIM(CLEAN(Alta_2024!C60))</f>
        <v>nacimiento</v>
      </c>
      <c r="D59">
        <f>MATCH(LOWER(Alta_2024!$D60),Categories!$C$2:$C$40,0)</f>
        <v>8</v>
      </c>
      <c r="E59" t="str">
        <f>SUBSTITUTE("["&amp;Alta_2024!E60&amp;"]", " ", "")</f>
        <v>[1014]</v>
      </c>
      <c r="F59" t="str">
        <f>"["&amp;SUBSTITUTE(MATCH(LOWER(Alta_2024!$F60),TagData!$B$2:$B$310,0),"","")&amp;"]"</f>
        <v>[1]</v>
      </c>
      <c r="G59" t="str">
        <f>SUBSTITUTE("["""&amp;Alta_2024!G60&amp;"""]", " ", "")</f>
        <v>["Standard"]</v>
      </c>
      <c r="H59">
        <f>Alta_2024!H60</f>
        <v>0</v>
      </c>
      <c r="I59">
        <f>Alta_2024!I60</f>
        <v>0</v>
      </c>
      <c r="J59" t="str">
        <f>Alta_2024!J60</f>
        <v>Regular</v>
      </c>
      <c r="K59" t="str">
        <f>SUBSTITUTE("{"&amp;Alta_2024!$K60&amp;"}", " ", "")</f>
        <v>{"Buyatti":1}</v>
      </c>
      <c r="L59">
        <v>5</v>
      </c>
      <c r="M59">
        <f>Alta_2024!M60</f>
        <v>0</v>
      </c>
      <c r="N59" t="str">
        <f>Alta_2024!N60</f>
        <v>El Ñandú</v>
      </c>
      <c r="O59">
        <f>Alta_2024!O60</f>
        <v>0</v>
      </c>
      <c r="P59">
        <f>Alta_2024!P60</f>
        <v>0</v>
      </c>
      <c r="Q59" t="str">
        <f>Alta_2024!Q60</f>
        <v>Y</v>
      </c>
    </row>
    <row r="60" spans="1:17" x14ac:dyDescent="0.25">
      <c r="A60" s="1">
        <f>Alta_2024!A61</f>
        <v>45459</v>
      </c>
      <c r="B60">
        <v>1</v>
      </c>
      <c r="C60" s="5" t="str">
        <f>TRIM(CLEAN(Alta_2024!C61))</f>
        <v>nacimiento</v>
      </c>
      <c r="D60">
        <f>MATCH(LOWER(Alta_2024!$D61),Categories!$C$2:$C$40,0)</f>
        <v>8</v>
      </c>
      <c r="E60" t="str">
        <f>SUBSTITUTE("["&amp;Alta_2024!E61&amp;"]", " ", "")</f>
        <v>[1015]</v>
      </c>
      <c r="F60" t="str">
        <f>"["&amp;SUBSTITUTE(MATCH(LOWER(Alta_2024!$F61),TagData!$B$2:$B$310,0),"","")&amp;"]"</f>
        <v>[1]</v>
      </c>
      <c r="G60" t="str">
        <f>SUBSTITUTE("["""&amp;Alta_2024!G61&amp;"""]", " ", "")</f>
        <v>["Standard"]</v>
      </c>
      <c r="H60">
        <f>Alta_2024!H61</f>
        <v>0</v>
      </c>
      <c r="I60">
        <f>Alta_2024!I61</f>
        <v>0</v>
      </c>
      <c r="J60" t="str">
        <f>Alta_2024!J61</f>
        <v>Regular</v>
      </c>
      <c r="K60" t="str">
        <f>SUBSTITUTE("{"&amp;Alta_2024!$K61&amp;"}", " ", "")</f>
        <v>{"Buyatti":1}</v>
      </c>
      <c r="L60">
        <v>5</v>
      </c>
      <c r="M60">
        <f>Alta_2024!M61</f>
        <v>0</v>
      </c>
      <c r="N60" t="str">
        <f>Alta_2024!N61</f>
        <v>El Ñandú</v>
      </c>
      <c r="O60">
        <f>Alta_2024!O61</f>
        <v>0</v>
      </c>
      <c r="P60">
        <f>Alta_2024!P61</f>
        <v>0</v>
      </c>
      <c r="Q60" t="str">
        <f>Alta_2024!Q61</f>
        <v>Y</v>
      </c>
    </row>
    <row r="61" spans="1:17" x14ac:dyDescent="0.25">
      <c r="A61" s="1">
        <f>Alta_2024!A62</f>
        <v>45459</v>
      </c>
      <c r="B61">
        <v>1</v>
      </c>
      <c r="C61" s="5" t="str">
        <f>TRIM(CLEAN(Alta_2024!C62))</f>
        <v>nacimiento</v>
      </c>
      <c r="D61">
        <f>MATCH(LOWER(Alta_2024!$D62),Categories!$C$2:$C$40,0)</f>
        <v>3</v>
      </c>
      <c r="E61" t="str">
        <f>SUBSTITUTE("["&amp;Alta_2024!E62&amp;"]", " ", "")</f>
        <v>[186]</v>
      </c>
      <c r="F61" t="str">
        <f>"["&amp;SUBSTITUTE(MATCH(LOWER(Alta_2024!$F62),TagData!$B$2:$B$310,0),"","")&amp;"]"</f>
        <v>[1]</v>
      </c>
      <c r="G61" t="str">
        <f>SUBSTITUTE("["""&amp;Alta_2024!G62&amp;"""]", " ", "")</f>
        <v>["Standard"]</v>
      </c>
      <c r="H61">
        <f>Alta_2024!H62</f>
        <v>0</v>
      </c>
      <c r="I61">
        <f>Alta_2024!I62</f>
        <v>0</v>
      </c>
      <c r="J61" t="str">
        <f>Alta_2024!J62</f>
        <v>Regular</v>
      </c>
      <c r="K61" t="str">
        <f>SUBSTITUTE("{"&amp;Alta_2024!$K62&amp;"}", " ", "")</f>
        <v>{"Buyatti":1}</v>
      </c>
      <c r="L61">
        <v>5</v>
      </c>
      <c r="M61">
        <f>Alta_2024!M62</f>
        <v>0</v>
      </c>
      <c r="N61" t="str">
        <f>Alta_2024!N62</f>
        <v>El Ñandú</v>
      </c>
      <c r="O61">
        <f>Alta_2024!O62</f>
        <v>0</v>
      </c>
      <c r="P61">
        <f>Alta_2024!P62</f>
        <v>0</v>
      </c>
      <c r="Q61" t="str">
        <f>Alta_2024!Q62</f>
        <v>Y</v>
      </c>
    </row>
    <row r="62" spans="1:17" x14ac:dyDescent="0.25">
      <c r="A62" s="1">
        <f>Alta_2024!A63</f>
        <v>45459</v>
      </c>
      <c r="B62">
        <v>1</v>
      </c>
      <c r="C62" s="5" t="str">
        <f>TRIM(CLEAN(Alta_2024!C63))</f>
        <v>nacimiento</v>
      </c>
      <c r="D62">
        <f>MATCH(LOWER(Alta_2024!$D63),Categories!$C$2:$C$40,0)</f>
        <v>3</v>
      </c>
      <c r="E62" t="str">
        <f>SUBSTITUTE("["&amp;Alta_2024!E63&amp;"]", " ", "")</f>
        <v>[426]</v>
      </c>
      <c r="F62" t="str">
        <f>"["&amp;SUBSTITUTE(MATCH(LOWER(Alta_2024!$F63),TagData!$B$2:$B$310,0),"","")&amp;"]"</f>
        <v>[25]</v>
      </c>
      <c r="G62" t="str">
        <f>SUBSTITUTE("["""&amp;Alta_2024!G63&amp;"""]", " ", "")</f>
        <v>["Standard"]</v>
      </c>
      <c r="H62">
        <f>Alta_2024!H63</f>
        <v>0</v>
      </c>
      <c r="I62">
        <f>Alta_2024!I63</f>
        <v>0</v>
      </c>
      <c r="J62" t="str">
        <f>Alta_2024!J63</f>
        <v>Regular</v>
      </c>
      <c r="K62" t="str">
        <f>SUBSTITUTE("{"&amp;Alta_2024!$K63&amp;"}", " ", "")</f>
        <v>{"Sartori":1}</v>
      </c>
      <c r="L62">
        <v>5</v>
      </c>
      <c r="M62">
        <f>Alta_2024!M63</f>
        <v>0</v>
      </c>
      <c r="N62" t="str">
        <f>Alta_2024!N63</f>
        <v>El Ñandú</v>
      </c>
      <c r="O62">
        <f>Alta_2024!O63</f>
        <v>0</v>
      </c>
      <c r="P62">
        <f>Alta_2024!P63</f>
        <v>0</v>
      </c>
      <c r="Q62" t="str">
        <f>Alta_2024!Q63</f>
        <v>Y</v>
      </c>
    </row>
    <row r="63" spans="1:17" x14ac:dyDescent="0.25">
      <c r="A63" s="1">
        <f>Alta_2024!A64</f>
        <v>45459</v>
      </c>
      <c r="B63">
        <v>1</v>
      </c>
      <c r="C63" s="5" t="str">
        <f>TRIM(CLEAN(Alta_2024!C64))</f>
        <v>nacimiento</v>
      </c>
      <c r="D63">
        <f>MATCH(LOWER(Alta_2024!$D64),Categories!$C$2:$C$40,0)</f>
        <v>8</v>
      </c>
      <c r="E63" t="str">
        <f>SUBSTITUTE("["&amp;Alta_2024!E64&amp;"]", " ", "")</f>
        <v>[382]</v>
      </c>
      <c r="F63" t="str">
        <f>"["&amp;SUBSTITUTE(MATCH(LOWER(Alta_2024!$F64),TagData!$B$2:$B$310,0),"","")&amp;"]"</f>
        <v>[25]</v>
      </c>
      <c r="G63" t="str">
        <f>SUBSTITUTE("["""&amp;Alta_2024!G64&amp;"""]", " ", "")</f>
        <v>["Standard"]</v>
      </c>
      <c r="H63">
        <f>Alta_2024!H64</f>
        <v>0</v>
      </c>
      <c r="I63">
        <f>Alta_2024!I64</f>
        <v>0</v>
      </c>
      <c r="J63" t="str">
        <f>Alta_2024!J64</f>
        <v>Regular</v>
      </c>
      <c r="K63" t="str">
        <f>SUBSTITUTE("{"&amp;Alta_2024!$K64&amp;"}", " ", "")</f>
        <v>{"Sartori":1}</v>
      </c>
      <c r="L63">
        <v>5</v>
      </c>
      <c r="M63">
        <f>Alta_2024!M64</f>
        <v>0</v>
      </c>
      <c r="N63" t="str">
        <f>Alta_2024!N64</f>
        <v>El Ñandú</v>
      </c>
      <c r="O63">
        <f>Alta_2024!O64</f>
        <v>0</v>
      </c>
      <c r="P63">
        <f>Alta_2024!P64</f>
        <v>0</v>
      </c>
      <c r="Q63" t="str">
        <f>Alta_2024!Q64</f>
        <v>Y</v>
      </c>
    </row>
    <row r="64" spans="1:17" x14ac:dyDescent="0.25">
      <c r="A64" s="1">
        <f>Alta_2024!A65</f>
        <v>45459</v>
      </c>
      <c r="B64">
        <v>1</v>
      </c>
      <c r="C64" s="5" t="str">
        <f>TRIM(CLEAN(Alta_2024!C65))</f>
        <v>nacimiento</v>
      </c>
      <c r="D64">
        <f>MATCH(LOWER(Alta_2024!$D65),Categories!$C$2:$C$40,0)</f>
        <v>8</v>
      </c>
      <c r="E64" t="str">
        <f>SUBSTITUTE("["&amp;Alta_2024!E65&amp;"]", " ", "")</f>
        <v>[445]</v>
      </c>
      <c r="F64" t="str">
        <f>"["&amp;SUBSTITUTE(MATCH(LOWER(Alta_2024!$F65),TagData!$B$2:$B$310,0),"","")&amp;"]"</f>
        <v>[25]</v>
      </c>
      <c r="G64" t="str">
        <f>SUBSTITUTE("["""&amp;Alta_2024!G65&amp;"""]", " ", "")</f>
        <v>["Standard"]</v>
      </c>
      <c r="H64">
        <f>Alta_2024!H65</f>
        <v>0</v>
      </c>
      <c r="I64">
        <f>Alta_2024!I65</f>
        <v>0</v>
      </c>
      <c r="J64" t="str">
        <f>Alta_2024!J65</f>
        <v>Regular</v>
      </c>
      <c r="K64" t="str">
        <f>SUBSTITUTE("{"&amp;Alta_2024!$K65&amp;"}", " ", "")</f>
        <v>{"Sartori":1}</v>
      </c>
      <c r="L64">
        <v>5</v>
      </c>
      <c r="M64">
        <f>Alta_2024!M65</f>
        <v>0</v>
      </c>
      <c r="N64" t="str">
        <f>Alta_2024!N65</f>
        <v>El Ñandú</v>
      </c>
      <c r="O64">
        <f>Alta_2024!O65</f>
        <v>0</v>
      </c>
      <c r="P64">
        <f>Alta_2024!P65</f>
        <v>0</v>
      </c>
      <c r="Q64" t="str">
        <f>Alta_2024!Q65</f>
        <v>Y</v>
      </c>
    </row>
    <row r="65" spans="1:17" x14ac:dyDescent="0.25">
      <c r="A65" s="1">
        <f>Alta_2024!A66</f>
        <v>45459</v>
      </c>
      <c r="B65">
        <v>1</v>
      </c>
      <c r="C65" s="5" t="str">
        <f>TRIM(CLEAN(Alta_2024!C66))</f>
        <v>nacimiento</v>
      </c>
      <c r="D65">
        <f>MATCH(LOWER(Alta_2024!$D66),Categories!$C$2:$C$40,0)</f>
        <v>3</v>
      </c>
      <c r="E65" t="str">
        <f>SUBSTITUTE("["&amp;Alta_2024!E66&amp;"]", " ", "")</f>
        <v>[199]</v>
      </c>
      <c r="F65" t="str">
        <f>"["&amp;SUBSTITUTE(MATCH(LOWER(Alta_2024!$F66),TagData!$B$2:$B$310,0),"","")&amp;"]"</f>
        <v>[1]</v>
      </c>
      <c r="G65" t="str">
        <f>SUBSTITUTE("["""&amp;Alta_2024!G66&amp;"""]", " ", "")</f>
        <v>["Standard"]</v>
      </c>
      <c r="H65">
        <f>Alta_2024!H66</f>
        <v>0</v>
      </c>
      <c r="I65">
        <f>Alta_2024!I66</f>
        <v>0</v>
      </c>
      <c r="J65" t="str">
        <f>Alta_2024!J66</f>
        <v>Regular</v>
      </c>
      <c r="K65" t="str">
        <f>SUBSTITUTE("{"&amp;Alta_2024!$K66&amp;"}", " ", "")</f>
        <v>{"Buyatti":1}</v>
      </c>
      <c r="L65">
        <v>5</v>
      </c>
      <c r="M65">
        <f>Alta_2024!M66</f>
        <v>0</v>
      </c>
      <c r="N65" t="str">
        <f>Alta_2024!N66</f>
        <v>El Ñandú</v>
      </c>
      <c r="O65">
        <f>Alta_2024!O66</f>
        <v>0</v>
      </c>
      <c r="P65">
        <f>Alta_2024!P66</f>
        <v>0</v>
      </c>
      <c r="Q65" t="str">
        <f>Alta_2024!Q66</f>
        <v>Y</v>
      </c>
    </row>
    <row r="66" spans="1:17" x14ac:dyDescent="0.25">
      <c r="A66" s="1">
        <f>Alta_2024!A67</f>
        <v>45459</v>
      </c>
      <c r="B66">
        <v>1</v>
      </c>
      <c r="C66" s="5" t="str">
        <f>TRIM(CLEAN(Alta_2024!C67))</f>
        <v>nacimiento</v>
      </c>
      <c r="D66">
        <f>MATCH(LOWER(Alta_2024!$D67),Categories!$C$2:$C$40,0)</f>
        <v>8</v>
      </c>
      <c r="E66" t="str">
        <f>SUBSTITUTE("["&amp;Alta_2024!E67&amp;"]", " ", "")</f>
        <v>[196]</v>
      </c>
      <c r="F66" t="str">
        <f>"["&amp;SUBSTITUTE(MATCH(LOWER(Alta_2024!$F67),TagData!$B$2:$B$310,0),"","")&amp;"]"</f>
        <v>[1]</v>
      </c>
      <c r="G66" t="str">
        <f>SUBSTITUTE("["""&amp;Alta_2024!G67&amp;"""]", " ", "")</f>
        <v>["Standard"]</v>
      </c>
      <c r="H66">
        <f>Alta_2024!H67</f>
        <v>0</v>
      </c>
      <c r="I66">
        <f>Alta_2024!I67</f>
        <v>0</v>
      </c>
      <c r="J66" t="str">
        <f>Alta_2024!J67</f>
        <v>Regular</v>
      </c>
      <c r="K66" t="str">
        <f>SUBSTITUTE("{"&amp;Alta_2024!$K67&amp;"}", " ", "")</f>
        <v>{"Buyatti":1}</v>
      </c>
      <c r="L66">
        <v>5</v>
      </c>
      <c r="M66">
        <f>Alta_2024!M67</f>
        <v>0</v>
      </c>
      <c r="N66" t="str">
        <f>Alta_2024!N67</f>
        <v>El Ñandú</v>
      </c>
      <c r="O66">
        <f>Alta_2024!O67</f>
        <v>0</v>
      </c>
      <c r="P66">
        <f>Alta_2024!P67</f>
        <v>0</v>
      </c>
      <c r="Q66" t="str">
        <f>Alta_2024!Q67</f>
        <v>Y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031A-944B-417F-B588-4FE5D0295669}">
  <dimension ref="A1:H310"/>
  <sheetViews>
    <sheetView workbookViewId="0">
      <selection activeCell="I14" sqref="I14"/>
    </sheetView>
  </sheetViews>
  <sheetFormatPr defaultRowHeight="15" x14ac:dyDescent="0.25"/>
  <cols>
    <col min="1" max="1" width="8.42578125" bestFit="1" customWidth="1"/>
    <col min="2" max="2" width="14.42578125" bestFit="1" customWidth="1"/>
    <col min="3" max="4" width="15" customWidth="1"/>
    <col min="5" max="5" width="8.7109375" customWidth="1"/>
    <col min="6" max="6" width="22.85546875" bestFit="1" customWidth="1"/>
  </cols>
  <sheetData>
    <row r="1" spans="1:6" x14ac:dyDescent="0.25">
      <c r="A1" s="3" t="s">
        <v>79</v>
      </c>
      <c r="B1" s="3" t="s">
        <v>80</v>
      </c>
      <c r="C1" s="3" t="s">
        <v>81</v>
      </c>
      <c r="D1" s="2"/>
      <c r="E1" s="3" t="s">
        <v>113</v>
      </c>
      <c r="F1" s="3" t="s">
        <v>114</v>
      </c>
    </row>
    <row r="2" spans="1:6" x14ac:dyDescent="0.25">
      <c r="A2" s="4">
        <v>1</v>
      </c>
      <c r="B2" s="4" t="s">
        <v>213</v>
      </c>
      <c r="C2" s="4" t="s">
        <v>82</v>
      </c>
      <c r="E2" s="4">
        <v>1</v>
      </c>
      <c r="F2" s="4" t="s">
        <v>103</v>
      </c>
    </row>
    <row r="3" spans="1:6" x14ac:dyDescent="0.25">
      <c r="A3" s="4">
        <v>2</v>
      </c>
      <c r="B3" s="4" t="s">
        <v>214</v>
      </c>
      <c r="C3" s="4" t="s">
        <v>83</v>
      </c>
      <c r="E3" s="4">
        <v>2</v>
      </c>
      <c r="F3" s="4" t="s">
        <v>104</v>
      </c>
    </row>
    <row r="4" spans="1:6" x14ac:dyDescent="0.25">
      <c r="A4" s="4">
        <v>3</v>
      </c>
      <c r="B4" s="4" t="s">
        <v>215</v>
      </c>
      <c r="C4" s="4" t="s">
        <v>84</v>
      </c>
      <c r="E4" s="4">
        <v>3</v>
      </c>
      <c r="F4" s="4" t="s">
        <v>105</v>
      </c>
    </row>
    <row r="5" spans="1:6" x14ac:dyDescent="0.25">
      <c r="A5" s="4">
        <v>4</v>
      </c>
      <c r="B5" s="4" t="s">
        <v>216</v>
      </c>
      <c r="C5" s="4" t="s">
        <v>85</v>
      </c>
      <c r="E5" s="4">
        <v>4</v>
      </c>
      <c r="F5" s="4" t="s">
        <v>106</v>
      </c>
    </row>
    <row r="6" spans="1:6" x14ac:dyDescent="0.25">
      <c r="A6" s="4">
        <v>5</v>
      </c>
      <c r="B6" s="4" t="s">
        <v>217</v>
      </c>
      <c r="C6" s="4" t="s">
        <v>86</v>
      </c>
      <c r="E6" s="4">
        <v>5</v>
      </c>
      <c r="F6" s="4" t="s">
        <v>107</v>
      </c>
    </row>
    <row r="7" spans="1:6" x14ac:dyDescent="0.25">
      <c r="A7" s="4">
        <v>6</v>
      </c>
      <c r="B7" s="4" t="s">
        <v>218</v>
      </c>
      <c r="C7" s="4" t="s">
        <v>87</v>
      </c>
      <c r="E7" s="4">
        <v>6</v>
      </c>
      <c r="F7" s="4" t="s">
        <v>108</v>
      </c>
    </row>
    <row r="8" spans="1:6" x14ac:dyDescent="0.25">
      <c r="A8" s="4">
        <v>7</v>
      </c>
      <c r="B8" s="4" t="s">
        <v>219</v>
      </c>
      <c r="C8" s="4" t="s">
        <v>88</v>
      </c>
      <c r="E8" s="4">
        <v>7</v>
      </c>
      <c r="F8" s="4" t="s">
        <v>109</v>
      </c>
    </row>
    <row r="9" spans="1:6" x14ac:dyDescent="0.25">
      <c r="A9" s="4">
        <v>8</v>
      </c>
      <c r="B9" s="4" t="s">
        <v>220</v>
      </c>
      <c r="C9" s="4" t="s">
        <v>89</v>
      </c>
      <c r="E9" s="4">
        <v>8</v>
      </c>
      <c r="F9" s="4" t="s">
        <v>110</v>
      </c>
    </row>
    <row r="10" spans="1:6" x14ac:dyDescent="0.25">
      <c r="A10" s="4">
        <v>9</v>
      </c>
      <c r="B10" s="4" t="s">
        <v>221</v>
      </c>
      <c r="C10" s="4" t="s">
        <v>90</v>
      </c>
      <c r="E10" s="4">
        <v>9</v>
      </c>
      <c r="F10" s="4" t="s">
        <v>111</v>
      </c>
    </row>
    <row r="11" spans="1:6" x14ac:dyDescent="0.25">
      <c r="A11" s="4">
        <v>10</v>
      </c>
      <c r="B11" s="4" t="s">
        <v>222</v>
      </c>
      <c r="C11" s="4" t="s">
        <v>91</v>
      </c>
      <c r="E11" s="4">
        <v>10</v>
      </c>
      <c r="F11" s="4" t="s">
        <v>112</v>
      </c>
    </row>
    <row r="12" spans="1:6" x14ac:dyDescent="0.25">
      <c r="A12" s="4">
        <v>11</v>
      </c>
      <c r="B12" s="4" t="s">
        <v>223</v>
      </c>
      <c r="C12" s="4" t="s">
        <v>92</v>
      </c>
    </row>
    <row r="13" spans="1:6" x14ac:dyDescent="0.25">
      <c r="A13" s="4">
        <v>12</v>
      </c>
      <c r="B13" s="4" t="s">
        <v>224</v>
      </c>
      <c r="C13" s="4" t="s">
        <v>93</v>
      </c>
    </row>
    <row r="14" spans="1:6" x14ac:dyDescent="0.25">
      <c r="A14" s="4">
        <v>13</v>
      </c>
      <c r="B14" s="4" t="s">
        <v>225</v>
      </c>
      <c r="C14" s="4" t="s">
        <v>94</v>
      </c>
    </row>
    <row r="15" spans="1:6" x14ac:dyDescent="0.25">
      <c r="A15" s="4">
        <v>14</v>
      </c>
      <c r="B15" s="4" t="s">
        <v>226</v>
      </c>
      <c r="C15" s="4" t="s">
        <v>95</v>
      </c>
    </row>
    <row r="16" spans="1:6" x14ac:dyDescent="0.25">
      <c r="A16" s="4">
        <v>15</v>
      </c>
      <c r="B16" s="4" t="s">
        <v>227</v>
      </c>
      <c r="C16" s="4" t="s">
        <v>96</v>
      </c>
    </row>
    <row r="17" spans="1:8" x14ac:dyDescent="0.25">
      <c r="A17" s="4">
        <v>16</v>
      </c>
      <c r="B17" s="4" t="s">
        <v>228</v>
      </c>
      <c r="C17" s="4" t="s">
        <v>97</v>
      </c>
    </row>
    <row r="18" spans="1:8" x14ac:dyDescent="0.25">
      <c r="A18" s="4">
        <v>17</v>
      </c>
      <c r="B18" s="4" t="s">
        <v>229</v>
      </c>
      <c r="C18" s="4" t="s">
        <v>98</v>
      </c>
    </row>
    <row r="19" spans="1:8" x14ac:dyDescent="0.25">
      <c r="A19" s="4">
        <v>18</v>
      </c>
      <c r="B19" s="4" t="s">
        <v>230</v>
      </c>
      <c r="C19" s="4" t="s">
        <v>99</v>
      </c>
    </row>
    <row r="20" spans="1:8" x14ac:dyDescent="0.25">
      <c r="A20" s="4">
        <v>19</v>
      </c>
      <c r="B20" s="4" t="s">
        <v>231</v>
      </c>
      <c r="C20" s="4" t="s">
        <v>100</v>
      </c>
    </row>
    <row r="21" spans="1:8" x14ac:dyDescent="0.25">
      <c r="A21" s="4">
        <v>20</v>
      </c>
      <c r="B21" s="4" t="s">
        <v>47</v>
      </c>
      <c r="C21" s="4">
        <v>0</v>
      </c>
    </row>
    <row r="22" spans="1:8" x14ac:dyDescent="0.25">
      <c r="A22" s="4">
        <v>21</v>
      </c>
      <c r="B22" s="4" t="s">
        <v>232</v>
      </c>
      <c r="C22" s="4"/>
    </row>
    <row r="23" spans="1:8" x14ac:dyDescent="0.25">
      <c r="A23" s="4">
        <v>22</v>
      </c>
      <c r="B23" s="4" t="s">
        <v>233</v>
      </c>
      <c r="C23" s="4"/>
    </row>
    <row r="24" spans="1:8" x14ac:dyDescent="0.25">
      <c r="A24" s="4">
        <v>23</v>
      </c>
      <c r="B24" s="4" t="s">
        <v>234</v>
      </c>
      <c r="C24" s="4"/>
    </row>
    <row r="25" spans="1:8" x14ac:dyDescent="0.25">
      <c r="A25" s="4">
        <v>24</v>
      </c>
      <c r="B25" s="4" t="s">
        <v>235</v>
      </c>
      <c r="C25" s="4"/>
    </row>
    <row r="26" spans="1:8" x14ac:dyDescent="0.25">
      <c r="A26" s="4">
        <v>25</v>
      </c>
      <c r="B26" s="4" t="s">
        <v>236</v>
      </c>
      <c r="C26" s="4" t="s">
        <v>101</v>
      </c>
    </row>
    <row r="27" spans="1:8" x14ac:dyDescent="0.25">
      <c r="A27" s="4">
        <v>26</v>
      </c>
      <c r="B27" s="4" t="s">
        <v>237</v>
      </c>
      <c r="C27" s="4" t="s">
        <v>102</v>
      </c>
    </row>
    <row r="28" spans="1:8" x14ac:dyDescent="0.25">
      <c r="A28" s="4"/>
      <c r="B28" s="4"/>
      <c r="C28" s="4"/>
    </row>
    <row r="29" spans="1:8" x14ac:dyDescent="0.25">
      <c r="A29" s="4"/>
      <c r="B29" s="4"/>
      <c r="C29" s="4"/>
    </row>
    <row r="30" spans="1:8" x14ac:dyDescent="0.25">
      <c r="A30" s="4"/>
      <c r="B30" s="4"/>
      <c r="C30" s="4"/>
      <c r="H30" t="str">
        <f t="shared" ref="H30:H32" si="0">LOWER(B30)</f>
        <v/>
      </c>
    </row>
    <row r="31" spans="1:8" x14ac:dyDescent="0.25">
      <c r="A31" s="4"/>
      <c r="B31" s="4"/>
      <c r="C31" s="4"/>
      <c r="H31" t="str">
        <f t="shared" si="0"/>
        <v/>
      </c>
    </row>
    <row r="32" spans="1:8" x14ac:dyDescent="0.25">
      <c r="A32" s="4"/>
      <c r="B32" s="4"/>
      <c r="C32" s="4"/>
      <c r="H32" t="str">
        <f t="shared" si="0"/>
        <v/>
      </c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  <row r="171" spans="1:3" x14ac:dyDescent="0.25">
      <c r="A171" s="4"/>
      <c r="B171" s="4"/>
      <c r="C171" s="4"/>
    </row>
    <row r="172" spans="1:3" x14ac:dyDescent="0.25">
      <c r="A172" s="4"/>
      <c r="B172" s="4"/>
      <c r="C172" s="4"/>
    </row>
    <row r="173" spans="1:3" x14ac:dyDescent="0.25">
      <c r="A173" s="4"/>
      <c r="B173" s="4"/>
      <c r="C173" s="4"/>
    </row>
    <row r="174" spans="1:3" x14ac:dyDescent="0.25">
      <c r="A174" s="4"/>
      <c r="B174" s="4"/>
      <c r="C174" s="4"/>
    </row>
    <row r="175" spans="1:3" x14ac:dyDescent="0.25">
      <c r="A175" s="4"/>
      <c r="B175" s="4"/>
      <c r="C175" s="4"/>
    </row>
    <row r="176" spans="1:3" x14ac:dyDescent="0.25">
      <c r="A176" s="4"/>
      <c r="B176" s="4"/>
      <c r="C176" s="4"/>
    </row>
    <row r="177" spans="1:3" x14ac:dyDescent="0.25">
      <c r="A177" s="4"/>
      <c r="B177" s="4"/>
      <c r="C177" s="4"/>
    </row>
    <row r="178" spans="1:3" x14ac:dyDescent="0.25">
      <c r="A178" s="4"/>
      <c r="B178" s="4"/>
      <c r="C178" s="4"/>
    </row>
    <row r="179" spans="1:3" x14ac:dyDescent="0.25">
      <c r="A179" s="4"/>
      <c r="B179" s="4"/>
      <c r="C179" s="4"/>
    </row>
    <row r="180" spans="1:3" x14ac:dyDescent="0.25">
      <c r="A180" s="4"/>
      <c r="B180" s="4"/>
      <c r="C180" s="4"/>
    </row>
    <row r="181" spans="1:3" x14ac:dyDescent="0.25">
      <c r="A181" s="4"/>
      <c r="B181" s="4"/>
      <c r="C181" s="4"/>
    </row>
    <row r="182" spans="1:3" x14ac:dyDescent="0.25">
      <c r="A182" s="4"/>
      <c r="B182" s="4"/>
      <c r="C182" s="4"/>
    </row>
    <row r="183" spans="1:3" x14ac:dyDescent="0.25">
      <c r="A183" s="4"/>
      <c r="B183" s="4"/>
      <c r="C183" s="4"/>
    </row>
    <row r="184" spans="1:3" x14ac:dyDescent="0.25">
      <c r="A184" s="4"/>
      <c r="B184" s="4"/>
      <c r="C184" s="4"/>
    </row>
    <row r="185" spans="1:3" x14ac:dyDescent="0.25">
      <c r="A185" s="4"/>
      <c r="B185" s="4"/>
      <c r="C185" s="4"/>
    </row>
    <row r="186" spans="1:3" x14ac:dyDescent="0.25">
      <c r="A186" s="4"/>
      <c r="B186" s="4"/>
      <c r="C186" s="4"/>
    </row>
    <row r="187" spans="1:3" x14ac:dyDescent="0.25">
      <c r="A187" s="4"/>
      <c r="B187" s="4"/>
      <c r="C187" s="4"/>
    </row>
    <row r="188" spans="1:3" x14ac:dyDescent="0.25">
      <c r="A188" s="4"/>
      <c r="B188" s="4"/>
      <c r="C188" s="4"/>
    </row>
    <row r="189" spans="1:3" x14ac:dyDescent="0.25">
      <c r="A189" s="4"/>
      <c r="B189" s="4"/>
      <c r="C189" s="4"/>
    </row>
    <row r="190" spans="1:3" x14ac:dyDescent="0.25">
      <c r="A190" s="4"/>
      <c r="B190" s="4"/>
      <c r="C190" s="4"/>
    </row>
    <row r="191" spans="1:3" x14ac:dyDescent="0.25">
      <c r="A191" s="4"/>
      <c r="B191" s="4"/>
      <c r="C191" s="4"/>
    </row>
    <row r="192" spans="1:3" x14ac:dyDescent="0.25">
      <c r="A192" s="4"/>
      <c r="B192" s="4"/>
      <c r="C192" s="4"/>
    </row>
    <row r="193" spans="1:3" x14ac:dyDescent="0.25">
      <c r="A193" s="4"/>
      <c r="B193" s="4"/>
      <c r="C193" s="4"/>
    </row>
    <row r="194" spans="1:3" x14ac:dyDescent="0.25">
      <c r="A194" s="4"/>
      <c r="B194" s="4"/>
      <c r="C194" s="4"/>
    </row>
    <row r="195" spans="1:3" x14ac:dyDescent="0.25">
      <c r="A195" s="4"/>
      <c r="B195" s="4"/>
      <c r="C195" s="4"/>
    </row>
    <row r="196" spans="1:3" x14ac:dyDescent="0.25">
      <c r="A196" s="4"/>
      <c r="B196" s="4"/>
      <c r="C196" s="4"/>
    </row>
    <row r="197" spans="1:3" x14ac:dyDescent="0.25">
      <c r="A197" s="4"/>
      <c r="B197" s="4"/>
      <c r="C197" s="4"/>
    </row>
    <row r="198" spans="1:3" x14ac:dyDescent="0.25">
      <c r="A198" s="4"/>
      <c r="B198" s="4"/>
      <c r="C198" s="4"/>
    </row>
    <row r="199" spans="1:3" x14ac:dyDescent="0.25">
      <c r="A199" s="4"/>
      <c r="B199" s="4"/>
      <c r="C199" s="4"/>
    </row>
    <row r="200" spans="1:3" x14ac:dyDescent="0.25">
      <c r="A200" s="4"/>
      <c r="B200" s="4"/>
      <c r="C200" s="4"/>
    </row>
    <row r="201" spans="1:3" x14ac:dyDescent="0.25">
      <c r="A201" s="4"/>
      <c r="B201" s="4"/>
      <c r="C201" s="4"/>
    </row>
    <row r="202" spans="1:3" x14ac:dyDescent="0.25">
      <c r="A202" s="4"/>
      <c r="B202" s="4"/>
      <c r="C202" s="4"/>
    </row>
    <row r="203" spans="1:3" x14ac:dyDescent="0.25">
      <c r="A203" s="4"/>
      <c r="B203" s="4"/>
      <c r="C203" s="4"/>
    </row>
    <row r="204" spans="1:3" x14ac:dyDescent="0.25">
      <c r="A204" s="4"/>
      <c r="B204" s="4"/>
      <c r="C204" s="4"/>
    </row>
    <row r="205" spans="1:3" x14ac:dyDescent="0.25">
      <c r="A205" s="4"/>
      <c r="B205" s="4"/>
      <c r="C205" s="4"/>
    </row>
    <row r="206" spans="1:3" x14ac:dyDescent="0.25">
      <c r="A206" s="4"/>
      <c r="B206" s="4"/>
      <c r="C206" s="4"/>
    </row>
    <row r="207" spans="1:3" x14ac:dyDescent="0.25">
      <c r="A207" s="4"/>
      <c r="B207" s="4"/>
      <c r="C207" s="4"/>
    </row>
    <row r="208" spans="1:3" x14ac:dyDescent="0.25">
      <c r="A208" s="4"/>
      <c r="B208" s="4"/>
      <c r="C208" s="4"/>
    </row>
    <row r="209" spans="1:3" x14ac:dyDescent="0.25">
      <c r="A209" s="4"/>
      <c r="B209" s="4"/>
      <c r="C209" s="4"/>
    </row>
    <row r="210" spans="1:3" x14ac:dyDescent="0.25">
      <c r="A210" s="4"/>
      <c r="B210" s="4"/>
      <c r="C210" s="4"/>
    </row>
    <row r="211" spans="1:3" x14ac:dyDescent="0.25">
      <c r="A211" s="4"/>
      <c r="B211" s="4"/>
      <c r="C211" s="4"/>
    </row>
    <row r="212" spans="1:3" x14ac:dyDescent="0.25">
      <c r="A212" s="4"/>
      <c r="B212" s="4"/>
      <c r="C212" s="4"/>
    </row>
    <row r="213" spans="1:3" x14ac:dyDescent="0.25">
      <c r="A213" s="4"/>
      <c r="B213" s="4"/>
      <c r="C213" s="4"/>
    </row>
    <row r="214" spans="1:3" x14ac:dyDescent="0.25">
      <c r="A214" s="4"/>
      <c r="B214" s="4"/>
      <c r="C214" s="4"/>
    </row>
    <row r="215" spans="1:3" x14ac:dyDescent="0.25">
      <c r="A215" s="4"/>
      <c r="B215" s="4"/>
      <c r="C215" s="4"/>
    </row>
    <row r="216" spans="1:3" x14ac:dyDescent="0.25">
      <c r="A216" s="4"/>
      <c r="B216" s="4"/>
      <c r="C216" s="4"/>
    </row>
    <row r="217" spans="1:3" x14ac:dyDescent="0.25">
      <c r="A217" s="4"/>
      <c r="B217" s="4"/>
      <c r="C217" s="4"/>
    </row>
    <row r="218" spans="1:3" x14ac:dyDescent="0.25">
      <c r="A218" s="4"/>
      <c r="B218" s="4"/>
      <c r="C218" s="4"/>
    </row>
    <row r="219" spans="1:3" x14ac:dyDescent="0.25">
      <c r="A219" s="4"/>
      <c r="B219" s="4"/>
      <c r="C219" s="4"/>
    </row>
    <row r="220" spans="1:3" x14ac:dyDescent="0.25">
      <c r="A220" s="4"/>
      <c r="B220" s="4"/>
      <c r="C220" s="4"/>
    </row>
    <row r="221" spans="1:3" x14ac:dyDescent="0.25">
      <c r="A221" s="4"/>
      <c r="B221" s="4"/>
      <c r="C221" s="4"/>
    </row>
    <row r="222" spans="1:3" x14ac:dyDescent="0.25">
      <c r="A222" s="4"/>
      <c r="B222" s="4"/>
      <c r="C222" s="4"/>
    </row>
    <row r="223" spans="1:3" x14ac:dyDescent="0.25">
      <c r="A223" s="4"/>
      <c r="B223" s="4"/>
      <c r="C223" s="4"/>
    </row>
    <row r="224" spans="1:3" x14ac:dyDescent="0.25">
      <c r="A224" s="4"/>
      <c r="B224" s="4"/>
      <c r="C224" s="4"/>
    </row>
    <row r="225" spans="1:3" x14ac:dyDescent="0.25">
      <c r="A225" s="4"/>
      <c r="B225" s="4"/>
      <c r="C225" s="4"/>
    </row>
    <row r="226" spans="1:3" x14ac:dyDescent="0.25">
      <c r="A226" s="4"/>
      <c r="B226" s="4"/>
      <c r="C226" s="4"/>
    </row>
    <row r="227" spans="1:3" x14ac:dyDescent="0.25">
      <c r="A227" s="4"/>
      <c r="B227" s="4"/>
      <c r="C227" s="4"/>
    </row>
    <row r="228" spans="1:3" x14ac:dyDescent="0.25">
      <c r="A228" s="4"/>
      <c r="B228" s="4"/>
      <c r="C228" s="4"/>
    </row>
    <row r="229" spans="1:3" x14ac:dyDescent="0.25">
      <c r="A229" s="4"/>
      <c r="B229" s="4"/>
      <c r="C229" s="4"/>
    </row>
    <row r="230" spans="1:3" x14ac:dyDescent="0.25">
      <c r="A230" s="4"/>
      <c r="B230" s="4"/>
      <c r="C230" s="4"/>
    </row>
    <row r="231" spans="1:3" x14ac:dyDescent="0.25">
      <c r="A231" s="4"/>
      <c r="B231" s="4"/>
      <c r="C231" s="4"/>
    </row>
    <row r="232" spans="1:3" x14ac:dyDescent="0.25">
      <c r="A232" s="4"/>
      <c r="B232" s="4"/>
      <c r="C232" s="4"/>
    </row>
    <row r="233" spans="1:3" x14ac:dyDescent="0.25">
      <c r="A233" s="4"/>
      <c r="B233" s="4"/>
      <c r="C233" s="4"/>
    </row>
    <row r="234" spans="1:3" x14ac:dyDescent="0.25">
      <c r="A234" s="4"/>
      <c r="B234" s="4"/>
      <c r="C234" s="4"/>
    </row>
    <row r="235" spans="1:3" x14ac:dyDescent="0.25">
      <c r="A235" s="4"/>
      <c r="B235" s="4"/>
      <c r="C235" s="4"/>
    </row>
    <row r="236" spans="1:3" x14ac:dyDescent="0.25">
      <c r="A236" s="4"/>
      <c r="B236" s="4"/>
      <c r="C236" s="4"/>
    </row>
    <row r="237" spans="1:3" x14ac:dyDescent="0.25">
      <c r="A237" s="4"/>
      <c r="B237" s="4"/>
      <c r="C237" s="4"/>
    </row>
    <row r="238" spans="1:3" x14ac:dyDescent="0.25">
      <c r="A238" s="4"/>
      <c r="B238" s="4"/>
      <c r="C238" s="4"/>
    </row>
    <row r="239" spans="1:3" x14ac:dyDescent="0.25">
      <c r="A239" s="4"/>
      <c r="B239" s="4"/>
      <c r="C239" s="4"/>
    </row>
    <row r="240" spans="1:3" x14ac:dyDescent="0.25">
      <c r="A240" s="4"/>
      <c r="B240" s="4"/>
      <c r="C240" s="4"/>
    </row>
    <row r="241" spans="1:3" x14ac:dyDescent="0.25">
      <c r="A241" s="4"/>
      <c r="B241" s="4"/>
      <c r="C241" s="4"/>
    </row>
    <row r="242" spans="1:3" x14ac:dyDescent="0.25">
      <c r="A242" s="4"/>
      <c r="B242" s="4"/>
      <c r="C242" s="4"/>
    </row>
    <row r="243" spans="1:3" x14ac:dyDescent="0.25">
      <c r="A243" s="4"/>
      <c r="B243" s="4"/>
      <c r="C243" s="4"/>
    </row>
    <row r="244" spans="1:3" x14ac:dyDescent="0.25">
      <c r="A244" s="4"/>
      <c r="B244" s="4"/>
      <c r="C244" s="4"/>
    </row>
    <row r="245" spans="1:3" x14ac:dyDescent="0.25">
      <c r="A245" s="4"/>
      <c r="B245" s="4"/>
      <c r="C245" s="4"/>
    </row>
    <row r="246" spans="1:3" x14ac:dyDescent="0.25">
      <c r="A246" s="4"/>
      <c r="B246" s="4"/>
      <c r="C246" s="4"/>
    </row>
    <row r="247" spans="1:3" x14ac:dyDescent="0.25">
      <c r="A247" s="4"/>
      <c r="B247" s="4"/>
      <c r="C247" s="4"/>
    </row>
    <row r="248" spans="1:3" x14ac:dyDescent="0.25">
      <c r="A248" s="4"/>
      <c r="B248" s="4"/>
      <c r="C248" s="4"/>
    </row>
    <row r="249" spans="1:3" x14ac:dyDescent="0.25">
      <c r="A249" s="4"/>
      <c r="B249" s="4"/>
      <c r="C249" s="4"/>
    </row>
    <row r="250" spans="1:3" x14ac:dyDescent="0.25">
      <c r="A250" s="4"/>
      <c r="B250" s="4"/>
      <c r="C250" s="4"/>
    </row>
    <row r="251" spans="1:3" x14ac:dyDescent="0.25">
      <c r="A251" s="4"/>
      <c r="B251" s="4"/>
      <c r="C251" s="4"/>
    </row>
    <row r="252" spans="1:3" x14ac:dyDescent="0.25">
      <c r="A252" s="4"/>
      <c r="B252" s="4"/>
      <c r="C252" s="4"/>
    </row>
    <row r="253" spans="1:3" x14ac:dyDescent="0.25">
      <c r="A253" s="4"/>
      <c r="B253" s="4"/>
      <c r="C253" s="4"/>
    </row>
    <row r="254" spans="1:3" x14ac:dyDescent="0.25">
      <c r="A254" s="4"/>
      <c r="B254" s="4"/>
      <c r="C254" s="4"/>
    </row>
    <row r="255" spans="1:3" x14ac:dyDescent="0.25">
      <c r="A255" s="4"/>
      <c r="B255" s="4"/>
      <c r="C255" s="4"/>
    </row>
    <row r="256" spans="1:3" x14ac:dyDescent="0.25">
      <c r="A256" s="4"/>
      <c r="B256" s="4"/>
      <c r="C256" s="4"/>
    </row>
    <row r="257" spans="1:3" x14ac:dyDescent="0.25">
      <c r="A257" s="4"/>
      <c r="B257" s="4"/>
      <c r="C257" s="4"/>
    </row>
    <row r="258" spans="1:3" x14ac:dyDescent="0.25">
      <c r="A258" s="4"/>
      <c r="B258" s="4"/>
      <c r="C258" s="4"/>
    </row>
    <row r="259" spans="1:3" x14ac:dyDescent="0.25">
      <c r="A259" s="4"/>
      <c r="B259" s="4"/>
      <c r="C259" s="4"/>
    </row>
    <row r="260" spans="1:3" x14ac:dyDescent="0.25">
      <c r="A260" s="4"/>
      <c r="B260" s="4"/>
      <c r="C260" s="4"/>
    </row>
    <row r="261" spans="1:3" x14ac:dyDescent="0.25">
      <c r="A261" s="4"/>
      <c r="B261" s="4"/>
      <c r="C261" s="4"/>
    </row>
    <row r="262" spans="1:3" x14ac:dyDescent="0.25">
      <c r="A262" s="4"/>
      <c r="B262" s="4"/>
      <c r="C262" s="4"/>
    </row>
    <row r="263" spans="1:3" x14ac:dyDescent="0.25">
      <c r="A263" s="4"/>
      <c r="B263" s="4"/>
      <c r="C263" s="4"/>
    </row>
    <row r="264" spans="1:3" x14ac:dyDescent="0.25">
      <c r="A264" s="4"/>
      <c r="B264" s="4"/>
      <c r="C264" s="4"/>
    </row>
    <row r="265" spans="1:3" x14ac:dyDescent="0.25">
      <c r="A265" s="4"/>
      <c r="B265" s="4"/>
      <c r="C265" s="4"/>
    </row>
    <row r="266" spans="1:3" x14ac:dyDescent="0.25">
      <c r="A266" s="4"/>
      <c r="B266" s="4"/>
      <c r="C266" s="4"/>
    </row>
    <row r="267" spans="1:3" x14ac:dyDescent="0.25">
      <c r="A267" s="4"/>
      <c r="B267" s="4"/>
      <c r="C267" s="4"/>
    </row>
    <row r="268" spans="1:3" x14ac:dyDescent="0.25">
      <c r="A268" s="4"/>
      <c r="B268" s="4"/>
      <c r="C268" s="4"/>
    </row>
    <row r="269" spans="1:3" x14ac:dyDescent="0.25">
      <c r="A269" s="4"/>
      <c r="B269" s="4"/>
      <c r="C269" s="4"/>
    </row>
    <row r="270" spans="1:3" x14ac:dyDescent="0.25">
      <c r="A270" s="4"/>
      <c r="B270" s="4"/>
      <c r="C270" s="4"/>
    </row>
    <row r="271" spans="1:3" x14ac:dyDescent="0.25">
      <c r="A271" s="4"/>
      <c r="B271" s="4"/>
      <c r="C271" s="4"/>
    </row>
    <row r="272" spans="1:3" x14ac:dyDescent="0.25">
      <c r="A272" s="4"/>
      <c r="B272" s="4"/>
      <c r="C272" s="4"/>
    </row>
    <row r="273" spans="1:3" x14ac:dyDescent="0.25">
      <c r="A273" s="4"/>
      <c r="B273" s="4"/>
      <c r="C273" s="4"/>
    </row>
    <row r="274" spans="1:3" x14ac:dyDescent="0.25">
      <c r="A274" s="4"/>
      <c r="B274" s="4"/>
      <c r="C274" s="4"/>
    </row>
    <row r="275" spans="1:3" x14ac:dyDescent="0.25">
      <c r="A275" s="4"/>
      <c r="B275" s="4"/>
      <c r="C275" s="4"/>
    </row>
    <row r="276" spans="1:3" x14ac:dyDescent="0.25">
      <c r="A276" s="4"/>
      <c r="B276" s="4"/>
      <c r="C276" s="4"/>
    </row>
    <row r="277" spans="1:3" x14ac:dyDescent="0.25">
      <c r="A277" s="4"/>
      <c r="B277" s="4"/>
      <c r="C277" s="4"/>
    </row>
    <row r="278" spans="1:3" x14ac:dyDescent="0.25">
      <c r="A278" s="4"/>
      <c r="B278" s="4"/>
      <c r="C278" s="4"/>
    </row>
    <row r="279" spans="1:3" x14ac:dyDescent="0.25">
      <c r="A279" s="4"/>
      <c r="B279" s="4"/>
      <c r="C279" s="4"/>
    </row>
    <row r="280" spans="1:3" x14ac:dyDescent="0.25">
      <c r="A280" s="4"/>
      <c r="B280" s="4"/>
      <c r="C280" s="4"/>
    </row>
    <row r="281" spans="1:3" x14ac:dyDescent="0.25">
      <c r="A281" s="4"/>
      <c r="B281" s="4"/>
      <c r="C281" s="4"/>
    </row>
    <row r="282" spans="1:3" x14ac:dyDescent="0.25">
      <c r="A282" s="4"/>
      <c r="B282" s="4"/>
      <c r="C282" s="4"/>
    </row>
    <row r="283" spans="1:3" x14ac:dyDescent="0.25">
      <c r="A283" s="4"/>
      <c r="B283" s="4"/>
      <c r="C283" s="4"/>
    </row>
    <row r="284" spans="1:3" x14ac:dyDescent="0.25">
      <c r="A284" s="4"/>
      <c r="B284" s="4"/>
      <c r="C284" s="4"/>
    </row>
    <row r="285" spans="1:3" x14ac:dyDescent="0.25">
      <c r="A285" s="4"/>
      <c r="B285" s="4"/>
      <c r="C285" s="4"/>
    </row>
    <row r="286" spans="1:3" x14ac:dyDescent="0.25">
      <c r="A286" s="4"/>
      <c r="B286" s="4"/>
      <c r="C286" s="4"/>
    </row>
    <row r="287" spans="1:3" x14ac:dyDescent="0.25">
      <c r="A287" s="4"/>
      <c r="B287" s="4"/>
      <c r="C287" s="4"/>
    </row>
    <row r="288" spans="1:3" x14ac:dyDescent="0.25">
      <c r="A288" s="4"/>
      <c r="B288" s="4"/>
      <c r="C288" s="4"/>
    </row>
    <row r="289" spans="1:3" x14ac:dyDescent="0.25">
      <c r="A289" s="4"/>
      <c r="B289" s="4"/>
      <c r="C289" s="4"/>
    </row>
    <row r="290" spans="1:3" x14ac:dyDescent="0.25">
      <c r="A290" s="4"/>
      <c r="B290" s="4"/>
      <c r="C290" s="4"/>
    </row>
    <row r="291" spans="1:3" x14ac:dyDescent="0.25">
      <c r="A291" s="4"/>
      <c r="B291" s="4"/>
      <c r="C291" s="4"/>
    </row>
    <row r="292" spans="1:3" x14ac:dyDescent="0.25">
      <c r="A292" s="4"/>
      <c r="B292" s="4"/>
      <c r="C292" s="4"/>
    </row>
    <row r="293" spans="1:3" x14ac:dyDescent="0.25">
      <c r="A293" s="4"/>
      <c r="B293" s="4"/>
      <c r="C293" s="4"/>
    </row>
    <row r="294" spans="1:3" x14ac:dyDescent="0.25">
      <c r="A294" s="4"/>
      <c r="B294" s="4"/>
      <c r="C294" s="4"/>
    </row>
    <row r="295" spans="1:3" x14ac:dyDescent="0.25">
      <c r="A295" s="4"/>
      <c r="B295" s="4"/>
      <c r="C295" s="4"/>
    </row>
    <row r="296" spans="1:3" x14ac:dyDescent="0.25">
      <c r="A296" s="4"/>
      <c r="B296" s="4"/>
      <c r="C296" s="4"/>
    </row>
    <row r="297" spans="1:3" x14ac:dyDescent="0.25">
      <c r="A297" s="4"/>
      <c r="B297" s="4"/>
      <c r="C297" s="4"/>
    </row>
    <row r="298" spans="1:3" x14ac:dyDescent="0.25">
      <c r="A298" s="4"/>
      <c r="B298" s="4"/>
      <c r="C298" s="4"/>
    </row>
    <row r="299" spans="1:3" x14ac:dyDescent="0.25">
      <c r="A299" s="4"/>
      <c r="B299" s="4"/>
      <c r="C299" s="4"/>
    </row>
    <row r="300" spans="1:3" x14ac:dyDescent="0.25">
      <c r="A300" s="4"/>
      <c r="B300" s="4"/>
      <c r="C300" s="4"/>
    </row>
    <row r="301" spans="1:3" x14ac:dyDescent="0.25">
      <c r="A301" s="4"/>
      <c r="B301" s="4"/>
      <c r="C301" s="4"/>
    </row>
    <row r="302" spans="1:3" x14ac:dyDescent="0.25">
      <c r="A302" s="4"/>
      <c r="B302" s="4"/>
      <c r="C302" s="4"/>
    </row>
    <row r="303" spans="1:3" x14ac:dyDescent="0.25">
      <c r="A303" s="4"/>
      <c r="B303" s="4"/>
      <c r="C303" s="4"/>
    </row>
    <row r="304" spans="1:3" x14ac:dyDescent="0.25">
      <c r="A304" s="4"/>
      <c r="B304" s="4"/>
      <c r="C304" s="4"/>
    </row>
    <row r="305" spans="1:3" x14ac:dyDescent="0.25">
      <c r="A305" s="4"/>
      <c r="B305" s="4"/>
      <c r="C305" s="4"/>
    </row>
    <row r="306" spans="1:3" x14ac:dyDescent="0.25">
      <c r="A306" s="4"/>
      <c r="B306" s="4"/>
      <c r="C306" s="4"/>
    </row>
    <row r="307" spans="1:3" x14ac:dyDescent="0.25">
      <c r="A307" s="4"/>
      <c r="B307" s="4"/>
      <c r="C307" s="4"/>
    </row>
    <row r="308" spans="1:3" x14ac:dyDescent="0.25">
      <c r="A308" s="4"/>
      <c r="B308" s="4"/>
      <c r="C308" s="4"/>
    </row>
    <row r="309" spans="1:3" x14ac:dyDescent="0.25">
      <c r="A309" s="4"/>
      <c r="B309" s="4"/>
      <c r="C309" s="4"/>
    </row>
    <row r="310" spans="1:3" x14ac:dyDescent="0.25">
      <c r="A310" s="4"/>
      <c r="B310" s="4"/>
      <c r="C3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9ABB-704B-4DF5-807E-C225CADA3FCB}">
  <dimension ref="A1:K23"/>
  <sheetViews>
    <sheetView workbookViewId="0">
      <selection activeCell="C25" sqref="C25"/>
    </sheetView>
  </sheetViews>
  <sheetFormatPr defaultRowHeight="15" x14ac:dyDescent="0.25"/>
  <cols>
    <col min="1" max="1" width="12.140625" bestFit="1" customWidth="1"/>
    <col min="2" max="2" width="18.28515625" bestFit="1" customWidth="1"/>
    <col min="3" max="3" width="17.28515625" bestFit="1" customWidth="1"/>
    <col min="4" max="4" width="14.140625" bestFit="1" customWidth="1"/>
    <col min="5" max="5" width="10" bestFit="1" customWidth="1"/>
    <col min="6" max="6" width="8.85546875" bestFit="1" customWidth="1"/>
    <col min="7" max="7" width="11.85546875" bestFit="1" customWidth="1"/>
    <col min="8" max="8" width="12.140625" bestFit="1" customWidth="1"/>
    <col min="9" max="9" width="11.28515625" customWidth="1"/>
    <col min="10" max="10" width="10.7109375" bestFit="1" customWidth="1"/>
    <col min="11" max="11" width="11.7109375" bestFit="1" customWidth="1"/>
  </cols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11</v>
      </c>
      <c r="J1" t="s">
        <v>45</v>
      </c>
      <c r="K1" t="s">
        <v>46</v>
      </c>
    </row>
    <row r="2" spans="1:11" x14ac:dyDescent="0.25">
      <c r="A2">
        <v>1</v>
      </c>
      <c r="B2">
        <v>1</v>
      </c>
      <c r="C2" t="s">
        <v>47</v>
      </c>
      <c r="D2">
        <v>0</v>
      </c>
      <c r="G2">
        <v>0</v>
      </c>
      <c r="H2">
        <v>0</v>
      </c>
      <c r="I2" t="s">
        <v>48</v>
      </c>
    </row>
    <row r="3" spans="1:11" x14ac:dyDescent="0.25">
      <c r="A3">
        <v>2</v>
      </c>
      <c r="B3">
        <v>1</v>
      </c>
      <c r="C3" t="s">
        <v>49</v>
      </c>
      <c r="D3" t="s">
        <v>50</v>
      </c>
      <c r="E3">
        <v>300</v>
      </c>
      <c r="G3">
        <v>0</v>
      </c>
      <c r="H3">
        <v>1</v>
      </c>
      <c r="I3" t="s">
        <v>51</v>
      </c>
    </row>
    <row r="4" spans="1:11" x14ac:dyDescent="0.25">
      <c r="A4">
        <v>3</v>
      </c>
      <c r="B4">
        <v>1</v>
      </c>
      <c r="C4" t="s">
        <v>52</v>
      </c>
      <c r="D4" t="s">
        <v>50</v>
      </c>
      <c r="E4">
        <v>600</v>
      </c>
      <c r="G4">
        <v>0</v>
      </c>
      <c r="H4">
        <v>1</v>
      </c>
      <c r="I4" t="s">
        <v>53</v>
      </c>
    </row>
    <row r="5" spans="1:11" x14ac:dyDescent="0.25">
      <c r="A5">
        <v>4</v>
      </c>
      <c r="B5">
        <v>1</v>
      </c>
      <c r="C5" t="s">
        <v>54</v>
      </c>
      <c r="D5" t="s">
        <v>50</v>
      </c>
      <c r="E5">
        <v>4380</v>
      </c>
      <c r="F5">
        <v>1</v>
      </c>
      <c r="G5">
        <v>0</v>
      </c>
      <c r="H5">
        <v>1</v>
      </c>
      <c r="I5" t="s">
        <v>55</v>
      </c>
    </row>
    <row r="6" spans="1:11" x14ac:dyDescent="0.25">
      <c r="A6">
        <v>5</v>
      </c>
      <c r="B6">
        <v>1</v>
      </c>
      <c r="C6" t="s">
        <v>56</v>
      </c>
      <c r="D6" t="s">
        <v>57</v>
      </c>
      <c r="E6">
        <v>240</v>
      </c>
      <c r="G6">
        <v>0</v>
      </c>
      <c r="H6">
        <v>1</v>
      </c>
    </row>
    <row r="7" spans="1:11" x14ac:dyDescent="0.25">
      <c r="A7">
        <v>6</v>
      </c>
      <c r="B7">
        <v>1</v>
      </c>
      <c r="C7" t="s">
        <v>58</v>
      </c>
      <c r="D7" t="s">
        <v>57</v>
      </c>
      <c r="E7">
        <v>540</v>
      </c>
      <c r="G7">
        <v>0</v>
      </c>
      <c r="H7">
        <v>1</v>
      </c>
    </row>
    <row r="8" spans="1:11" x14ac:dyDescent="0.25">
      <c r="A8">
        <v>7</v>
      </c>
      <c r="B8">
        <v>1</v>
      </c>
      <c r="C8" t="s">
        <v>59</v>
      </c>
      <c r="D8" t="s">
        <v>57</v>
      </c>
      <c r="E8">
        <v>365</v>
      </c>
      <c r="G8">
        <v>1</v>
      </c>
      <c r="H8">
        <v>1</v>
      </c>
    </row>
    <row r="9" spans="1:11" x14ac:dyDescent="0.25">
      <c r="A9">
        <v>8</v>
      </c>
      <c r="B9">
        <v>1</v>
      </c>
      <c r="C9" t="s">
        <v>60</v>
      </c>
      <c r="D9" t="s">
        <v>57</v>
      </c>
      <c r="F9">
        <v>1</v>
      </c>
      <c r="G9">
        <v>1</v>
      </c>
      <c r="H9">
        <v>1</v>
      </c>
    </row>
    <row r="10" spans="1:11" x14ac:dyDescent="0.25">
      <c r="A10">
        <v>9</v>
      </c>
      <c r="B10">
        <v>1</v>
      </c>
      <c r="C10" t="s">
        <v>61</v>
      </c>
      <c r="D10" t="s">
        <v>57</v>
      </c>
      <c r="E10">
        <v>4380</v>
      </c>
      <c r="F10">
        <v>1</v>
      </c>
      <c r="G10">
        <v>0</v>
      </c>
      <c r="H10">
        <v>1</v>
      </c>
    </row>
    <row r="11" spans="1:11" x14ac:dyDescent="0.25">
      <c r="A11">
        <v>10</v>
      </c>
      <c r="B11">
        <v>1</v>
      </c>
      <c r="C11" t="s">
        <v>62</v>
      </c>
      <c r="D11">
        <v>0</v>
      </c>
      <c r="G11">
        <v>0</v>
      </c>
      <c r="H11">
        <v>0</v>
      </c>
      <c r="I11" t="s">
        <v>63</v>
      </c>
    </row>
    <row r="12" spans="1:11" x14ac:dyDescent="0.25">
      <c r="A12">
        <v>11</v>
      </c>
      <c r="B12">
        <v>1</v>
      </c>
      <c r="C12" t="s">
        <v>64</v>
      </c>
      <c r="D12" t="s">
        <v>57</v>
      </c>
      <c r="F12">
        <v>1</v>
      </c>
      <c r="G12">
        <v>0</v>
      </c>
      <c r="H12">
        <v>1</v>
      </c>
    </row>
    <row r="13" spans="1:11" x14ac:dyDescent="0.25">
      <c r="A13">
        <v>12</v>
      </c>
      <c r="B13">
        <v>1</v>
      </c>
      <c r="C13" t="s">
        <v>65</v>
      </c>
      <c r="D13" t="s">
        <v>50</v>
      </c>
      <c r="F13">
        <v>1</v>
      </c>
      <c r="G13">
        <v>0</v>
      </c>
      <c r="H13">
        <v>1</v>
      </c>
    </row>
    <row r="14" spans="1:11" x14ac:dyDescent="0.25">
      <c r="A14">
        <v>13</v>
      </c>
      <c r="B14">
        <v>1</v>
      </c>
      <c r="C14" t="s">
        <v>66</v>
      </c>
      <c r="D14" t="s">
        <v>57</v>
      </c>
      <c r="G14">
        <v>0</v>
      </c>
      <c r="H14">
        <v>0</v>
      </c>
    </row>
    <row r="15" spans="1:11" x14ac:dyDescent="0.25">
      <c r="A15">
        <v>14</v>
      </c>
      <c r="B15">
        <v>1</v>
      </c>
      <c r="C15" t="s">
        <v>67</v>
      </c>
      <c r="D15">
        <v>0</v>
      </c>
      <c r="G15">
        <v>0</v>
      </c>
      <c r="H15">
        <v>0</v>
      </c>
    </row>
    <row r="16" spans="1:11" x14ac:dyDescent="0.25">
      <c r="A16">
        <v>15</v>
      </c>
      <c r="B16">
        <v>1</v>
      </c>
      <c r="C16" t="s">
        <v>68</v>
      </c>
      <c r="D16">
        <v>0</v>
      </c>
      <c r="G16">
        <v>0</v>
      </c>
      <c r="H16">
        <v>0</v>
      </c>
      <c r="I16" t="s">
        <v>69</v>
      </c>
    </row>
    <row r="17" spans="1:9" x14ac:dyDescent="0.25">
      <c r="A17">
        <v>16</v>
      </c>
      <c r="B17">
        <v>1</v>
      </c>
      <c r="C17" t="s">
        <v>70</v>
      </c>
      <c r="D17">
        <v>0</v>
      </c>
      <c r="G17">
        <v>0</v>
      </c>
      <c r="H17">
        <v>0</v>
      </c>
      <c r="I17" t="s">
        <v>71</v>
      </c>
    </row>
    <row r="18" spans="1:9" x14ac:dyDescent="0.25">
      <c r="A18">
        <v>17</v>
      </c>
      <c r="B18">
        <v>1</v>
      </c>
      <c r="C18" t="s">
        <v>72</v>
      </c>
      <c r="D18">
        <v>0</v>
      </c>
      <c r="G18">
        <v>0</v>
      </c>
      <c r="H18">
        <v>0</v>
      </c>
    </row>
    <row r="19" spans="1:9" x14ac:dyDescent="0.25">
      <c r="A19">
        <v>18</v>
      </c>
      <c r="B19">
        <v>1</v>
      </c>
      <c r="C19" t="s">
        <v>73</v>
      </c>
      <c r="D19">
        <v>0</v>
      </c>
      <c r="G19">
        <v>0</v>
      </c>
      <c r="H19">
        <v>0</v>
      </c>
    </row>
    <row r="20" spans="1:9" x14ac:dyDescent="0.25">
      <c r="A20">
        <v>19</v>
      </c>
      <c r="B20">
        <v>1</v>
      </c>
      <c r="C20" t="s">
        <v>74</v>
      </c>
      <c r="D20">
        <v>0</v>
      </c>
      <c r="G20">
        <v>0</v>
      </c>
      <c r="H20">
        <v>0</v>
      </c>
    </row>
    <row r="21" spans="1:9" x14ac:dyDescent="0.25">
      <c r="A21">
        <v>20</v>
      </c>
      <c r="B21">
        <v>2</v>
      </c>
      <c r="C21" t="s">
        <v>75</v>
      </c>
      <c r="D21" t="s">
        <v>76</v>
      </c>
      <c r="G21">
        <v>0</v>
      </c>
      <c r="H21">
        <v>0</v>
      </c>
      <c r="I21" t="s">
        <v>63</v>
      </c>
    </row>
    <row r="22" spans="1:9" x14ac:dyDescent="0.25">
      <c r="A22">
        <v>21</v>
      </c>
      <c r="B22">
        <v>2</v>
      </c>
      <c r="C22" t="s">
        <v>77</v>
      </c>
      <c r="D22" t="s">
        <v>57</v>
      </c>
      <c r="G22">
        <v>0</v>
      </c>
      <c r="H22">
        <v>0</v>
      </c>
    </row>
    <row r="23" spans="1:9" x14ac:dyDescent="0.25">
      <c r="A23">
        <v>22</v>
      </c>
      <c r="B23">
        <v>2</v>
      </c>
      <c r="C23" t="s">
        <v>78</v>
      </c>
      <c r="D23" t="s">
        <v>50</v>
      </c>
      <c r="G23">
        <v>0</v>
      </c>
      <c r="H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21D9-36A0-48EC-BAFD-CC427863363B}">
  <dimension ref="A1:L101"/>
  <sheetViews>
    <sheetView workbookViewId="0">
      <selection activeCell="B4" sqref="B4"/>
    </sheetView>
  </sheetViews>
  <sheetFormatPr defaultRowHeight="15" x14ac:dyDescent="0.25"/>
  <cols>
    <col min="2" max="2" width="33.85546875" bestFit="1" customWidth="1"/>
    <col min="3" max="3" width="15.140625" customWidth="1"/>
  </cols>
  <sheetData>
    <row r="1" spans="1:12" s="2" customFormat="1" x14ac:dyDescent="0.25">
      <c r="A1" s="2" t="s">
        <v>115</v>
      </c>
      <c r="B1" s="2" t="s">
        <v>116</v>
      </c>
      <c r="C1" s="2" t="s">
        <v>117</v>
      </c>
      <c r="D1" s="2" t="s">
        <v>38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11</v>
      </c>
    </row>
    <row r="2" spans="1:12" x14ac:dyDescent="0.25">
      <c r="A2">
        <v>1</v>
      </c>
      <c r="B2" t="s">
        <v>13</v>
      </c>
      <c r="C2">
        <v>1</v>
      </c>
      <c r="D2">
        <v>0</v>
      </c>
      <c r="E2">
        <v>0</v>
      </c>
      <c r="F2">
        <v>0</v>
      </c>
      <c r="L2" t="s">
        <v>125</v>
      </c>
    </row>
    <row r="3" spans="1:12" x14ac:dyDescent="0.25">
      <c r="A3">
        <v>2</v>
      </c>
      <c r="B3" t="s">
        <v>126</v>
      </c>
      <c r="C3">
        <v>1</v>
      </c>
      <c r="D3">
        <v>0</v>
      </c>
      <c r="E3">
        <v>0</v>
      </c>
      <c r="F3">
        <v>1</v>
      </c>
      <c r="L3" t="s">
        <v>127</v>
      </c>
    </row>
    <row r="4" spans="1:12" x14ac:dyDescent="0.25">
      <c r="A4">
        <v>3</v>
      </c>
      <c r="B4" t="s">
        <v>128</v>
      </c>
      <c r="C4">
        <v>1</v>
      </c>
      <c r="D4">
        <v>1</v>
      </c>
      <c r="E4">
        <v>1</v>
      </c>
      <c r="F4">
        <v>0</v>
      </c>
    </row>
    <row r="5" spans="1:12" x14ac:dyDescent="0.25">
      <c r="A5">
        <v>4</v>
      </c>
      <c r="B5" t="s">
        <v>129</v>
      </c>
      <c r="C5">
        <v>1</v>
      </c>
      <c r="D5">
        <v>0</v>
      </c>
      <c r="E5">
        <v>1</v>
      </c>
      <c r="F5">
        <v>1</v>
      </c>
      <c r="H5" t="s">
        <v>130</v>
      </c>
      <c r="I5" t="s">
        <v>36</v>
      </c>
      <c r="L5" t="s">
        <v>131</v>
      </c>
    </row>
    <row r="6" spans="1:12" x14ac:dyDescent="0.25">
      <c r="A6">
        <v>5</v>
      </c>
      <c r="B6" t="s">
        <v>132</v>
      </c>
      <c r="C6">
        <v>1</v>
      </c>
      <c r="D6">
        <v>1</v>
      </c>
      <c r="E6">
        <v>0</v>
      </c>
      <c r="F6">
        <v>1</v>
      </c>
      <c r="L6" t="s">
        <v>133</v>
      </c>
    </row>
    <row r="7" spans="1:12" x14ac:dyDescent="0.25">
      <c r="A7">
        <v>6</v>
      </c>
      <c r="B7" t="s">
        <v>134</v>
      </c>
      <c r="C7">
        <v>1</v>
      </c>
      <c r="D7">
        <v>1</v>
      </c>
      <c r="E7">
        <v>0</v>
      </c>
      <c r="F7">
        <v>1</v>
      </c>
      <c r="G7" t="s">
        <v>135</v>
      </c>
      <c r="H7" t="s">
        <v>136</v>
      </c>
      <c r="I7" t="s">
        <v>36</v>
      </c>
      <c r="K7" t="s">
        <v>137</v>
      </c>
      <c r="L7" t="s">
        <v>138</v>
      </c>
    </row>
    <row r="8" spans="1:12" x14ac:dyDescent="0.25">
      <c r="A8">
        <v>7</v>
      </c>
      <c r="B8" t="s">
        <v>139</v>
      </c>
      <c r="C8">
        <v>1</v>
      </c>
      <c r="D8">
        <v>1</v>
      </c>
      <c r="E8">
        <v>1</v>
      </c>
      <c r="F8">
        <v>1</v>
      </c>
      <c r="L8" t="s">
        <v>140</v>
      </c>
    </row>
    <row r="9" spans="1:12" x14ac:dyDescent="0.25">
      <c r="A9">
        <v>8</v>
      </c>
      <c r="B9" t="s">
        <v>7</v>
      </c>
      <c r="C9">
        <v>1</v>
      </c>
      <c r="D9">
        <v>0</v>
      </c>
      <c r="E9">
        <v>0</v>
      </c>
      <c r="F9">
        <v>0</v>
      </c>
      <c r="L9" t="s">
        <v>141</v>
      </c>
    </row>
    <row r="10" spans="1:12" x14ac:dyDescent="0.25">
      <c r="A10">
        <v>9</v>
      </c>
      <c r="B10" t="s">
        <v>142</v>
      </c>
      <c r="C10">
        <v>1</v>
      </c>
      <c r="D10">
        <v>0</v>
      </c>
      <c r="E10">
        <v>0</v>
      </c>
      <c r="F10">
        <v>1</v>
      </c>
    </row>
    <row r="11" spans="1:12" x14ac:dyDescent="0.25">
      <c r="A11">
        <v>10</v>
      </c>
      <c r="B11" t="s">
        <v>143</v>
      </c>
      <c r="C11">
        <v>1</v>
      </c>
      <c r="D11">
        <v>0</v>
      </c>
      <c r="E11">
        <v>1</v>
      </c>
      <c r="F11">
        <v>1</v>
      </c>
      <c r="K11" t="s">
        <v>144</v>
      </c>
      <c r="L11" t="s">
        <v>145</v>
      </c>
    </row>
    <row r="12" spans="1:12" x14ac:dyDescent="0.25">
      <c r="A12">
        <v>11</v>
      </c>
      <c r="B12" t="s">
        <v>146</v>
      </c>
      <c r="C12">
        <v>1</v>
      </c>
      <c r="D12">
        <v>0</v>
      </c>
      <c r="E12">
        <v>0</v>
      </c>
      <c r="F12">
        <v>0</v>
      </c>
      <c r="K12" t="s">
        <v>144</v>
      </c>
      <c r="L12" t="s">
        <v>147</v>
      </c>
    </row>
    <row r="13" spans="1:12" x14ac:dyDescent="0.25">
      <c r="A13">
        <v>12</v>
      </c>
      <c r="B13" t="s">
        <v>148</v>
      </c>
      <c r="C13">
        <v>1</v>
      </c>
      <c r="D13">
        <v>0</v>
      </c>
      <c r="E13">
        <v>0</v>
      </c>
      <c r="F13">
        <v>0</v>
      </c>
      <c r="K13" t="s">
        <v>144</v>
      </c>
      <c r="L13" t="s">
        <v>149</v>
      </c>
    </row>
    <row r="14" spans="1:12" x14ac:dyDescent="0.25">
      <c r="A14">
        <v>13</v>
      </c>
      <c r="B14" t="s">
        <v>150</v>
      </c>
      <c r="C14">
        <v>1</v>
      </c>
      <c r="D14">
        <v>0</v>
      </c>
      <c r="E14">
        <v>1</v>
      </c>
      <c r="F14">
        <v>1</v>
      </c>
      <c r="L14" t="s">
        <v>151</v>
      </c>
    </row>
    <row r="15" spans="1:12" x14ac:dyDescent="0.25">
      <c r="A15">
        <v>14</v>
      </c>
      <c r="B15" t="s">
        <v>152</v>
      </c>
      <c r="C15">
        <v>1</v>
      </c>
      <c r="D15">
        <v>1</v>
      </c>
      <c r="E15">
        <v>0</v>
      </c>
      <c r="F15">
        <v>0</v>
      </c>
      <c r="K15" t="s">
        <v>153</v>
      </c>
      <c r="L15" t="s">
        <v>154</v>
      </c>
    </row>
    <row r="16" spans="1:12" x14ac:dyDescent="0.25">
      <c r="A16">
        <v>15</v>
      </c>
      <c r="B16" t="s">
        <v>155</v>
      </c>
      <c r="C16">
        <v>1</v>
      </c>
      <c r="D16">
        <v>1</v>
      </c>
      <c r="E16">
        <v>0</v>
      </c>
      <c r="F16">
        <v>1</v>
      </c>
      <c r="G16" t="s">
        <v>156</v>
      </c>
      <c r="H16" t="s">
        <v>157</v>
      </c>
      <c r="I16" t="s">
        <v>36</v>
      </c>
    </row>
    <row r="17" spans="1:12" x14ac:dyDescent="0.25">
      <c r="A17">
        <v>16</v>
      </c>
      <c r="B17" t="s">
        <v>158</v>
      </c>
      <c r="C17">
        <v>1</v>
      </c>
      <c r="D17">
        <v>0</v>
      </c>
      <c r="E17">
        <v>0</v>
      </c>
      <c r="F17">
        <v>0</v>
      </c>
      <c r="L17" t="s">
        <v>159</v>
      </c>
    </row>
    <row r="18" spans="1:12" x14ac:dyDescent="0.25">
      <c r="A18">
        <v>17</v>
      </c>
      <c r="B18" t="s">
        <v>160</v>
      </c>
      <c r="C18">
        <v>1</v>
      </c>
      <c r="D18">
        <v>1</v>
      </c>
      <c r="E18">
        <v>1</v>
      </c>
      <c r="F18">
        <v>1</v>
      </c>
      <c r="G18" t="s">
        <v>161</v>
      </c>
      <c r="L18" t="s">
        <v>151</v>
      </c>
    </row>
    <row r="19" spans="1:12" x14ac:dyDescent="0.25">
      <c r="A19">
        <v>18</v>
      </c>
      <c r="B19" t="s">
        <v>162</v>
      </c>
      <c r="C19">
        <v>1</v>
      </c>
      <c r="D19">
        <v>1</v>
      </c>
      <c r="E19">
        <v>1</v>
      </c>
      <c r="F19">
        <v>1</v>
      </c>
      <c r="L19" t="s">
        <v>151</v>
      </c>
    </row>
    <row r="20" spans="1:12" x14ac:dyDescent="0.25">
      <c r="A20">
        <v>19</v>
      </c>
      <c r="B20" t="s">
        <v>163</v>
      </c>
      <c r="C20">
        <v>1</v>
      </c>
      <c r="D20">
        <v>0</v>
      </c>
      <c r="E20">
        <v>1</v>
      </c>
      <c r="F20">
        <v>1</v>
      </c>
      <c r="K20" t="s">
        <v>164</v>
      </c>
      <c r="L20" t="s">
        <v>165</v>
      </c>
    </row>
    <row r="21" spans="1:12" x14ac:dyDescent="0.25">
      <c r="A21">
        <v>20</v>
      </c>
      <c r="B21" t="s">
        <v>166</v>
      </c>
      <c r="C21">
        <v>1</v>
      </c>
      <c r="D21">
        <v>0</v>
      </c>
      <c r="E21">
        <v>0</v>
      </c>
      <c r="F21">
        <v>1</v>
      </c>
      <c r="K21" t="s">
        <v>167</v>
      </c>
      <c r="L21" t="s">
        <v>168</v>
      </c>
    </row>
    <row r="22" spans="1:12" x14ac:dyDescent="0.25">
      <c r="A22">
        <v>21</v>
      </c>
      <c r="B22" t="s">
        <v>169</v>
      </c>
      <c r="C22">
        <v>1</v>
      </c>
      <c r="D22">
        <v>1</v>
      </c>
      <c r="E22">
        <v>1</v>
      </c>
      <c r="F22">
        <v>1</v>
      </c>
    </row>
    <row r="23" spans="1:12" x14ac:dyDescent="0.25">
      <c r="A23">
        <v>22</v>
      </c>
      <c r="B23" t="s">
        <v>170</v>
      </c>
      <c r="C23">
        <v>1</v>
      </c>
      <c r="D23">
        <v>1</v>
      </c>
      <c r="E23">
        <v>1</v>
      </c>
      <c r="F23">
        <v>1</v>
      </c>
      <c r="G23" t="s">
        <v>171</v>
      </c>
      <c r="H23" t="s">
        <v>172</v>
      </c>
      <c r="I23" t="s">
        <v>36</v>
      </c>
      <c r="J23" t="s">
        <v>173</v>
      </c>
      <c r="K23" t="s">
        <v>167</v>
      </c>
      <c r="L23" t="s">
        <v>174</v>
      </c>
    </row>
    <row r="24" spans="1:12" x14ac:dyDescent="0.25">
      <c r="A24">
        <v>23</v>
      </c>
      <c r="B24" t="s">
        <v>175</v>
      </c>
      <c r="C24">
        <v>1</v>
      </c>
      <c r="D24">
        <v>1</v>
      </c>
      <c r="E24">
        <v>0</v>
      </c>
      <c r="F24">
        <v>1</v>
      </c>
      <c r="L24" t="s">
        <v>176</v>
      </c>
    </row>
    <row r="25" spans="1:12" x14ac:dyDescent="0.25">
      <c r="A25">
        <v>24</v>
      </c>
      <c r="B25" t="s">
        <v>177</v>
      </c>
      <c r="C25">
        <v>1</v>
      </c>
      <c r="D25">
        <v>1</v>
      </c>
      <c r="E25">
        <v>0</v>
      </c>
      <c r="F25">
        <v>0</v>
      </c>
      <c r="L25" t="s">
        <v>178</v>
      </c>
    </row>
    <row r="26" spans="1:12" x14ac:dyDescent="0.25">
      <c r="A26">
        <v>25</v>
      </c>
      <c r="B26" t="s">
        <v>179</v>
      </c>
      <c r="C26">
        <v>1</v>
      </c>
      <c r="D26">
        <v>1</v>
      </c>
      <c r="E26">
        <v>0</v>
      </c>
      <c r="F26">
        <v>0</v>
      </c>
    </row>
    <row r="27" spans="1:12" x14ac:dyDescent="0.25">
      <c r="A27">
        <v>26</v>
      </c>
      <c r="B27" t="s">
        <v>180</v>
      </c>
      <c r="C27">
        <v>1</v>
      </c>
      <c r="D27">
        <v>0</v>
      </c>
      <c r="E27">
        <v>0</v>
      </c>
      <c r="F27">
        <v>0</v>
      </c>
    </row>
    <row r="28" spans="1:12" x14ac:dyDescent="0.25">
      <c r="A28">
        <v>27</v>
      </c>
      <c r="B28" t="s">
        <v>181</v>
      </c>
      <c r="C28">
        <v>1</v>
      </c>
      <c r="D28">
        <v>0</v>
      </c>
      <c r="E28">
        <v>0</v>
      </c>
      <c r="F28">
        <v>0</v>
      </c>
    </row>
    <row r="29" spans="1:12" x14ac:dyDescent="0.25">
      <c r="A29">
        <v>28</v>
      </c>
      <c r="B29" t="s">
        <v>181</v>
      </c>
      <c r="C29">
        <v>1</v>
      </c>
      <c r="D29">
        <v>0</v>
      </c>
      <c r="E29">
        <v>0</v>
      </c>
      <c r="F29">
        <v>0</v>
      </c>
    </row>
    <row r="30" spans="1:12" x14ac:dyDescent="0.25">
      <c r="A30">
        <v>29</v>
      </c>
      <c r="B30" t="s">
        <v>182</v>
      </c>
      <c r="C30">
        <v>1</v>
      </c>
      <c r="D30">
        <v>0</v>
      </c>
      <c r="E30">
        <v>0</v>
      </c>
      <c r="F30">
        <v>0</v>
      </c>
    </row>
    <row r="31" spans="1:12" x14ac:dyDescent="0.25">
      <c r="A31">
        <v>30</v>
      </c>
      <c r="B31" t="s">
        <v>182</v>
      </c>
      <c r="C31">
        <v>1</v>
      </c>
      <c r="D31">
        <v>0</v>
      </c>
      <c r="E31">
        <v>0</v>
      </c>
      <c r="F31">
        <v>0</v>
      </c>
    </row>
    <row r="32" spans="1:12" x14ac:dyDescent="0.25">
      <c r="A32">
        <v>31</v>
      </c>
      <c r="B32" t="s">
        <v>182</v>
      </c>
      <c r="C32">
        <v>1</v>
      </c>
      <c r="D32">
        <v>0</v>
      </c>
      <c r="E32">
        <v>0</v>
      </c>
      <c r="F32">
        <v>0</v>
      </c>
    </row>
    <row r="33" spans="1:12" x14ac:dyDescent="0.25">
      <c r="A33">
        <v>32</v>
      </c>
      <c r="B33" t="s">
        <v>182</v>
      </c>
      <c r="C33">
        <v>1</v>
      </c>
      <c r="D33">
        <v>0</v>
      </c>
      <c r="E33">
        <v>0</v>
      </c>
      <c r="F33">
        <v>0</v>
      </c>
    </row>
    <row r="34" spans="1:12" x14ac:dyDescent="0.25">
      <c r="A34">
        <v>33</v>
      </c>
      <c r="B34" t="s">
        <v>182</v>
      </c>
      <c r="C34">
        <v>1</v>
      </c>
      <c r="D34">
        <v>0</v>
      </c>
      <c r="E34">
        <v>0</v>
      </c>
      <c r="F34">
        <v>0</v>
      </c>
    </row>
    <row r="35" spans="1:12" x14ac:dyDescent="0.25">
      <c r="A35">
        <v>34</v>
      </c>
      <c r="B35" t="s">
        <v>182</v>
      </c>
      <c r="C35">
        <v>1</v>
      </c>
      <c r="D35">
        <v>0</v>
      </c>
      <c r="E35">
        <v>0</v>
      </c>
      <c r="F35">
        <v>0</v>
      </c>
    </row>
    <row r="36" spans="1:12" x14ac:dyDescent="0.25">
      <c r="A36">
        <v>35</v>
      </c>
      <c r="B36" t="s">
        <v>182</v>
      </c>
      <c r="C36">
        <v>1</v>
      </c>
      <c r="D36">
        <v>0</v>
      </c>
      <c r="E36">
        <v>0</v>
      </c>
      <c r="F36">
        <v>0</v>
      </c>
    </row>
    <row r="37" spans="1:12" x14ac:dyDescent="0.25">
      <c r="A37">
        <v>36</v>
      </c>
      <c r="B37" t="s">
        <v>182</v>
      </c>
      <c r="C37">
        <v>1</v>
      </c>
      <c r="D37">
        <v>0</v>
      </c>
      <c r="E37">
        <v>0</v>
      </c>
      <c r="F37">
        <v>0</v>
      </c>
    </row>
    <row r="38" spans="1:12" x14ac:dyDescent="0.25">
      <c r="A38">
        <v>37</v>
      </c>
      <c r="B38" t="s">
        <v>182</v>
      </c>
      <c r="C38">
        <v>1</v>
      </c>
      <c r="D38">
        <v>0</v>
      </c>
      <c r="E38">
        <v>0</v>
      </c>
      <c r="F38">
        <v>0</v>
      </c>
    </row>
    <row r="39" spans="1:12" x14ac:dyDescent="0.25">
      <c r="A39">
        <v>38</v>
      </c>
      <c r="B39" t="s">
        <v>182</v>
      </c>
      <c r="C39">
        <v>1</v>
      </c>
      <c r="D39">
        <v>0</v>
      </c>
      <c r="E39">
        <v>0</v>
      </c>
      <c r="F39">
        <v>0</v>
      </c>
    </row>
    <row r="40" spans="1:12" x14ac:dyDescent="0.25">
      <c r="A40">
        <v>39</v>
      </c>
      <c r="B40" t="s">
        <v>183</v>
      </c>
      <c r="C40">
        <v>1</v>
      </c>
      <c r="D40">
        <v>0</v>
      </c>
      <c r="E40">
        <v>0</v>
      </c>
      <c r="F40">
        <v>0</v>
      </c>
    </row>
    <row r="41" spans="1:12" x14ac:dyDescent="0.25">
      <c r="A41">
        <v>40</v>
      </c>
      <c r="B41" t="s">
        <v>184</v>
      </c>
      <c r="C41">
        <v>1</v>
      </c>
      <c r="D41">
        <v>0</v>
      </c>
      <c r="E41">
        <v>1</v>
      </c>
      <c r="F41">
        <v>1</v>
      </c>
      <c r="K41" t="s">
        <v>185</v>
      </c>
      <c r="L41" t="s">
        <v>186</v>
      </c>
    </row>
    <row r="42" spans="1:12" x14ac:dyDescent="0.25">
      <c r="A42">
        <v>41</v>
      </c>
      <c r="B42" t="s">
        <v>187</v>
      </c>
      <c r="C42">
        <v>1</v>
      </c>
      <c r="D42">
        <v>0</v>
      </c>
      <c r="E42">
        <v>1</v>
      </c>
      <c r="F42">
        <v>1</v>
      </c>
      <c r="K42" t="s">
        <v>185</v>
      </c>
      <c r="L42" t="s">
        <v>188</v>
      </c>
    </row>
    <row r="43" spans="1:12" x14ac:dyDescent="0.25">
      <c r="A43">
        <v>42</v>
      </c>
      <c r="B43" t="s">
        <v>189</v>
      </c>
      <c r="C43">
        <v>1</v>
      </c>
      <c r="D43">
        <v>0</v>
      </c>
      <c r="E43">
        <v>1</v>
      </c>
      <c r="F43">
        <v>1</v>
      </c>
      <c r="K43" t="s">
        <v>185</v>
      </c>
    </row>
    <row r="44" spans="1:12" x14ac:dyDescent="0.25">
      <c r="A44">
        <v>43</v>
      </c>
      <c r="B44" t="s">
        <v>190</v>
      </c>
      <c r="C44">
        <v>1</v>
      </c>
      <c r="D44">
        <v>0</v>
      </c>
      <c r="E44">
        <v>0</v>
      </c>
      <c r="F44">
        <v>1</v>
      </c>
      <c r="L44" t="s">
        <v>191</v>
      </c>
    </row>
    <row r="45" spans="1:12" x14ac:dyDescent="0.25">
      <c r="A45">
        <v>44</v>
      </c>
      <c r="B45" t="s">
        <v>192</v>
      </c>
      <c r="C45">
        <v>1</v>
      </c>
      <c r="D45">
        <v>0</v>
      </c>
      <c r="E45">
        <v>0</v>
      </c>
      <c r="F45">
        <v>1</v>
      </c>
    </row>
    <row r="46" spans="1:12" x14ac:dyDescent="0.25">
      <c r="A46">
        <v>45</v>
      </c>
      <c r="B46" t="s">
        <v>192</v>
      </c>
      <c r="C46">
        <v>1</v>
      </c>
      <c r="D46">
        <v>0</v>
      </c>
      <c r="E46">
        <v>0</v>
      </c>
      <c r="F46">
        <v>1</v>
      </c>
    </row>
    <row r="47" spans="1:12" x14ac:dyDescent="0.25">
      <c r="A47">
        <v>46</v>
      </c>
      <c r="B47" t="s">
        <v>192</v>
      </c>
      <c r="C47">
        <v>1</v>
      </c>
      <c r="D47">
        <v>0</v>
      </c>
      <c r="E47">
        <v>0</v>
      </c>
      <c r="F47">
        <v>1</v>
      </c>
    </row>
    <row r="48" spans="1:12" x14ac:dyDescent="0.25">
      <c r="A48">
        <v>47</v>
      </c>
      <c r="B48" t="s">
        <v>192</v>
      </c>
      <c r="C48">
        <v>1</v>
      </c>
      <c r="D48">
        <v>0</v>
      </c>
      <c r="E48">
        <v>0</v>
      </c>
      <c r="F48">
        <v>1</v>
      </c>
    </row>
    <row r="49" spans="1:12" x14ac:dyDescent="0.25">
      <c r="A49">
        <v>48</v>
      </c>
      <c r="B49" t="s">
        <v>192</v>
      </c>
      <c r="C49">
        <v>1</v>
      </c>
      <c r="D49">
        <v>0</v>
      </c>
      <c r="E49">
        <v>0</v>
      </c>
      <c r="F49">
        <v>1</v>
      </c>
    </row>
    <row r="50" spans="1:12" x14ac:dyDescent="0.25">
      <c r="A50">
        <v>49</v>
      </c>
      <c r="B50" t="s">
        <v>193</v>
      </c>
      <c r="C50">
        <v>1</v>
      </c>
      <c r="D50">
        <v>0</v>
      </c>
      <c r="E50">
        <v>0</v>
      </c>
      <c r="F50">
        <v>0</v>
      </c>
      <c r="L50" t="s">
        <v>194</v>
      </c>
    </row>
    <row r="51" spans="1:12" x14ac:dyDescent="0.25">
      <c r="A51">
        <v>50</v>
      </c>
      <c r="B51" t="s">
        <v>195</v>
      </c>
      <c r="C51">
        <v>1</v>
      </c>
      <c r="D51">
        <v>1</v>
      </c>
      <c r="E51">
        <v>0</v>
      </c>
      <c r="F51">
        <v>1</v>
      </c>
      <c r="L51" t="s">
        <v>196</v>
      </c>
    </row>
    <row r="52" spans="1:12" x14ac:dyDescent="0.25">
      <c r="A52">
        <v>51</v>
      </c>
      <c r="B52" t="s">
        <v>197</v>
      </c>
      <c r="C52">
        <v>1</v>
      </c>
      <c r="D52">
        <v>1</v>
      </c>
      <c r="E52">
        <v>0</v>
      </c>
      <c r="F52">
        <v>1</v>
      </c>
      <c r="L52" t="s">
        <v>198</v>
      </c>
    </row>
    <row r="53" spans="1:12" x14ac:dyDescent="0.25">
      <c r="A53">
        <v>52</v>
      </c>
      <c r="B53" t="s">
        <v>199</v>
      </c>
      <c r="C53">
        <v>1</v>
      </c>
      <c r="D53">
        <v>0</v>
      </c>
      <c r="E53">
        <v>0</v>
      </c>
      <c r="F53">
        <v>0</v>
      </c>
      <c r="L53" t="s">
        <v>200</v>
      </c>
    </row>
    <row r="54" spans="1:12" x14ac:dyDescent="0.25">
      <c r="A54">
        <v>53</v>
      </c>
      <c r="D54">
        <v>1</v>
      </c>
      <c r="E54">
        <v>0</v>
      </c>
      <c r="F54">
        <v>0</v>
      </c>
    </row>
    <row r="55" spans="1:12" x14ac:dyDescent="0.25">
      <c r="A55">
        <v>54</v>
      </c>
      <c r="D55">
        <v>1</v>
      </c>
      <c r="E55">
        <v>0</v>
      </c>
      <c r="F55">
        <v>0</v>
      </c>
    </row>
    <row r="56" spans="1:12" x14ac:dyDescent="0.25">
      <c r="A56">
        <v>55</v>
      </c>
      <c r="D56">
        <v>1</v>
      </c>
      <c r="E56">
        <v>0</v>
      </c>
      <c r="F56">
        <v>0</v>
      </c>
    </row>
    <row r="57" spans="1:12" x14ac:dyDescent="0.25">
      <c r="A57">
        <v>56</v>
      </c>
      <c r="D57">
        <v>1</v>
      </c>
      <c r="E57">
        <v>0</v>
      </c>
      <c r="F57">
        <v>0</v>
      </c>
    </row>
    <row r="58" spans="1:12" x14ac:dyDescent="0.25">
      <c r="A58">
        <v>57</v>
      </c>
      <c r="D58">
        <v>1</v>
      </c>
      <c r="E58">
        <v>0</v>
      </c>
      <c r="F58">
        <v>0</v>
      </c>
    </row>
    <row r="59" spans="1:12" x14ac:dyDescent="0.25">
      <c r="A59">
        <v>58</v>
      </c>
      <c r="D59">
        <v>1</v>
      </c>
      <c r="E59">
        <v>0</v>
      </c>
      <c r="F59">
        <v>0</v>
      </c>
    </row>
    <row r="60" spans="1:12" x14ac:dyDescent="0.25">
      <c r="A60">
        <v>59</v>
      </c>
      <c r="D60">
        <v>1</v>
      </c>
      <c r="E60">
        <v>0</v>
      </c>
      <c r="F60">
        <v>0</v>
      </c>
    </row>
    <row r="61" spans="1:12" x14ac:dyDescent="0.25">
      <c r="A61">
        <v>60</v>
      </c>
      <c r="B61" t="s">
        <v>201</v>
      </c>
      <c r="C61">
        <v>1</v>
      </c>
      <c r="D61">
        <v>0</v>
      </c>
      <c r="E61">
        <v>0</v>
      </c>
      <c r="F61">
        <v>1</v>
      </c>
      <c r="G61" t="s">
        <v>202</v>
      </c>
      <c r="L61" t="s">
        <v>203</v>
      </c>
    </row>
    <row r="62" spans="1:12" x14ac:dyDescent="0.25">
      <c r="A62">
        <v>62</v>
      </c>
      <c r="D62">
        <v>1</v>
      </c>
      <c r="E62">
        <v>0</v>
      </c>
      <c r="F62">
        <v>0</v>
      </c>
    </row>
    <row r="63" spans="1:12" x14ac:dyDescent="0.25">
      <c r="A63">
        <v>63</v>
      </c>
      <c r="D63">
        <v>1</v>
      </c>
      <c r="E63">
        <v>0</v>
      </c>
      <c r="F63">
        <v>0</v>
      </c>
    </row>
    <row r="64" spans="1:12" x14ac:dyDescent="0.25">
      <c r="A64">
        <v>64</v>
      </c>
      <c r="D64">
        <v>1</v>
      </c>
      <c r="E64">
        <v>0</v>
      </c>
      <c r="F64">
        <v>0</v>
      </c>
    </row>
    <row r="65" spans="1:12" x14ac:dyDescent="0.25">
      <c r="A65">
        <v>65</v>
      </c>
      <c r="D65">
        <v>1</v>
      </c>
      <c r="E65">
        <v>0</v>
      </c>
      <c r="F65">
        <v>0</v>
      </c>
    </row>
    <row r="66" spans="1:12" x14ac:dyDescent="0.25">
      <c r="A66">
        <v>66</v>
      </c>
      <c r="D66">
        <v>1</v>
      </c>
      <c r="E66">
        <v>0</v>
      </c>
      <c r="F66">
        <v>0</v>
      </c>
    </row>
    <row r="67" spans="1:12" x14ac:dyDescent="0.25">
      <c r="A67">
        <v>67</v>
      </c>
      <c r="D67">
        <v>1</v>
      </c>
      <c r="E67">
        <v>0</v>
      </c>
      <c r="F67">
        <v>0</v>
      </c>
    </row>
    <row r="68" spans="1:12" x14ac:dyDescent="0.25">
      <c r="A68">
        <v>68</v>
      </c>
      <c r="D68">
        <v>1</v>
      </c>
      <c r="E68">
        <v>0</v>
      </c>
      <c r="F68">
        <v>0</v>
      </c>
    </row>
    <row r="69" spans="1:12" x14ac:dyDescent="0.25">
      <c r="A69">
        <v>69</v>
      </c>
      <c r="D69">
        <v>1</v>
      </c>
      <c r="E69">
        <v>0</v>
      </c>
      <c r="F69">
        <v>0</v>
      </c>
    </row>
    <row r="70" spans="1:12" x14ac:dyDescent="0.25">
      <c r="A70">
        <v>70</v>
      </c>
      <c r="B70" t="s">
        <v>204</v>
      </c>
      <c r="C70">
        <v>1</v>
      </c>
      <c r="D70">
        <v>1</v>
      </c>
      <c r="E70">
        <v>1</v>
      </c>
      <c r="F70">
        <v>0</v>
      </c>
      <c r="L70" t="s">
        <v>205</v>
      </c>
    </row>
    <row r="71" spans="1:12" x14ac:dyDescent="0.25">
      <c r="A71">
        <v>71</v>
      </c>
      <c r="B71" t="s">
        <v>183</v>
      </c>
      <c r="C71">
        <v>1</v>
      </c>
      <c r="D71">
        <v>1</v>
      </c>
      <c r="E71">
        <v>0</v>
      </c>
      <c r="F71">
        <v>0</v>
      </c>
      <c r="L71" t="s">
        <v>206</v>
      </c>
    </row>
    <row r="72" spans="1:12" x14ac:dyDescent="0.25">
      <c r="A72">
        <v>72</v>
      </c>
      <c r="D72">
        <v>1</v>
      </c>
      <c r="E72">
        <v>0</v>
      </c>
      <c r="F72">
        <v>0</v>
      </c>
    </row>
    <row r="73" spans="1:12" x14ac:dyDescent="0.25">
      <c r="A73">
        <v>73</v>
      </c>
      <c r="D73">
        <v>1</v>
      </c>
      <c r="E73">
        <v>0</v>
      </c>
      <c r="F73">
        <v>0</v>
      </c>
    </row>
    <row r="74" spans="1:12" x14ac:dyDescent="0.25">
      <c r="A74">
        <v>74</v>
      </c>
      <c r="D74">
        <v>1</v>
      </c>
      <c r="E74">
        <v>0</v>
      </c>
      <c r="F74">
        <v>0</v>
      </c>
    </row>
    <row r="75" spans="1:12" x14ac:dyDescent="0.25">
      <c r="A75">
        <v>75</v>
      </c>
      <c r="D75">
        <v>1</v>
      </c>
      <c r="E75">
        <v>0</v>
      </c>
      <c r="F75">
        <v>0</v>
      </c>
    </row>
    <row r="76" spans="1:12" x14ac:dyDescent="0.25">
      <c r="A76">
        <v>76</v>
      </c>
      <c r="D76">
        <v>1</v>
      </c>
      <c r="E76">
        <v>0</v>
      </c>
      <c r="F76">
        <v>0</v>
      </c>
    </row>
    <row r="77" spans="1:12" x14ac:dyDescent="0.25">
      <c r="A77">
        <v>77</v>
      </c>
      <c r="D77">
        <v>1</v>
      </c>
      <c r="E77">
        <v>0</v>
      </c>
      <c r="F77">
        <v>0</v>
      </c>
    </row>
    <row r="78" spans="1:12" x14ac:dyDescent="0.25">
      <c r="A78">
        <v>78</v>
      </c>
      <c r="D78">
        <v>1</v>
      </c>
      <c r="E78">
        <v>0</v>
      </c>
      <c r="F78">
        <v>0</v>
      </c>
    </row>
    <row r="79" spans="1:12" x14ac:dyDescent="0.25">
      <c r="A79">
        <v>79</v>
      </c>
      <c r="D79">
        <v>1</v>
      </c>
      <c r="E79">
        <v>0</v>
      </c>
      <c r="F79">
        <v>0</v>
      </c>
    </row>
    <row r="80" spans="1:12" x14ac:dyDescent="0.25">
      <c r="A80">
        <v>80</v>
      </c>
      <c r="D80">
        <v>0</v>
      </c>
      <c r="E80">
        <v>0</v>
      </c>
      <c r="F80">
        <v>0</v>
      </c>
    </row>
    <row r="81" spans="1:12" x14ac:dyDescent="0.25">
      <c r="A81">
        <v>81</v>
      </c>
      <c r="D81">
        <v>0</v>
      </c>
      <c r="E81">
        <v>0</v>
      </c>
      <c r="F81">
        <v>0</v>
      </c>
    </row>
    <row r="82" spans="1:12" x14ac:dyDescent="0.25">
      <c r="A82">
        <v>82</v>
      </c>
      <c r="D82">
        <v>1</v>
      </c>
      <c r="E82">
        <v>0</v>
      </c>
      <c r="F82">
        <v>0</v>
      </c>
    </row>
    <row r="83" spans="1:12" x14ac:dyDescent="0.25">
      <c r="A83">
        <v>83</v>
      </c>
      <c r="D83">
        <v>1</v>
      </c>
      <c r="E83">
        <v>0</v>
      </c>
      <c r="F83">
        <v>0</v>
      </c>
    </row>
    <row r="84" spans="1:12" x14ac:dyDescent="0.25">
      <c r="A84">
        <v>84</v>
      </c>
      <c r="D84">
        <v>1</v>
      </c>
      <c r="E84">
        <v>0</v>
      </c>
      <c r="F84">
        <v>0</v>
      </c>
    </row>
    <row r="85" spans="1:12" x14ac:dyDescent="0.25">
      <c r="A85">
        <v>85</v>
      </c>
      <c r="D85">
        <v>1</v>
      </c>
      <c r="E85">
        <v>0</v>
      </c>
      <c r="F85">
        <v>0</v>
      </c>
    </row>
    <row r="86" spans="1:12" x14ac:dyDescent="0.25">
      <c r="A86">
        <v>86</v>
      </c>
      <c r="D86">
        <v>1</v>
      </c>
      <c r="E86">
        <v>0</v>
      </c>
      <c r="F86">
        <v>0</v>
      </c>
    </row>
    <row r="87" spans="1:12" x14ac:dyDescent="0.25">
      <c r="A87">
        <v>87</v>
      </c>
      <c r="D87">
        <v>1</v>
      </c>
      <c r="E87">
        <v>0</v>
      </c>
      <c r="F87">
        <v>0</v>
      </c>
    </row>
    <row r="88" spans="1:12" x14ac:dyDescent="0.25">
      <c r="A88">
        <v>88</v>
      </c>
      <c r="D88">
        <v>1</v>
      </c>
      <c r="E88">
        <v>0</v>
      </c>
      <c r="F88">
        <v>0</v>
      </c>
    </row>
    <row r="89" spans="1:12" x14ac:dyDescent="0.25">
      <c r="A89">
        <v>89</v>
      </c>
      <c r="D89">
        <v>1</v>
      </c>
      <c r="E89">
        <v>0</v>
      </c>
      <c r="F89">
        <v>0</v>
      </c>
    </row>
    <row r="90" spans="1:12" x14ac:dyDescent="0.25">
      <c r="A90">
        <v>90</v>
      </c>
      <c r="B90" t="s">
        <v>207</v>
      </c>
      <c r="C90">
        <v>1</v>
      </c>
      <c r="D90">
        <v>0</v>
      </c>
      <c r="E90">
        <v>0</v>
      </c>
      <c r="F90">
        <v>0</v>
      </c>
      <c r="G90" t="s">
        <v>208</v>
      </c>
      <c r="L90" t="s">
        <v>209</v>
      </c>
    </row>
    <row r="91" spans="1:12" x14ac:dyDescent="0.25">
      <c r="A91">
        <v>91</v>
      </c>
      <c r="B91" t="s">
        <v>210</v>
      </c>
      <c r="C91">
        <v>1</v>
      </c>
      <c r="D91">
        <v>0</v>
      </c>
      <c r="E91">
        <v>0</v>
      </c>
      <c r="F91">
        <v>0</v>
      </c>
      <c r="G91" t="s">
        <v>211</v>
      </c>
      <c r="L91" t="s">
        <v>212</v>
      </c>
    </row>
    <row r="92" spans="1:12" x14ac:dyDescent="0.25">
      <c r="A92">
        <v>92</v>
      </c>
      <c r="D92">
        <v>0</v>
      </c>
      <c r="E92">
        <v>0</v>
      </c>
      <c r="F92">
        <v>0</v>
      </c>
    </row>
    <row r="93" spans="1:12" x14ac:dyDescent="0.25">
      <c r="A93">
        <v>93</v>
      </c>
      <c r="D93">
        <v>0</v>
      </c>
      <c r="E93">
        <v>0</v>
      </c>
      <c r="F93">
        <v>0</v>
      </c>
    </row>
    <row r="94" spans="1:12" x14ac:dyDescent="0.25">
      <c r="A94">
        <v>94</v>
      </c>
      <c r="D94">
        <v>0</v>
      </c>
      <c r="E94">
        <v>0</v>
      </c>
      <c r="F94">
        <v>0</v>
      </c>
    </row>
    <row r="95" spans="1:12" x14ac:dyDescent="0.25">
      <c r="A95">
        <v>95</v>
      </c>
      <c r="D95">
        <v>0</v>
      </c>
      <c r="E95">
        <v>0</v>
      </c>
      <c r="F95">
        <v>0</v>
      </c>
    </row>
    <row r="96" spans="1:12" x14ac:dyDescent="0.25">
      <c r="A96">
        <v>96</v>
      </c>
      <c r="D96">
        <v>0</v>
      </c>
      <c r="E96">
        <v>0</v>
      </c>
      <c r="F96">
        <v>0</v>
      </c>
    </row>
    <row r="97" spans="1:6" x14ac:dyDescent="0.25">
      <c r="A97">
        <v>97</v>
      </c>
      <c r="D97">
        <v>0</v>
      </c>
      <c r="E97">
        <v>0</v>
      </c>
      <c r="F97">
        <v>0</v>
      </c>
    </row>
    <row r="98" spans="1:6" x14ac:dyDescent="0.25">
      <c r="A98">
        <v>98</v>
      </c>
      <c r="D98">
        <v>0</v>
      </c>
      <c r="E98">
        <v>0</v>
      </c>
      <c r="F98">
        <v>0</v>
      </c>
    </row>
    <row r="99" spans="1:6" x14ac:dyDescent="0.25">
      <c r="A99">
        <v>99</v>
      </c>
      <c r="D99">
        <v>0</v>
      </c>
      <c r="E99">
        <v>0</v>
      </c>
      <c r="F99">
        <v>0</v>
      </c>
    </row>
    <row r="100" spans="1:6" x14ac:dyDescent="0.25">
      <c r="A100">
        <v>100</v>
      </c>
      <c r="D100">
        <v>0</v>
      </c>
      <c r="E100">
        <v>0</v>
      </c>
      <c r="F100">
        <v>0</v>
      </c>
    </row>
    <row r="101" spans="1:6" x14ac:dyDescent="0.25">
      <c r="A101">
        <v>101</v>
      </c>
      <c r="D101">
        <v>0</v>
      </c>
      <c r="E101">
        <v>0</v>
      </c>
      <c r="F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Alta_2024</vt:lpstr>
      <vt:lpstr>csv_data</vt:lpstr>
      <vt:lpstr>TagData</vt:lpstr>
      <vt:lpstr>Categories</vt:lpstr>
      <vt:lpstr>Animal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2024-08-19T20:35:39Z</dcterms:created>
  <dcterms:modified xsi:type="dcterms:W3CDTF">2024-08-22T19:57:13Z</dcterms:modified>
</cp:coreProperties>
</file>