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Brenda\Downloads\"/>
    </mc:Choice>
  </mc:AlternateContent>
  <xr:revisionPtr revIDLastSave="0" documentId="13_ncr:1_{962D0E68-964F-4E16-8EF4-87AECB4485BF}" xr6:coauthVersionLast="47" xr6:coauthVersionMax="47" xr10:uidLastSave="{00000000-0000-0000-0000-000000000000}"/>
  <bookViews>
    <workbookView xWindow="9945" yWindow="1710" windowWidth="24810" windowHeight="14145" activeTab="2" xr2:uid="{00000000-000D-0000-FFFF-FFFF00000000}"/>
  </bookViews>
  <sheets>
    <sheet name="Respostas ao formulário" sheetId="1" r:id="rId1"/>
    <sheet name="Dicionário" sheetId="2" r:id="rId2"/>
    <sheet name="Microdados Num" sheetId="3" r:id="rId3"/>
  </sheets>
  <calcPr calcId="191029"/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V2" i="3"/>
  <c r="U2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S2" i="3"/>
  <c r="R2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2" i="3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Y2" i="1"/>
  <c r="A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2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2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2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3" i="1"/>
  <c r="U4" i="1"/>
  <c r="U5" i="1"/>
  <c r="U6" i="1"/>
  <c r="U7" i="1"/>
  <c r="U8" i="1"/>
  <c r="U9" i="1"/>
  <c r="U10" i="1"/>
  <c r="U11" i="1"/>
  <c r="U12" i="1"/>
  <c r="U13" i="1"/>
  <c r="U14" i="1"/>
  <c r="U2" i="1"/>
  <c r="Y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3" i="1"/>
  <c r="R4" i="1"/>
  <c r="R5" i="1"/>
  <c r="R6" i="1"/>
  <c r="R7" i="1"/>
  <c r="R8" i="1"/>
  <c r="R9" i="1"/>
  <c r="R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3" i="1"/>
  <c r="N4" i="1"/>
  <c r="N5" i="1"/>
  <c r="N6" i="1"/>
  <c r="N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2" i="3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G32" i="1"/>
  <c r="E32" i="3" s="1"/>
  <c r="G33" i="1"/>
  <c r="E33" i="3" s="1"/>
  <c r="G34" i="1"/>
  <c r="E34" i="3" s="1"/>
  <c r="G35" i="1"/>
  <c r="E35" i="3" s="1"/>
  <c r="G36" i="1"/>
  <c r="E36" i="3" s="1"/>
  <c r="G37" i="1"/>
  <c r="E37" i="3" s="1"/>
  <c r="G38" i="1"/>
  <c r="E38" i="3" s="1"/>
  <c r="G39" i="1"/>
  <c r="E39" i="3" s="1"/>
  <c r="G40" i="1"/>
  <c r="E40" i="3" s="1"/>
  <c r="G41" i="1"/>
  <c r="E41" i="3" s="1"/>
  <c r="G42" i="1"/>
  <c r="E42" i="3" s="1"/>
  <c r="G43" i="1"/>
  <c r="E43" i="3" s="1"/>
  <c r="G44" i="1"/>
  <c r="E44" i="3" s="1"/>
  <c r="G45" i="1"/>
  <c r="E45" i="3" s="1"/>
  <c r="G46" i="1"/>
  <c r="E46" i="3" s="1"/>
  <c r="G47" i="1"/>
  <c r="E47" i="3" s="1"/>
  <c r="G48" i="1"/>
  <c r="E48" i="3" s="1"/>
  <c r="G49" i="1"/>
  <c r="E49" i="3" s="1"/>
  <c r="G50" i="1"/>
  <c r="E50" i="3" s="1"/>
  <c r="G51" i="1"/>
  <c r="E51" i="3" s="1"/>
  <c r="G52" i="1"/>
  <c r="E52" i="3" s="1"/>
  <c r="G53" i="1"/>
  <c r="E53" i="3" s="1"/>
  <c r="G54" i="1"/>
  <c r="E54" i="3" s="1"/>
  <c r="G55" i="1"/>
  <c r="E55" i="3" s="1"/>
  <c r="G56" i="1"/>
  <c r="E56" i="3" s="1"/>
  <c r="G57" i="1"/>
  <c r="E57" i="3" s="1"/>
  <c r="G58" i="1"/>
  <c r="E58" i="3" s="1"/>
  <c r="G59" i="1"/>
  <c r="E59" i="3" s="1"/>
  <c r="G60" i="1"/>
  <c r="E60" i="3" s="1"/>
  <c r="G61" i="1"/>
  <c r="E61" i="3" s="1"/>
  <c r="G62" i="1"/>
  <c r="E62" i="3" s="1"/>
  <c r="G63" i="1"/>
  <c r="E63" i="3" s="1"/>
  <c r="G64" i="1"/>
  <c r="E64" i="3" s="1"/>
  <c r="G65" i="1"/>
  <c r="E65" i="3" s="1"/>
  <c r="G66" i="1"/>
  <c r="E66" i="3" s="1"/>
  <c r="G67" i="1"/>
  <c r="E67" i="3" s="1"/>
  <c r="G68" i="1"/>
  <c r="E68" i="3" s="1"/>
  <c r="G69" i="1"/>
  <c r="E69" i="3" s="1"/>
  <c r="G70" i="1"/>
  <c r="E70" i="3" s="1"/>
  <c r="G71" i="1"/>
  <c r="E71" i="3" s="1"/>
  <c r="G72" i="1"/>
  <c r="E72" i="3" s="1"/>
  <c r="G14" i="1"/>
  <c r="E14" i="3" s="1"/>
  <c r="G15" i="1"/>
  <c r="E15" i="3" s="1"/>
  <c r="G16" i="1"/>
  <c r="E16" i="3" s="1"/>
  <c r="G17" i="1"/>
  <c r="E17" i="3" s="1"/>
  <c r="G18" i="1"/>
  <c r="E18" i="3" s="1"/>
  <c r="G19" i="1"/>
  <c r="E19" i="3" s="1"/>
  <c r="G20" i="1"/>
  <c r="E20" i="3" s="1"/>
  <c r="G21" i="1"/>
  <c r="E21" i="3" s="1"/>
  <c r="G22" i="1"/>
  <c r="E22" i="3" s="1"/>
  <c r="G23" i="1"/>
  <c r="E23" i="3" s="1"/>
  <c r="G24" i="1"/>
  <c r="E24" i="3" s="1"/>
  <c r="G25" i="1"/>
  <c r="E25" i="3" s="1"/>
  <c r="G26" i="1"/>
  <c r="E26" i="3" s="1"/>
  <c r="G27" i="1"/>
  <c r="E27" i="3" s="1"/>
  <c r="G28" i="1"/>
  <c r="E28" i="3" s="1"/>
  <c r="G29" i="1"/>
  <c r="E29" i="3" s="1"/>
  <c r="G30" i="1"/>
  <c r="E30" i="3" s="1"/>
  <c r="G31" i="1"/>
  <c r="E31" i="3" s="1"/>
  <c r="G3" i="1"/>
  <c r="E3" i="3" s="1"/>
  <c r="G4" i="1"/>
  <c r="E4" i="3" s="1"/>
  <c r="G5" i="1"/>
  <c r="E5" i="3" s="1"/>
  <c r="G6" i="1"/>
  <c r="E6" i="3" s="1"/>
  <c r="G7" i="1"/>
  <c r="E7" i="3" s="1"/>
  <c r="G8" i="1"/>
  <c r="E8" i="3" s="1"/>
  <c r="G9" i="1"/>
  <c r="E9" i="3" s="1"/>
  <c r="G10" i="1"/>
  <c r="E10" i="3" s="1"/>
  <c r="G11" i="1"/>
  <c r="E11" i="3" s="1"/>
  <c r="G12" i="1"/>
  <c r="E12" i="3" s="1"/>
  <c r="G13" i="1"/>
  <c r="E13" i="3" s="1"/>
  <c r="G2" i="1"/>
  <c r="E2" i="3" s="1"/>
  <c r="D3" i="1"/>
  <c r="C3" i="3" s="1"/>
  <c r="D4" i="1"/>
  <c r="C4" i="3" s="1"/>
  <c r="D5" i="1"/>
  <c r="C5" i="3" s="1"/>
  <c r="D6" i="1"/>
  <c r="C6" i="3" s="1"/>
  <c r="D7" i="1"/>
  <c r="C7" i="3" s="1"/>
  <c r="D8" i="1"/>
  <c r="C8" i="3" s="1"/>
  <c r="D9" i="1"/>
  <c r="C9" i="3" s="1"/>
  <c r="D10" i="1"/>
  <c r="C10" i="3" s="1"/>
  <c r="D11" i="1"/>
  <c r="C11" i="3" s="1"/>
  <c r="D12" i="1"/>
  <c r="C12" i="3" s="1"/>
  <c r="D13" i="1"/>
  <c r="C13" i="3" s="1"/>
  <c r="D14" i="1"/>
  <c r="C14" i="3" s="1"/>
  <c r="D15" i="1"/>
  <c r="C15" i="3" s="1"/>
  <c r="D16" i="1"/>
  <c r="C16" i="3" s="1"/>
  <c r="D17" i="1"/>
  <c r="C17" i="3" s="1"/>
  <c r="D18" i="1"/>
  <c r="C18" i="3" s="1"/>
  <c r="D19" i="1"/>
  <c r="C19" i="3" s="1"/>
  <c r="D20" i="1"/>
  <c r="C20" i="3" s="1"/>
  <c r="D21" i="1"/>
  <c r="C21" i="3" s="1"/>
  <c r="D22" i="1"/>
  <c r="C22" i="3" s="1"/>
  <c r="D23" i="1"/>
  <c r="C23" i="3" s="1"/>
  <c r="D24" i="1"/>
  <c r="C24" i="3" s="1"/>
  <c r="D25" i="1"/>
  <c r="C25" i="3" s="1"/>
  <c r="D26" i="1"/>
  <c r="C26" i="3" s="1"/>
  <c r="D27" i="1"/>
  <c r="C27" i="3" s="1"/>
  <c r="D28" i="1"/>
  <c r="C28" i="3" s="1"/>
  <c r="D29" i="1"/>
  <c r="C29" i="3" s="1"/>
  <c r="D30" i="1"/>
  <c r="C30" i="3" s="1"/>
  <c r="D31" i="1"/>
  <c r="C31" i="3" s="1"/>
  <c r="D32" i="1"/>
  <c r="C32" i="3" s="1"/>
  <c r="D33" i="1"/>
  <c r="C33" i="3" s="1"/>
  <c r="D34" i="1"/>
  <c r="C34" i="3" s="1"/>
  <c r="D35" i="1"/>
  <c r="C35" i="3" s="1"/>
  <c r="D36" i="1"/>
  <c r="C36" i="3" s="1"/>
  <c r="D37" i="1"/>
  <c r="C37" i="3" s="1"/>
  <c r="D38" i="1"/>
  <c r="C38" i="3" s="1"/>
  <c r="D39" i="1"/>
  <c r="C39" i="3" s="1"/>
  <c r="D40" i="1"/>
  <c r="C40" i="3" s="1"/>
  <c r="D41" i="1"/>
  <c r="C41" i="3" s="1"/>
  <c r="D42" i="1"/>
  <c r="C42" i="3" s="1"/>
  <c r="D43" i="1"/>
  <c r="C43" i="3" s="1"/>
  <c r="D44" i="1"/>
  <c r="C44" i="3" s="1"/>
  <c r="D45" i="1"/>
  <c r="C45" i="3" s="1"/>
  <c r="D46" i="1"/>
  <c r="C46" i="3" s="1"/>
  <c r="D47" i="1"/>
  <c r="C47" i="3" s="1"/>
  <c r="D48" i="1"/>
  <c r="C48" i="3" s="1"/>
  <c r="D49" i="1"/>
  <c r="C49" i="3" s="1"/>
  <c r="D50" i="1"/>
  <c r="C50" i="3" s="1"/>
  <c r="D51" i="1"/>
  <c r="C51" i="3" s="1"/>
  <c r="D52" i="1"/>
  <c r="C52" i="3" s="1"/>
  <c r="D53" i="1"/>
  <c r="C53" i="3" s="1"/>
  <c r="D54" i="1"/>
  <c r="C54" i="3" s="1"/>
  <c r="D55" i="1"/>
  <c r="C55" i="3" s="1"/>
  <c r="D56" i="1"/>
  <c r="C56" i="3" s="1"/>
  <c r="D57" i="1"/>
  <c r="C57" i="3" s="1"/>
  <c r="D58" i="1"/>
  <c r="C58" i="3" s="1"/>
  <c r="D59" i="1"/>
  <c r="C59" i="3" s="1"/>
  <c r="D60" i="1"/>
  <c r="C60" i="3" s="1"/>
  <c r="D61" i="1"/>
  <c r="C61" i="3" s="1"/>
  <c r="D62" i="1"/>
  <c r="C62" i="3" s="1"/>
  <c r="D63" i="1"/>
  <c r="C63" i="3" s="1"/>
  <c r="D64" i="1"/>
  <c r="C64" i="3" s="1"/>
  <c r="D65" i="1"/>
  <c r="C65" i="3" s="1"/>
  <c r="D66" i="1"/>
  <c r="C66" i="3" s="1"/>
  <c r="D67" i="1"/>
  <c r="C67" i="3" s="1"/>
  <c r="D68" i="1"/>
  <c r="C68" i="3" s="1"/>
  <c r="D69" i="1"/>
  <c r="C69" i="3" s="1"/>
  <c r="D70" i="1"/>
  <c r="C70" i="3" s="1"/>
  <c r="D71" i="1"/>
  <c r="C71" i="3" s="1"/>
  <c r="D72" i="1"/>
  <c r="C72" i="3" s="1"/>
  <c r="D2" i="1"/>
  <c r="C2" i="3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</calcChain>
</file>

<file path=xl/sharedStrings.xml><?xml version="1.0" encoding="utf-8"?>
<sst xmlns="http://schemas.openxmlformats.org/spreadsheetml/2006/main" count="1904" uniqueCount="170">
  <si>
    <t>Carimbo de data/hora</t>
  </si>
  <si>
    <t>Idade (anos):</t>
  </si>
  <si>
    <t>Sexo:</t>
  </si>
  <si>
    <t>Semestre que está cursando:</t>
  </si>
  <si>
    <t>Renda familiar</t>
  </si>
  <si>
    <t>Período</t>
  </si>
  <si>
    <t>Você trabalha?</t>
  </si>
  <si>
    <t>Tempo de estudo diário (horas):</t>
  </si>
  <si>
    <t>Mora com quem?</t>
  </si>
  <si>
    <t>Há quanto tempo utiliza computador?</t>
  </si>
  <si>
    <t>Quanto tempo estuda na internet (horas):</t>
  </si>
  <si>
    <t>Qual o dispositivo móvel que você mais acessa?</t>
  </si>
  <si>
    <t>Em geral, quanto tempo por dia você permanece conectado(a) à Internet em horas?</t>
  </si>
  <si>
    <t>Você utiliza a Internet para trabalho?</t>
  </si>
  <si>
    <t>Você utiliza a Internet para conversar com amigos?</t>
  </si>
  <si>
    <t>Você utiliza a Internet para acessar notícias através da Internet?</t>
  </si>
  <si>
    <t>Você utiliza a Internet para fazer compras em lojas online?</t>
  </si>
  <si>
    <t>Você utiliza a Internet para assistir a vídeos online?</t>
  </si>
  <si>
    <t>Você utiliza a Internet para participar de jogos online?</t>
  </si>
  <si>
    <t>Você considera as redes sociais um ambiente tóxico?</t>
  </si>
  <si>
    <t>O que o computador representa para você?</t>
  </si>
  <si>
    <t>Como se sente em relação à informática?</t>
  </si>
  <si>
    <t>Você está semestralizado?</t>
  </si>
  <si>
    <t>Com que frequência repara que está online mais tempo do que tencionava?</t>
  </si>
  <si>
    <t>Com que frequência negligencia tarefas domésticas para passar mais tempo online?</t>
  </si>
  <si>
    <t>Com que frequência as pessoas que fazem parte da sua vida se queixam sobre a quantidade de tempo que passa online?</t>
  </si>
  <si>
    <t>Com que frequência verifica suas redes sociais, incluindo Whatsapp, email etc, antes de qualquer outra coisa que precise de fazer?</t>
  </si>
  <si>
    <t>Com que frequência perde o sono devido a estar na Internet até muito tarde?</t>
  </si>
  <si>
    <t>Com que frequência escolhe passar mais tempo online em detrimento de sair com outras pessoas?</t>
  </si>
  <si>
    <t>Com que frequência se sente deprimido(a), instável ou nervoso(a) quando não está online e isso desaparece quando volta a estar online?</t>
  </si>
  <si>
    <t>Com que frequência tenta reduzir a quantidade de tempo que passa online e não consegue?</t>
  </si>
  <si>
    <t>Feminino</t>
  </si>
  <si>
    <t>Diurno</t>
  </si>
  <si>
    <t>Não</t>
  </si>
  <si>
    <t>Só</t>
  </si>
  <si>
    <t>Celular</t>
  </si>
  <si>
    <t>Sim</t>
  </si>
  <si>
    <t>Um jeito mais rápido e eficiente para me comunicar com as pessoas</t>
  </si>
  <si>
    <t>Sou obrigado(a) a aprender para poder estudar e/ou trabalhar</t>
  </si>
  <si>
    <t>Frequentemente</t>
  </si>
  <si>
    <t>Quase Sempre</t>
  </si>
  <si>
    <t>Raramente</t>
  </si>
  <si>
    <t>Não se aplica</t>
  </si>
  <si>
    <t>Masculino</t>
  </si>
  <si>
    <t>Amigos</t>
  </si>
  <si>
    <t>4 horas</t>
  </si>
  <si>
    <t>É um avanço da tecnologia que está melhorando a vida das pessoas</t>
  </si>
  <si>
    <t>Estou entusiasmado(a) e quero saber muito mais</t>
  </si>
  <si>
    <t>Ocasionalmente</t>
  </si>
  <si>
    <t>Família</t>
  </si>
  <si>
    <t>Desde os 8 anos</t>
  </si>
  <si>
    <t>Computador/notebook</t>
  </si>
  <si>
    <t xml:space="preserve">7 anos </t>
  </si>
  <si>
    <t>Sempre</t>
  </si>
  <si>
    <t>Desde 2019</t>
  </si>
  <si>
    <t>9 anos.</t>
  </si>
  <si>
    <t>10 anos</t>
  </si>
  <si>
    <t>Só atrapalha a vida das pessoas que agora têm que aprender muito mais para poder fazer as mesmas coisas.</t>
  </si>
  <si>
    <t>15 anos</t>
  </si>
  <si>
    <t>Desde 2009</t>
  </si>
  <si>
    <t xml:space="preserve">10 anos </t>
  </si>
  <si>
    <t>Não sei</t>
  </si>
  <si>
    <t>Desde os 5 anos</t>
  </si>
  <si>
    <t>2 horas</t>
  </si>
  <si>
    <t>19 anos</t>
  </si>
  <si>
    <t>Desde 2010</t>
  </si>
  <si>
    <t>Muito</t>
  </si>
  <si>
    <t xml:space="preserve">desde sempre </t>
  </si>
  <si>
    <t xml:space="preserve">12 anos </t>
  </si>
  <si>
    <t>6 anos</t>
  </si>
  <si>
    <t>Desde criança</t>
  </si>
  <si>
    <t>desde os 9 anos</t>
  </si>
  <si>
    <t>12 anos</t>
  </si>
  <si>
    <t>8 anos</t>
  </si>
  <si>
    <t>Desde os 10</t>
  </si>
  <si>
    <t>9 anos</t>
  </si>
  <si>
    <t>Noturno</t>
  </si>
  <si>
    <t xml:space="preserve">Desde que era criança </t>
  </si>
  <si>
    <t>13 anoa</t>
  </si>
  <si>
    <t>9 horas</t>
  </si>
  <si>
    <t>Há 10 nos</t>
  </si>
  <si>
    <t>A mais de 10 anos</t>
  </si>
  <si>
    <t>Pouco tempo</t>
  </si>
  <si>
    <t>18 anos</t>
  </si>
  <si>
    <t>10 horas</t>
  </si>
  <si>
    <t>16 anos</t>
  </si>
  <si>
    <t>Desde criança (7-8a)</t>
  </si>
  <si>
    <t>Mais de 10 anos</t>
  </si>
  <si>
    <t>2anos</t>
  </si>
  <si>
    <t xml:space="preserve">5 anos </t>
  </si>
  <si>
    <t>3 anos</t>
  </si>
  <si>
    <t>13 anos</t>
  </si>
  <si>
    <t xml:space="preserve">18 anos </t>
  </si>
  <si>
    <t>uns 10 anos</t>
  </si>
  <si>
    <t xml:space="preserve">6 anos </t>
  </si>
  <si>
    <t>Há muito tempo</t>
  </si>
  <si>
    <t>Muito tempo</t>
  </si>
  <si>
    <t>20 anos</t>
  </si>
  <si>
    <t xml:space="preserve">Muito tempo </t>
  </si>
  <si>
    <t>Quatro anos</t>
  </si>
  <si>
    <t>Alguns anos</t>
  </si>
  <si>
    <t>Desde 2008</t>
  </si>
  <si>
    <t>Uns 7 anos</t>
  </si>
  <si>
    <t>14 anos</t>
  </si>
  <si>
    <t>Mais de 13 anos</t>
  </si>
  <si>
    <t>ID</t>
  </si>
  <si>
    <t>Nome da Variavel</t>
  </si>
  <si>
    <t>Descrição</t>
  </si>
  <si>
    <t>Tipo</t>
  </si>
  <si>
    <t>Sexo</t>
  </si>
  <si>
    <t>JOGOS_ON</t>
  </si>
  <si>
    <t>NOTICIAS_ON</t>
  </si>
  <si>
    <t>VIDEOS_ON</t>
  </si>
  <si>
    <t>Semestre</t>
  </si>
  <si>
    <t>Renda Familiar em Salarios minimos</t>
  </si>
  <si>
    <t>Num</t>
  </si>
  <si>
    <t>Periodo</t>
  </si>
  <si>
    <t>1. Diurno
2. Noturno</t>
  </si>
  <si>
    <t>1. Não
2. Sim</t>
  </si>
  <si>
    <t>HR_ESTUDO</t>
  </si>
  <si>
    <t>Quantitativa</t>
  </si>
  <si>
    <t>Qualitativa</t>
  </si>
  <si>
    <t>Qualitativa Ordinal</t>
  </si>
  <si>
    <t>MORADIA</t>
  </si>
  <si>
    <t>HR_ESTUDO_ON</t>
  </si>
  <si>
    <t>Idade anos</t>
  </si>
  <si>
    <t>1. Só
2. Amigos
3. Familia</t>
  </si>
  <si>
    <t>Quanto tempo estuda na internet (horas)</t>
  </si>
  <si>
    <t>Você utiliza a Internet para acessar notícias através 
da Internet?</t>
  </si>
  <si>
    <t>Você utiliza a Internet para fazer compras em lojas 
online?</t>
  </si>
  <si>
    <t>1. Celular
2. Tablet
3. Computador/Notebook</t>
  </si>
  <si>
    <t>Você considera as redes sociais um ambiente 
tóxico?</t>
  </si>
  <si>
    <t>Com que frequência repara que está online mais
 tempo do que tencionava?</t>
  </si>
  <si>
    <t>Com que frequência negligencia tarefas domésticas 
para passar mais tempo online?</t>
  </si>
  <si>
    <t>Com que frequência as pessoas que fazem parte da 
sua vida se queixam sobre a quantidade de tempo 
que passa online?</t>
  </si>
  <si>
    <t>Com que frequência verifica suas redes sociais, 
incluindo Whatsapp, email etc, antes de qualquer 
outra coisa que precise de fazer?</t>
  </si>
  <si>
    <t>Com que frequência perde o sono devido a estar na
 Internet até muito tarde?</t>
  </si>
  <si>
    <t>Com que frequência escolhe passar mais tempo 
online em detrimento de sair com outras pessoas?</t>
  </si>
  <si>
    <t>Com que frequência se sente deprimido(a), instável 
ou nervoso(a) quando não está online e isso desaparece quando volta a estar online?</t>
  </si>
  <si>
    <t>Com que frequência tenta reduzir a quantidade de 
tempo que passa online e não consegue?</t>
  </si>
  <si>
    <t>1. É um avanço da tecnologia que está melhorando a vida das pessoas
2. Um jeito mais rápido e eficiente para me comunicar com as pessoas
3. Só atrapalha a vida das pessoas que agora têm que aprender muito mais para poder fazer as mesmas coisas.</t>
  </si>
  <si>
    <t>1. Estou entusiasmado(a) e quero saber muito mais
2. Sou obrigado(a) a aprender para poder estudar e/ou trabalhar
3. Acho tudo muito difícil e complicado</t>
  </si>
  <si>
    <t>1. Raramente
2. Ocasionalmente
3. Frequentemente
4. Quase sempre
5. Sempre
6. Não se aplica</t>
  </si>
  <si>
    <t>DISPOSITIVO</t>
  </si>
  <si>
    <t>HR_CONECTADO</t>
  </si>
  <si>
    <t>AMIGOS_ON</t>
  </si>
  <si>
    <t>TRABALHO_ON</t>
  </si>
  <si>
    <t>COMPRAS_ON</t>
  </si>
  <si>
    <t>PERIODO</t>
  </si>
  <si>
    <t>SEM</t>
  </si>
  <si>
    <t>SEX</t>
  </si>
  <si>
    <t>IDADE</t>
  </si>
  <si>
    <t>STATUS_TRABALHO</t>
  </si>
  <si>
    <t>STATUS_SEM</t>
  </si>
  <si>
    <t>R_SOCIAL</t>
  </si>
  <si>
    <t>REPRE_COMPUTADOR</t>
  </si>
  <si>
    <t>REL_INFORMATICA</t>
  </si>
  <si>
    <t>FREQ_ON</t>
  </si>
  <si>
    <t>FREQ_R_SOCIAIS</t>
  </si>
  <si>
    <t>FREQ_SONO</t>
  </si>
  <si>
    <t>FREQ_ATV_DOM</t>
  </si>
  <si>
    <t>FREQ_QUEIXAS_ON</t>
  </si>
  <si>
    <t>FREQ_MENOS_ON</t>
  </si>
  <si>
    <t>FREQ_INTROV</t>
  </si>
  <si>
    <t>FREQ_EMOCIONAL</t>
  </si>
  <si>
    <t xml:space="preserve"> Alternativas/Categorias</t>
  </si>
  <si>
    <t>1. Feminino
2. Masculino</t>
  </si>
  <si>
    <t>0. Não sei
1. Até 1 salário minimo
2. Até 2 salarios minimos
3. Até 3 salarios minimos
4. 4 ou mais salarios minimos</t>
  </si>
  <si>
    <t>SEXO</t>
  </si>
  <si>
    <t>RENDA_SAL_MIN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</si>
</sst>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C72"/>
  <sheetViews>
    <sheetView topLeftCell="AS1" workbookViewId="0">
      <pane ySplit="1" topLeftCell="A2" activePane="bottomLeft" state="frozen"/>
      <selection pane="bottomLeft" activeCell="AQ2" sqref="AQ2"/>
    </sheetView>
  </sheetViews>
  <sheetFormatPr defaultColWidth="12.5703125" defaultRowHeight="15.75" customHeight="1" x14ac:dyDescent="0.2"/>
  <cols>
    <col min="1" max="3" width="18.85546875" customWidth="1"/>
    <col min="4" max="4" width="9.7109375" customWidth="1"/>
    <col min="5" max="6" width="18.85546875" customWidth="1"/>
    <col min="7" max="7" width="16.28515625" customWidth="1"/>
    <col min="8" max="8" width="18.85546875" customWidth="1"/>
    <col min="9" max="9" width="10.85546875" style="8" customWidth="1"/>
    <col min="10" max="20" width="18.85546875" customWidth="1"/>
    <col min="21" max="21" width="14.28515625" customWidth="1"/>
    <col min="22" max="22" width="18.85546875" customWidth="1"/>
    <col min="23" max="23" width="12.7109375" customWidth="1"/>
    <col min="24" max="24" width="18.85546875" customWidth="1"/>
    <col min="25" max="25" width="13.85546875" customWidth="1"/>
    <col min="26" max="26" width="18.85546875" customWidth="1"/>
    <col min="27" max="27" width="14.42578125" customWidth="1"/>
    <col min="28" max="28" width="18.85546875" customWidth="1"/>
    <col min="29" max="29" width="12.42578125" customWidth="1"/>
    <col min="30" max="30" width="18.85546875" customWidth="1"/>
    <col min="31" max="31" width="11.42578125" customWidth="1"/>
    <col min="32" max="32" width="18.85546875" customWidth="1"/>
    <col min="33" max="33" width="10.140625" customWidth="1"/>
    <col min="34" max="38" width="18.85546875" customWidth="1"/>
    <col min="39" max="39" width="13.140625" customWidth="1"/>
    <col min="40" max="40" width="18.85546875" customWidth="1"/>
    <col min="41" max="41" width="9.5703125" customWidth="1"/>
    <col min="42" max="42" width="18.85546875" customWidth="1"/>
    <col min="43" max="43" width="16.140625" customWidth="1"/>
    <col min="44" max="49" width="18.85546875" customWidth="1"/>
    <col min="50" max="51" width="20.42578125" customWidth="1"/>
    <col min="52" max="61" width="18.85546875" customWidth="1"/>
  </cols>
  <sheetData>
    <row r="1" spans="1:55" x14ac:dyDescent="0.2">
      <c r="A1" s="1" t="s">
        <v>0</v>
      </c>
      <c r="B1" s="1" t="s">
        <v>1</v>
      </c>
      <c r="C1" s="1" t="s">
        <v>2</v>
      </c>
      <c r="D1" s="10" t="s">
        <v>150</v>
      </c>
      <c r="E1" s="1" t="s">
        <v>3</v>
      </c>
      <c r="F1" s="1" t="s">
        <v>4</v>
      </c>
      <c r="G1" s="8" t="s">
        <v>169</v>
      </c>
      <c r="H1" s="1" t="s">
        <v>5</v>
      </c>
      <c r="I1" s="8" t="s">
        <v>148</v>
      </c>
      <c r="J1" s="1" t="s">
        <v>6</v>
      </c>
      <c r="K1" s="8" t="s">
        <v>152</v>
      </c>
      <c r="L1" s="1" t="s">
        <v>7</v>
      </c>
      <c r="M1" s="1" t="s">
        <v>8</v>
      </c>
      <c r="N1" s="3" t="s">
        <v>123</v>
      </c>
      <c r="O1" s="1" t="s">
        <v>9</v>
      </c>
      <c r="P1" s="1" t="s">
        <v>10</v>
      </c>
      <c r="Q1" s="1" t="s">
        <v>11</v>
      </c>
      <c r="R1" s="10" t="s">
        <v>143</v>
      </c>
      <c r="S1" s="1" t="s">
        <v>12</v>
      </c>
      <c r="T1" s="1" t="s">
        <v>13</v>
      </c>
      <c r="U1" s="8" t="s">
        <v>146</v>
      </c>
      <c r="V1" s="1" t="s">
        <v>14</v>
      </c>
      <c r="W1" s="8" t="s">
        <v>145</v>
      </c>
      <c r="X1" s="1" t="s">
        <v>15</v>
      </c>
      <c r="Y1" s="1" t="s">
        <v>111</v>
      </c>
      <c r="Z1" s="1" t="s">
        <v>16</v>
      </c>
      <c r="AA1" s="10" t="s">
        <v>147</v>
      </c>
      <c r="AB1" s="1" t="s">
        <v>17</v>
      </c>
      <c r="AC1" s="1" t="s">
        <v>112</v>
      </c>
      <c r="AD1" s="1" t="s">
        <v>18</v>
      </c>
      <c r="AE1" s="1" t="s">
        <v>110</v>
      </c>
      <c r="AF1" s="1" t="s">
        <v>19</v>
      </c>
      <c r="AG1" s="8" t="s">
        <v>154</v>
      </c>
      <c r="AH1" s="1" t="s">
        <v>20</v>
      </c>
      <c r="AI1" s="8" t="s">
        <v>155</v>
      </c>
      <c r="AJ1" s="1" t="s">
        <v>21</v>
      </c>
      <c r="AK1" s="11" t="s">
        <v>156</v>
      </c>
      <c r="AL1" s="1" t="s">
        <v>22</v>
      </c>
      <c r="AM1" s="8" t="s">
        <v>153</v>
      </c>
      <c r="AN1" s="1" t="s">
        <v>23</v>
      </c>
      <c r="AO1" s="8" t="s">
        <v>157</v>
      </c>
      <c r="AP1" s="1" t="s">
        <v>24</v>
      </c>
      <c r="AQ1" s="8" t="s">
        <v>160</v>
      </c>
      <c r="AR1" s="1" t="s">
        <v>25</v>
      </c>
      <c r="AS1" s="8" t="s">
        <v>161</v>
      </c>
      <c r="AT1" s="1" t="s">
        <v>26</v>
      </c>
      <c r="AU1" s="8" t="s">
        <v>158</v>
      </c>
      <c r="AV1" s="1" t="s">
        <v>27</v>
      </c>
      <c r="AW1" s="8" t="s">
        <v>159</v>
      </c>
      <c r="AX1" s="1" t="s">
        <v>28</v>
      </c>
      <c r="AY1" s="8" t="s">
        <v>163</v>
      </c>
      <c r="AZ1" s="1" t="s">
        <v>29</v>
      </c>
      <c r="BA1" s="8" t="s">
        <v>164</v>
      </c>
      <c r="BB1" s="1" t="s">
        <v>30</v>
      </c>
      <c r="BC1" s="8" t="s">
        <v>162</v>
      </c>
    </row>
    <row r="2" spans="1:55" x14ac:dyDescent="0.2">
      <c r="A2" s="2">
        <v>45082.870589907412</v>
      </c>
      <c r="B2" s="1">
        <v>21</v>
      </c>
      <c r="C2" s="1" t="s">
        <v>31</v>
      </c>
      <c r="D2" s="1">
        <f>IF(C2="Feminino", 1, 2)</f>
        <v>1</v>
      </c>
      <c r="E2" s="1">
        <v>1</v>
      </c>
      <c r="F2" s="1">
        <v>3000</v>
      </c>
      <c r="G2" s="1">
        <f>IF(F2&lt;=1320, 1, IF(F2&lt;=2640, 2, IF(F2&lt;=3960, 3, IF(F2="Não sei", 0, 4))))</f>
        <v>3</v>
      </c>
      <c r="H2" s="1" t="s">
        <v>32</v>
      </c>
      <c r="I2" s="8">
        <f>IF(H2="DIURNO",1,2)</f>
        <v>1</v>
      </c>
      <c r="J2" s="1" t="s">
        <v>33</v>
      </c>
      <c r="K2" s="1">
        <f>IF(J2="Não",1,2)</f>
        <v>1</v>
      </c>
      <c r="L2" s="1">
        <v>4</v>
      </c>
      <c r="M2" s="1" t="s">
        <v>34</v>
      </c>
      <c r="N2" s="1">
        <f>IF(M2="Só",1,IF(M2="Amigos",2,3))</f>
        <v>1</v>
      </c>
      <c r="O2" s="1">
        <v>6</v>
      </c>
      <c r="P2" s="1">
        <v>4</v>
      </c>
      <c r="Q2" s="1" t="s">
        <v>35</v>
      </c>
      <c r="R2" s="1">
        <f>IF(Q2="Celular",1,IF(Q2="Tablet",2,3))</f>
        <v>1</v>
      </c>
      <c r="S2" s="1">
        <v>12</v>
      </c>
      <c r="T2" s="1" t="s">
        <v>36</v>
      </c>
      <c r="U2" s="1">
        <f>IF(T2="Sim", 2, 1)</f>
        <v>2</v>
      </c>
      <c r="V2" s="1" t="s">
        <v>36</v>
      </c>
      <c r="W2" s="1">
        <f>IF(V2="Sim", 2, 1)</f>
        <v>2</v>
      </c>
      <c r="X2" s="1" t="s">
        <v>36</v>
      </c>
      <c r="Y2" s="1">
        <f>IF(X2="Sim", 2, 1)</f>
        <v>2</v>
      </c>
      <c r="Z2" s="1" t="s">
        <v>36</v>
      </c>
      <c r="AA2" s="1">
        <f>IF(Z2="Sim",2,1)</f>
        <v>2</v>
      </c>
      <c r="AB2" s="1" t="s">
        <v>36</v>
      </c>
      <c r="AC2" s="1">
        <f>IF(AB2="Sim",2,1)</f>
        <v>2</v>
      </c>
      <c r="AD2" s="1" t="s">
        <v>36</v>
      </c>
      <c r="AE2" s="1">
        <f>IF(AD2="Sim",2,1)</f>
        <v>2</v>
      </c>
      <c r="AF2" s="1" t="s">
        <v>36</v>
      </c>
      <c r="AG2" s="1">
        <f>IF(AF2="Sim", 2, 1)</f>
        <v>2</v>
      </c>
      <c r="AH2" s="1" t="s">
        <v>37</v>
      </c>
      <c r="AI2" s="1">
        <f>IF(AH2="É um avanço da tecnologia que está melhorando a vida das pessoas",1,IF(AH2="Um jeito mais rápido e eficiente para me comunicar com as pessoas",2,3))</f>
        <v>2</v>
      </c>
      <c r="AJ2" s="1" t="s">
        <v>38</v>
      </c>
      <c r="AK2" s="1">
        <f>IF(AJ2="Estou entusiasmado(a) e quero saber muito mais",1,IF(AJ2="Acho tudo muito difícil e complicado",3,2))</f>
        <v>2</v>
      </c>
      <c r="AL2" s="1" t="s">
        <v>36</v>
      </c>
      <c r="AM2" s="1">
        <f>IF(AL2="Sim", 2, 1)</f>
        <v>2</v>
      </c>
      <c r="AN2" s="1" t="s">
        <v>39</v>
      </c>
      <c r="AO2" s="1">
        <f>IF(AN2="Raramente",1,IF(AN2="Ocasionalmente",2,IF(AN2="Frequentemente",3,IF(AN2="Quase Sempre",4,IF(AN2="Sempre",5,6)))))</f>
        <v>3</v>
      </c>
      <c r="AP2" s="1" t="s">
        <v>40</v>
      </c>
      <c r="AQ2" s="1">
        <f>IF(AP2="Raramente",1,IF(AP2="Ocasionalmente",2,IF(AP2="Frequentemente",3,IF(AP2="Quase Sempre",4,IF(AP2="Sempre",5,6)))))</f>
        <v>4</v>
      </c>
      <c r="AR2" s="1" t="s">
        <v>41</v>
      </c>
      <c r="AS2" s="1">
        <f>IF(AR2="Raramente",1,IF(AR2="Ocasionalmente",2,IF(AR2="Frequentemente",3,IF(AR2="Quase Sempre",4,IF(AR2="Sempre",5,6)))))</f>
        <v>1</v>
      </c>
      <c r="AT2" s="1" t="s">
        <v>39</v>
      </c>
      <c r="AU2" s="1">
        <f>IF(AT2="Raramente",1,IF(AT2="Ocasionalmente",2,IF(AT2="Frequentemente",3,IF(AT2="Quase Sempre",4,IF(AT2="Sempre",5,6)))))</f>
        <v>3</v>
      </c>
      <c r="AV2" s="1" t="s">
        <v>39</v>
      </c>
      <c r="AW2" s="1">
        <f>IF(AV2="Raramente",1,IF(AV2="Ocasionalmente",2,IF(AV2="Frequentemente",3,IF(AV2="Quase Sempre",4,IF(AV2="Sempre",5,6)))))</f>
        <v>3</v>
      </c>
      <c r="AX2" s="1" t="s">
        <v>42</v>
      </c>
      <c r="AY2" s="1">
        <f>IF(AX2="Raramente",1,IF(AX2="Ocasionalmente",2,IF(AX2="Frequentemente",3,IF(AX2="Quase Sempre",4,IF(AX2="Sempre",5,6)))))</f>
        <v>6</v>
      </c>
      <c r="AZ2" s="1" t="s">
        <v>39</v>
      </c>
      <c r="BA2" s="1">
        <f>IF(AZ2="Raramente",1,IF(AZ2="Ocasionalmente",2,IF(AZ2="Frequentemente",3,IF(AZ2="Quase Sempre",4,IF(AZ2="Sempre",5,6)))))</f>
        <v>3</v>
      </c>
      <c r="BB2" s="1" t="s">
        <v>40</v>
      </c>
      <c r="BC2">
        <f>IF(BB2="Raramente",1,IF(BB2="Ocasionalmente",2,IF(BB2="Frequentemente",3,IF(BB2="Quase Sempre",4,IF(BB2="Sempre",5,6)))))</f>
        <v>4</v>
      </c>
    </row>
    <row r="3" spans="1:55" x14ac:dyDescent="0.2">
      <c r="A3" s="2">
        <v>45082.871815810184</v>
      </c>
      <c r="B3" s="1">
        <v>20</v>
      </c>
      <c r="C3" s="1" t="s">
        <v>43</v>
      </c>
      <c r="D3" s="1">
        <f t="shared" ref="D3:D66" si="0">IF(C3="Feminino", 1, 2)</f>
        <v>2</v>
      </c>
      <c r="E3" s="1">
        <v>3</v>
      </c>
      <c r="F3" s="1">
        <v>2100</v>
      </c>
      <c r="G3" s="1">
        <f t="shared" ref="G3:G66" si="1">IF(F3&lt;=1320, 1, IF(F3&lt;=2640, 2, IF(F3&lt;=3960, 3, IF(F3="Não sei", 0, 4))))</f>
        <v>2</v>
      </c>
      <c r="H3" s="1" t="s">
        <v>32</v>
      </c>
      <c r="I3" s="8">
        <f t="shared" ref="I3:I66" si="2">IF(H3="DIURNO",1,2)</f>
        <v>1</v>
      </c>
      <c r="J3" s="1" t="s">
        <v>33</v>
      </c>
      <c r="K3" s="1">
        <f t="shared" ref="K3:K66" si="3">IF(J3="Não",1,2)</f>
        <v>1</v>
      </c>
      <c r="L3" s="1">
        <v>6</v>
      </c>
      <c r="M3" s="1" t="s">
        <v>44</v>
      </c>
      <c r="N3" s="1">
        <f t="shared" ref="N3:N66" si="4">IF(M3="Só",1,IF(M3="Amigos",2,3))</f>
        <v>2</v>
      </c>
      <c r="O3" s="1" t="s">
        <v>45</v>
      </c>
      <c r="P3" s="1">
        <v>2</v>
      </c>
      <c r="Q3" s="1" t="s">
        <v>35</v>
      </c>
      <c r="R3" s="1">
        <f t="shared" ref="R3:R66" si="5">IF(Q3="Celular",1,IF(Q3="Tablet",2,3))</f>
        <v>1</v>
      </c>
      <c r="S3" s="1">
        <v>12</v>
      </c>
      <c r="T3" s="1" t="s">
        <v>36</v>
      </c>
      <c r="U3" s="1">
        <f t="shared" ref="U3:U66" si="6">IF(T3="Sim", 2, 1)</f>
        <v>2</v>
      </c>
      <c r="V3" s="1" t="s">
        <v>36</v>
      </c>
      <c r="W3" s="1">
        <f t="shared" ref="W3:W66" si="7">IF(V3="Sim", 2, 1)</f>
        <v>2</v>
      </c>
      <c r="X3" s="1" t="s">
        <v>36</v>
      </c>
      <c r="Y3" s="1">
        <f t="shared" ref="Y3:Y66" si="8">IF(X3="Sim", 2, 1)</f>
        <v>2</v>
      </c>
      <c r="Z3" s="1" t="s">
        <v>36</v>
      </c>
      <c r="AA3" s="1">
        <f t="shared" ref="AA3:AA66" si="9">IF(Z3="Sim",2,1)</f>
        <v>2</v>
      </c>
      <c r="AB3" s="1" t="s">
        <v>36</v>
      </c>
      <c r="AC3" s="1">
        <f t="shared" ref="AC3:AC66" si="10">IF(AB3="Sim",2,1)</f>
        <v>2</v>
      </c>
      <c r="AD3" s="1" t="s">
        <v>36</v>
      </c>
      <c r="AE3" s="1">
        <f t="shared" ref="AE3:AE66" si="11">IF(AD3="Sim",2,1)</f>
        <v>2</v>
      </c>
      <c r="AF3" s="1" t="s">
        <v>36</v>
      </c>
      <c r="AG3" s="1">
        <f t="shared" ref="AG3:AG66" si="12">IF(AF3="Sim", 2, 1)</f>
        <v>2</v>
      </c>
      <c r="AH3" s="1" t="s">
        <v>46</v>
      </c>
      <c r="AI3" s="1">
        <f t="shared" ref="AI3:AI66" si="13">IF(AH3="É um avanço da tecnologia que está melhorando a vida das pessoas",1,IF(AH3="Um jeito mais rápido e eficiente para me comunicar com as pessoas",2,3))</f>
        <v>1</v>
      </c>
      <c r="AJ3" s="1" t="s">
        <v>47</v>
      </c>
      <c r="AK3" s="1">
        <f t="shared" ref="AK3:AK66" si="14">IF(AJ3="Estou entusiasmado(a) e quero saber muito mais",1,IF(AJ3="Acho tudo muito difícil e complicado",3,2))</f>
        <v>1</v>
      </c>
      <c r="AL3" s="1" t="s">
        <v>36</v>
      </c>
      <c r="AM3" s="1">
        <f t="shared" ref="AM3:AM66" si="15">IF(AL3="Sim", 2, 1)</f>
        <v>2</v>
      </c>
      <c r="AN3" s="1" t="s">
        <v>41</v>
      </c>
      <c r="AO3" s="1">
        <f t="shared" ref="AO3:AO66" si="16">IF(AN3="Raramente",1,IF(AN3="Ocasionalmente",2,IF(AN3="Frequentemente",3,IF(AN3="Quase Sempre",4,IF(AN3="Sempre",5,6)))))</f>
        <v>1</v>
      </c>
      <c r="AP3" s="1" t="s">
        <v>39</v>
      </c>
      <c r="AQ3" s="1">
        <f t="shared" ref="AQ3:AQ66" si="17">IF(AP3="Raramente",1,IF(AP3="Ocasionalmente",2,IF(AP3="Frequentemente",3,IF(AP3="Quase Sempre",4,IF(AP3="Sempre",5,6)))))</f>
        <v>3</v>
      </c>
      <c r="AR3" s="1" t="s">
        <v>48</v>
      </c>
      <c r="AS3" s="1">
        <f t="shared" ref="AS3:AS66" si="18">IF(AR3="Raramente",1,IF(AR3="Ocasionalmente",2,IF(AR3="Frequentemente",3,IF(AR3="Quase Sempre",4,IF(AR3="Sempre",5,6)))))</f>
        <v>2</v>
      </c>
      <c r="AT3" s="1" t="s">
        <v>40</v>
      </c>
      <c r="AU3" s="1">
        <f t="shared" ref="AU3:AU66" si="19">IF(AT3="Raramente",1,IF(AT3="Ocasionalmente",2,IF(AT3="Frequentemente",3,IF(AT3="Quase Sempre",4,IF(AT3="Sempre",5,6)))))</f>
        <v>4</v>
      </c>
      <c r="AV3" s="1" t="s">
        <v>48</v>
      </c>
      <c r="AW3" s="1">
        <f t="shared" ref="AW3:AW66" si="20">IF(AV3="Raramente",1,IF(AV3="Ocasionalmente",2,IF(AV3="Frequentemente",3,IF(AV3="Quase Sempre",4,IF(AV3="Sempre",5,6)))))</f>
        <v>2</v>
      </c>
      <c r="AX3" s="1" t="s">
        <v>48</v>
      </c>
      <c r="AY3" s="1">
        <f t="shared" ref="AY3:AY66" si="21">IF(AX3="Raramente",1,IF(AX3="Ocasionalmente",2,IF(AX3="Frequentemente",3,IF(AX3="Quase Sempre",4,IF(AX3="Sempre",5,6)))))</f>
        <v>2</v>
      </c>
      <c r="AZ3" s="1" t="s">
        <v>41</v>
      </c>
      <c r="BA3" s="1">
        <f t="shared" ref="BA3:BA66" si="22">IF(AZ3="Raramente",1,IF(AZ3="Ocasionalmente",2,IF(AZ3="Frequentemente",3,IF(AZ3="Quase Sempre",4,IF(AZ3="Sempre",5,6)))))</f>
        <v>1</v>
      </c>
      <c r="BB3" s="1" t="s">
        <v>48</v>
      </c>
      <c r="BC3">
        <f t="shared" ref="BC3:BC66" si="23">IF(BB3="Raramente",1,IF(BB3="Ocasionalmente",2,IF(BB3="Frequentemente",3,IF(BB3="Quase Sempre",4,IF(BB3="Sempre",5,6)))))</f>
        <v>2</v>
      </c>
    </row>
    <row r="4" spans="1:55" x14ac:dyDescent="0.2">
      <c r="A4" s="2">
        <v>45082.87957881944</v>
      </c>
      <c r="B4" s="1">
        <v>19</v>
      </c>
      <c r="C4" s="1" t="s">
        <v>31</v>
      </c>
      <c r="D4" s="1">
        <f t="shared" si="0"/>
        <v>1</v>
      </c>
      <c r="E4" s="1">
        <v>3</v>
      </c>
      <c r="F4" s="1">
        <v>6000</v>
      </c>
      <c r="G4" s="1">
        <f t="shared" si="1"/>
        <v>4</v>
      </c>
      <c r="H4" s="1" t="s">
        <v>32</v>
      </c>
      <c r="I4" s="8">
        <f t="shared" si="2"/>
        <v>1</v>
      </c>
      <c r="J4" s="1" t="s">
        <v>33</v>
      </c>
      <c r="K4" s="1">
        <f t="shared" si="3"/>
        <v>1</v>
      </c>
      <c r="L4" s="1">
        <v>5</v>
      </c>
      <c r="M4" s="1" t="s">
        <v>49</v>
      </c>
      <c r="N4" s="1">
        <f t="shared" si="4"/>
        <v>3</v>
      </c>
      <c r="O4" s="1" t="s">
        <v>50</v>
      </c>
      <c r="P4" s="1">
        <v>2</v>
      </c>
      <c r="Q4" s="1" t="s">
        <v>51</v>
      </c>
      <c r="R4" s="1">
        <f t="shared" si="5"/>
        <v>3</v>
      </c>
      <c r="S4" s="1">
        <v>7</v>
      </c>
      <c r="T4" s="1" t="s">
        <v>36</v>
      </c>
      <c r="U4" s="1">
        <f t="shared" si="6"/>
        <v>2</v>
      </c>
      <c r="V4" s="1" t="s">
        <v>36</v>
      </c>
      <c r="W4" s="1">
        <f t="shared" si="7"/>
        <v>2</v>
      </c>
      <c r="X4" s="1" t="s">
        <v>36</v>
      </c>
      <c r="Y4" s="1">
        <f t="shared" si="8"/>
        <v>2</v>
      </c>
      <c r="Z4" s="1" t="s">
        <v>36</v>
      </c>
      <c r="AA4" s="1">
        <f t="shared" si="9"/>
        <v>2</v>
      </c>
      <c r="AB4" s="1" t="s">
        <v>36</v>
      </c>
      <c r="AC4" s="1">
        <f t="shared" si="10"/>
        <v>2</v>
      </c>
      <c r="AD4" s="1" t="s">
        <v>36</v>
      </c>
      <c r="AE4" s="1">
        <f t="shared" si="11"/>
        <v>2</v>
      </c>
      <c r="AF4" s="1" t="s">
        <v>36</v>
      </c>
      <c r="AG4" s="1">
        <f t="shared" si="12"/>
        <v>2</v>
      </c>
      <c r="AH4" s="1" t="s">
        <v>46</v>
      </c>
      <c r="AI4" s="1">
        <f t="shared" si="13"/>
        <v>1</v>
      </c>
      <c r="AJ4" s="1" t="s">
        <v>47</v>
      </c>
      <c r="AK4" s="1">
        <f t="shared" si="14"/>
        <v>1</v>
      </c>
      <c r="AL4" s="1" t="s">
        <v>33</v>
      </c>
      <c r="AM4" s="1">
        <f t="shared" si="15"/>
        <v>1</v>
      </c>
      <c r="AN4" s="1" t="s">
        <v>48</v>
      </c>
      <c r="AO4" s="1">
        <f t="shared" si="16"/>
        <v>2</v>
      </c>
      <c r="AP4" s="1" t="s">
        <v>48</v>
      </c>
      <c r="AQ4" s="1">
        <f t="shared" si="17"/>
        <v>2</v>
      </c>
      <c r="AR4" s="1" t="s">
        <v>40</v>
      </c>
      <c r="AS4" s="1">
        <f t="shared" si="18"/>
        <v>4</v>
      </c>
      <c r="AT4" s="1" t="s">
        <v>39</v>
      </c>
      <c r="AU4" s="1">
        <f t="shared" si="19"/>
        <v>3</v>
      </c>
      <c r="AV4" s="1" t="s">
        <v>40</v>
      </c>
      <c r="AW4" s="1">
        <f t="shared" si="20"/>
        <v>4</v>
      </c>
      <c r="AX4" s="1" t="s">
        <v>39</v>
      </c>
      <c r="AY4" s="1">
        <f t="shared" si="21"/>
        <v>3</v>
      </c>
      <c r="AZ4" s="1" t="s">
        <v>41</v>
      </c>
      <c r="BA4" s="1">
        <f t="shared" si="22"/>
        <v>1</v>
      </c>
      <c r="BB4" s="1" t="s">
        <v>39</v>
      </c>
      <c r="BC4">
        <f t="shared" si="23"/>
        <v>3</v>
      </c>
    </row>
    <row r="5" spans="1:55" x14ac:dyDescent="0.2">
      <c r="A5" s="2">
        <v>45083.041647141203</v>
      </c>
      <c r="B5" s="1">
        <v>21</v>
      </c>
      <c r="C5" s="1" t="s">
        <v>31</v>
      </c>
      <c r="D5" s="1">
        <f t="shared" si="0"/>
        <v>1</v>
      </c>
      <c r="E5" s="1">
        <v>1</v>
      </c>
      <c r="F5" s="1">
        <v>1200</v>
      </c>
      <c r="G5" s="1">
        <f t="shared" si="1"/>
        <v>1</v>
      </c>
      <c r="H5" s="1" t="s">
        <v>32</v>
      </c>
      <c r="I5" s="8">
        <f t="shared" si="2"/>
        <v>1</v>
      </c>
      <c r="J5" s="1" t="s">
        <v>33</v>
      </c>
      <c r="K5" s="1">
        <f t="shared" si="3"/>
        <v>1</v>
      </c>
      <c r="L5" s="1">
        <v>4</v>
      </c>
      <c r="M5" s="1" t="s">
        <v>49</v>
      </c>
      <c r="N5" s="1">
        <f t="shared" si="4"/>
        <v>3</v>
      </c>
      <c r="O5" s="1" t="s">
        <v>52</v>
      </c>
      <c r="P5" s="1">
        <v>4</v>
      </c>
      <c r="Q5" s="1" t="s">
        <v>35</v>
      </c>
      <c r="R5" s="1">
        <f t="shared" si="5"/>
        <v>1</v>
      </c>
      <c r="S5" s="1">
        <v>13</v>
      </c>
      <c r="T5" s="1" t="s">
        <v>33</v>
      </c>
      <c r="U5" s="1">
        <f t="shared" si="6"/>
        <v>1</v>
      </c>
      <c r="V5" s="1" t="s">
        <v>36</v>
      </c>
      <c r="W5" s="1">
        <f t="shared" si="7"/>
        <v>2</v>
      </c>
      <c r="X5" s="1" t="s">
        <v>36</v>
      </c>
      <c r="Y5" s="1">
        <f t="shared" si="8"/>
        <v>2</v>
      </c>
      <c r="Z5" s="1" t="s">
        <v>36</v>
      </c>
      <c r="AA5" s="1">
        <f t="shared" si="9"/>
        <v>2</v>
      </c>
      <c r="AB5" s="1" t="s">
        <v>36</v>
      </c>
      <c r="AC5" s="1">
        <f t="shared" si="10"/>
        <v>2</v>
      </c>
      <c r="AD5" s="1" t="s">
        <v>33</v>
      </c>
      <c r="AE5" s="1">
        <f t="shared" si="11"/>
        <v>1</v>
      </c>
      <c r="AF5" s="1" t="s">
        <v>36</v>
      </c>
      <c r="AG5" s="1">
        <f t="shared" si="12"/>
        <v>2</v>
      </c>
      <c r="AH5" s="1" t="s">
        <v>46</v>
      </c>
      <c r="AI5" s="1">
        <f t="shared" si="13"/>
        <v>1</v>
      </c>
      <c r="AJ5" s="1" t="s">
        <v>47</v>
      </c>
      <c r="AK5" s="1">
        <f t="shared" si="14"/>
        <v>1</v>
      </c>
      <c r="AL5" s="1" t="s">
        <v>36</v>
      </c>
      <c r="AM5" s="1">
        <f t="shared" si="15"/>
        <v>2</v>
      </c>
      <c r="AN5" s="1" t="s">
        <v>53</v>
      </c>
      <c r="AO5" s="1">
        <f t="shared" si="16"/>
        <v>5</v>
      </c>
      <c r="AP5" s="1" t="s">
        <v>39</v>
      </c>
      <c r="AQ5" s="1">
        <f t="shared" si="17"/>
        <v>3</v>
      </c>
      <c r="AR5" s="1" t="s">
        <v>48</v>
      </c>
      <c r="AS5" s="1">
        <f t="shared" si="18"/>
        <v>2</v>
      </c>
      <c r="AT5" s="1" t="s">
        <v>40</v>
      </c>
      <c r="AU5" s="1">
        <f t="shared" si="19"/>
        <v>4</v>
      </c>
      <c r="AV5" s="1" t="s">
        <v>40</v>
      </c>
      <c r="AW5" s="1">
        <f t="shared" si="20"/>
        <v>4</v>
      </c>
      <c r="AX5" s="1" t="s">
        <v>41</v>
      </c>
      <c r="AY5" s="1">
        <f t="shared" si="21"/>
        <v>1</v>
      </c>
      <c r="AZ5" s="1" t="s">
        <v>42</v>
      </c>
      <c r="BA5" s="1">
        <f t="shared" si="22"/>
        <v>6</v>
      </c>
      <c r="BB5" s="1" t="s">
        <v>40</v>
      </c>
      <c r="BC5">
        <f t="shared" si="23"/>
        <v>4</v>
      </c>
    </row>
    <row r="6" spans="1:55" x14ac:dyDescent="0.2">
      <c r="A6" s="2">
        <v>45083.473855312499</v>
      </c>
      <c r="B6" s="1">
        <v>21</v>
      </c>
      <c r="C6" s="1" t="s">
        <v>43</v>
      </c>
      <c r="D6" s="1">
        <f t="shared" si="0"/>
        <v>2</v>
      </c>
      <c r="E6" s="1">
        <v>4</v>
      </c>
      <c r="F6" s="1">
        <v>7000</v>
      </c>
      <c r="G6" s="1">
        <f t="shared" si="1"/>
        <v>4</v>
      </c>
      <c r="H6" s="1" t="s">
        <v>32</v>
      </c>
      <c r="I6" s="8">
        <f t="shared" si="2"/>
        <v>1</v>
      </c>
      <c r="J6" s="1" t="s">
        <v>33</v>
      </c>
      <c r="K6" s="1">
        <f t="shared" si="3"/>
        <v>1</v>
      </c>
      <c r="L6" s="1">
        <v>6</v>
      </c>
      <c r="M6" s="1" t="s">
        <v>49</v>
      </c>
      <c r="N6" s="1">
        <f t="shared" si="4"/>
        <v>3</v>
      </c>
      <c r="O6" s="1" t="s">
        <v>54</v>
      </c>
      <c r="P6" s="1">
        <v>5</v>
      </c>
      <c r="Q6" s="1" t="s">
        <v>35</v>
      </c>
      <c r="R6" s="1">
        <f t="shared" si="5"/>
        <v>1</v>
      </c>
      <c r="S6" s="1">
        <v>9</v>
      </c>
      <c r="T6" s="1" t="s">
        <v>36</v>
      </c>
      <c r="U6" s="1">
        <f t="shared" si="6"/>
        <v>2</v>
      </c>
      <c r="V6" s="1" t="s">
        <v>36</v>
      </c>
      <c r="W6" s="1">
        <f t="shared" si="7"/>
        <v>2</v>
      </c>
      <c r="X6" s="1" t="s">
        <v>36</v>
      </c>
      <c r="Y6" s="1">
        <f t="shared" si="8"/>
        <v>2</v>
      </c>
      <c r="Z6" s="1" t="s">
        <v>36</v>
      </c>
      <c r="AA6" s="1">
        <f t="shared" si="9"/>
        <v>2</v>
      </c>
      <c r="AB6" s="1" t="s">
        <v>36</v>
      </c>
      <c r="AC6" s="1">
        <f t="shared" si="10"/>
        <v>2</v>
      </c>
      <c r="AD6" s="1" t="s">
        <v>36</v>
      </c>
      <c r="AE6" s="1">
        <f t="shared" si="11"/>
        <v>2</v>
      </c>
      <c r="AF6" s="1" t="s">
        <v>36</v>
      </c>
      <c r="AG6" s="1">
        <f t="shared" si="12"/>
        <v>2</v>
      </c>
      <c r="AH6" s="1" t="s">
        <v>37</v>
      </c>
      <c r="AI6" s="1">
        <f t="shared" si="13"/>
        <v>2</v>
      </c>
      <c r="AJ6" s="1" t="s">
        <v>47</v>
      </c>
      <c r="AK6" s="1">
        <f t="shared" si="14"/>
        <v>1</v>
      </c>
      <c r="AL6" s="1" t="s">
        <v>33</v>
      </c>
      <c r="AM6" s="1">
        <f t="shared" si="15"/>
        <v>1</v>
      </c>
      <c r="AN6" s="1" t="s">
        <v>53</v>
      </c>
      <c r="AO6" s="1">
        <f t="shared" si="16"/>
        <v>5</v>
      </c>
      <c r="AP6" s="1" t="s">
        <v>39</v>
      </c>
      <c r="AQ6" s="1">
        <f t="shared" si="17"/>
        <v>3</v>
      </c>
      <c r="AR6" s="1" t="s">
        <v>48</v>
      </c>
      <c r="AS6" s="1">
        <f t="shared" si="18"/>
        <v>2</v>
      </c>
      <c r="AT6" s="1" t="s">
        <v>53</v>
      </c>
      <c r="AU6" s="1">
        <f t="shared" si="19"/>
        <v>5</v>
      </c>
      <c r="AV6" s="1" t="s">
        <v>53</v>
      </c>
      <c r="AW6" s="1">
        <f t="shared" si="20"/>
        <v>5</v>
      </c>
      <c r="AX6" s="1" t="s">
        <v>39</v>
      </c>
      <c r="AY6" s="1">
        <f t="shared" si="21"/>
        <v>3</v>
      </c>
      <c r="AZ6" s="1" t="s">
        <v>48</v>
      </c>
      <c r="BA6" s="1">
        <f t="shared" si="22"/>
        <v>2</v>
      </c>
      <c r="BB6" s="1" t="s">
        <v>39</v>
      </c>
      <c r="BC6">
        <f t="shared" si="23"/>
        <v>3</v>
      </c>
    </row>
    <row r="7" spans="1:55" x14ac:dyDescent="0.2">
      <c r="A7" s="2">
        <v>45083.473992164349</v>
      </c>
      <c r="B7" s="1">
        <v>21</v>
      </c>
      <c r="C7" s="1" t="s">
        <v>43</v>
      </c>
      <c r="D7" s="1">
        <f t="shared" si="0"/>
        <v>2</v>
      </c>
      <c r="E7" s="1">
        <v>6</v>
      </c>
      <c r="F7" s="1">
        <v>1800</v>
      </c>
      <c r="G7" s="1">
        <f t="shared" si="1"/>
        <v>2</v>
      </c>
      <c r="H7" s="1" t="s">
        <v>32</v>
      </c>
      <c r="I7" s="8">
        <f t="shared" si="2"/>
        <v>1</v>
      </c>
      <c r="J7" s="1" t="s">
        <v>33</v>
      </c>
      <c r="K7" s="1">
        <f t="shared" si="3"/>
        <v>1</v>
      </c>
      <c r="L7" s="1">
        <v>1</v>
      </c>
      <c r="M7" s="1" t="s">
        <v>49</v>
      </c>
      <c r="N7" s="1">
        <f t="shared" si="4"/>
        <v>3</v>
      </c>
      <c r="O7" s="1">
        <v>8</v>
      </c>
      <c r="P7" s="1">
        <v>1</v>
      </c>
      <c r="Q7" s="1" t="s">
        <v>51</v>
      </c>
      <c r="R7" s="1">
        <f t="shared" si="5"/>
        <v>3</v>
      </c>
      <c r="S7" s="1">
        <v>14</v>
      </c>
      <c r="T7" s="1" t="s">
        <v>36</v>
      </c>
      <c r="U7" s="1">
        <f t="shared" si="6"/>
        <v>2</v>
      </c>
      <c r="V7" s="1" t="s">
        <v>36</v>
      </c>
      <c r="W7" s="1">
        <f t="shared" si="7"/>
        <v>2</v>
      </c>
      <c r="X7" s="1" t="s">
        <v>36</v>
      </c>
      <c r="Y7" s="1">
        <f t="shared" si="8"/>
        <v>2</v>
      </c>
      <c r="Z7" s="1" t="s">
        <v>36</v>
      </c>
      <c r="AA7" s="1">
        <f t="shared" si="9"/>
        <v>2</v>
      </c>
      <c r="AB7" s="1" t="s">
        <v>36</v>
      </c>
      <c r="AC7" s="1">
        <f t="shared" si="10"/>
        <v>2</v>
      </c>
      <c r="AD7" s="1" t="s">
        <v>36</v>
      </c>
      <c r="AE7" s="1">
        <f t="shared" si="11"/>
        <v>2</v>
      </c>
      <c r="AF7" s="1" t="s">
        <v>36</v>
      </c>
      <c r="AG7" s="1">
        <f t="shared" si="12"/>
        <v>2</v>
      </c>
      <c r="AH7" s="1" t="s">
        <v>46</v>
      </c>
      <c r="AI7" s="1">
        <f t="shared" si="13"/>
        <v>1</v>
      </c>
      <c r="AJ7" s="1" t="s">
        <v>47</v>
      </c>
      <c r="AK7" s="1">
        <f t="shared" si="14"/>
        <v>1</v>
      </c>
      <c r="AL7" s="1" t="s">
        <v>33</v>
      </c>
      <c r="AM7" s="1">
        <f t="shared" si="15"/>
        <v>1</v>
      </c>
      <c r="AN7" s="1" t="s">
        <v>53</v>
      </c>
      <c r="AO7" s="1">
        <f t="shared" si="16"/>
        <v>5</v>
      </c>
      <c r="AP7" s="1" t="s">
        <v>48</v>
      </c>
      <c r="AQ7" s="1">
        <f t="shared" si="17"/>
        <v>2</v>
      </c>
      <c r="AR7" s="1" t="s">
        <v>53</v>
      </c>
      <c r="AS7" s="1">
        <f t="shared" si="18"/>
        <v>5</v>
      </c>
      <c r="AT7" s="1" t="s">
        <v>48</v>
      </c>
      <c r="AU7" s="1">
        <f t="shared" si="19"/>
        <v>2</v>
      </c>
      <c r="AV7" s="1" t="s">
        <v>53</v>
      </c>
      <c r="AW7" s="1">
        <f t="shared" si="20"/>
        <v>5</v>
      </c>
      <c r="AX7" s="1" t="s">
        <v>53</v>
      </c>
      <c r="AY7" s="1">
        <f t="shared" si="21"/>
        <v>5</v>
      </c>
      <c r="AZ7" s="1" t="s">
        <v>39</v>
      </c>
      <c r="BA7" s="1">
        <f t="shared" si="22"/>
        <v>3</v>
      </c>
      <c r="BB7" s="1" t="s">
        <v>39</v>
      </c>
      <c r="BC7">
        <f t="shared" si="23"/>
        <v>3</v>
      </c>
    </row>
    <row r="8" spans="1:55" x14ac:dyDescent="0.2">
      <c r="A8" s="2">
        <v>45083.474138703707</v>
      </c>
      <c r="B8" s="1">
        <v>21</v>
      </c>
      <c r="C8" s="1" t="s">
        <v>43</v>
      </c>
      <c r="D8" s="1">
        <f t="shared" si="0"/>
        <v>2</v>
      </c>
      <c r="E8" s="1">
        <v>5</v>
      </c>
      <c r="F8" s="1">
        <v>2000</v>
      </c>
      <c r="G8" s="1">
        <f t="shared" si="1"/>
        <v>2</v>
      </c>
      <c r="H8" s="1" t="s">
        <v>32</v>
      </c>
      <c r="I8" s="8">
        <f t="shared" si="2"/>
        <v>1</v>
      </c>
      <c r="J8" s="1" t="s">
        <v>33</v>
      </c>
      <c r="K8" s="1">
        <f t="shared" si="3"/>
        <v>1</v>
      </c>
      <c r="L8" s="1">
        <v>6</v>
      </c>
      <c r="M8" s="1" t="s">
        <v>34</v>
      </c>
      <c r="N8" s="1">
        <f t="shared" si="4"/>
        <v>1</v>
      </c>
      <c r="O8" s="1" t="s">
        <v>55</v>
      </c>
      <c r="P8" s="1">
        <v>6</v>
      </c>
      <c r="Q8" s="1" t="s">
        <v>51</v>
      </c>
      <c r="R8" s="1">
        <f t="shared" si="5"/>
        <v>3</v>
      </c>
      <c r="S8" s="1">
        <v>8</v>
      </c>
      <c r="T8" s="1" t="s">
        <v>33</v>
      </c>
      <c r="U8" s="1">
        <f t="shared" si="6"/>
        <v>1</v>
      </c>
      <c r="V8" s="1" t="s">
        <v>36</v>
      </c>
      <c r="W8" s="1">
        <f t="shared" si="7"/>
        <v>2</v>
      </c>
      <c r="X8" s="1" t="s">
        <v>36</v>
      </c>
      <c r="Y8" s="1">
        <f t="shared" si="8"/>
        <v>2</v>
      </c>
      <c r="Z8" s="1" t="s">
        <v>36</v>
      </c>
      <c r="AA8" s="1">
        <f t="shared" si="9"/>
        <v>2</v>
      </c>
      <c r="AB8" s="1" t="s">
        <v>36</v>
      </c>
      <c r="AC8" s="1">
        <f t="shared" si="10"/>
        <v>2</v>
      </c>
      <c r="AD8" s="1" t="s">
        <v>36</v>
      </c>
      <c r="AE8" s="1">
        <f t="shared" si="11"/>
        <v>2</v>
      </c>
      <c r="AF8" s="1" t="s">
        <v>36</v>
      </c>
      <c r="AG8" s="1">
        <f t="shared" si="12"/>
        <v>2</v>
      </c>
      <c r="AH8" s="1" t="s">
        <v>46</v>
      </c>
      <c r="AI8" s="1">
        <f t="shared" si="13"/>
        <v>1</v>
      </c>
      <c r="AJ8" s="1" t="s">
        <v>47</v>
      </c>
      <c r="AK8" s="1">
        <f t="shared" si="14"/>
        <v>1</v>
      </c>
      <c r="AL8" s="1" t="s">
        <v>33</v>
      </c>
      <c r="AM8" s="1">
        <f t="shared" si="15"/>
        <v>1</v>
      </c>
      <c r="AN8" s="1" t="s">
        <v>48</v>
      </c>
      <c r="AO8" s="1">
        <f t="shared" si="16"/>
        <v>2</v>
      </c>
      <c r="AP8" s="1" t="s">
        <v>48</v>
      </c>
      <c r="AQ8" s="1">
        <f t="shared" si="17"/>
        <v>2</v>
      </c>
      <c r="AR8" s="1" t="s">
        <v>48</v>
      </c>
      <c r="AS8" s="1">
        <f t="shared" si="18"/>
        <v>2</v>
      </c>
      <c r="AT8" s="1" t="s">
        <v>40</v>
      </c>
      <c r="AU8" s="1">
        <f t="shared" si="19"/>
        <v>4</v>
      </c>
      <c r="AV8" s="1" t="s">
        <v>53</v>
      </c>
      <c r="AW8" s="1">
        <f t="shared" si="20"/>
        <v>5</v>
      </c>
      <c r="AX8" s="1" t="s">
        <v>40</v>
      </c>
      <c r="AY8" s="1">
        <f t="shared" si="21"/>
        <v>4</v>
      </c>
      <c r="AZ8" s="1" t="s">
        <v>48</v>
      </c>
      <c r="BA8" s="1">
        <f t="shared" si="22"/>
        <v>2</v>
      </c>
      <c r="BB8" s="1" t="s">
        <v>48</v>
      </c>
      <c r="BC8">
        <f t="shared" si="23"/>
        <v>2</v>
      </c>
    </row>
    <row r="9" spans="1:55" x14ac:dyDescent="0.2">
      <c r="A9" s="2">
        <v>45083.474650949072</v>
      </c>
      <c r="B9" s="1">
        <v>22</v>
      </c>
      <c r="C9" s="1" t="s">
        <v>31</v>
      </c>
      <c r="D9" s="1">
        <f t="shared" si="0"/>
        <v>1</v>
      </c>
      <c r="E9" s="1">
        <v>6</v>
      </c>
      <c r="F9" s="1">
        <v>1200</v>
      </c>
      <c r="G9" s="1">
        <f t="shared" si="1"/>
        <v>1</v>
      </c>
      <c r="H9" s="1" t="s">
        <v>32</v>
      </c>
      <c r="I9" s="8">
        <f t="shared" si="2"/>
        <v>1</v>
      </c>
      <c r="J9" s="1" t="s">
        <v>36</v>
      </c>
      <c r="K9" s="1">
        <f t="shared" si="3"/>
        <v>2</v>
      </c>
      <c r="L9" s="1">
        <v>10</v>
      </c>
      <c r="M9" s="1" t="s">
        <v>34</v>
      </c>
      <c r="N9" s="1">
        <f t="shared" si="4"/>
        <v>1</v>
      </c>
      <c r="O9" s="1" t="s">
        <v>56</v>
      </c>
      <c r="P9" s="1">
        <v>10</v>
      </c>
      <c r="Q9" s="1" t="s">
        <v>51</v>
      </c>
      <c r="R9" s="1">
        <f t="shared" si="5"/>
        <v>3</v>
      </c>
      <c r="S9" s="1">
        <v>15</v>
      </c>
      <c r="T9" s="1" t="s">
        <v>36</v>
      </c>
      <c r="U9" s="1">
        <f t="shared" si="6"/>
        <v>2</v>
      </c>
      <c r="V9" s="1" t="s">
        <v>36</v>
      </c>
      <c r="W9" s="1">
        <f t="shared" si="7"/>
        <v>2</v>
      </c>
      <c r="X9" s="1" t="s">
        <v>36</v>
      </c>
      <c r="Y9" s="1">
        <f t="shared" si="8"/>
        <v>2</v>
      </c>
      <c r="Z9" s="1" t="s">
        <v>36</v>
      </c>
      <c r="AA9" s="1">
        <f t="shared" si="9"/>
        <v>2</v>
      </c>
      <c r="AB9" s="1" t="s">
        <v>36</v>
      </c>
      <c r="AC9" s="1">
        <f t="shared" si="10"/>
        <v>2</v>
      </c>
      <c r="AD9" s="1" t="s">
        <v>33</v>
      </c>
      <c r="AE9" s="1">
        <f t="shared" si="11"/>
        <v>1</v>
      </c>
      <c r="AF9" s="1" t="s">
        <v>36</v>
      </c>
      <c r="AG9" s="1">
        <f t="shared" si="12"/>
        <v>2</v>
      </c>
      <c r="AH9" s="1" t="s">
        <v>57</v>
      </c>
      <c r="AI9" s="1">
        <f t="shared" si="13"/>
        <v>3</v>
      </c>
      <c r="AJ9" s="1" t="s">
        <v>38</v>
      </c>
      <c r="AK9" s="1">
        <f t="shared" si="14"/>
        <v>2</v>
      </c>
      <c r="AL9" s="1" t="s">
        <v>33</v>
      </c>
      <c r="AM9" s="1">
        <f t="shared" si="15"/>
        <v>1</v>
      </c>
      <c r="AN9" s="1" t="s">
        <v>40</v>
      </c>
      <c r="AO9" s="1">
        <f t="shared" si="16"/>
        <v>4</v>
      </c>
      <c r="AP9" s="1" t="s">
        <v>41</v>
      </c>
      <c r="AQ9" s="1">
        <f t="shared" si="17"/>
        <v>1</v>
      </c>
      <c r="AR9" s="1" t="s">
        <v>42</v>
      </c>
      <c r="AS9" s="1">
        <f t="shared" si="18"/>
        <v>6</v>
      </c>
      <c r="AT9" s="1" t="s">
        <v>48</v>
      </c>
      <c r="AU9" s="1">
        <f t="shared" si="19"/>
        <v>2</v>
      </c>
      <c r="AV9" s="1" t="s">
        <v>42</v>
      </c>
      <c r="AW9" s="1">
        <f t="shared" si="20"/>
        <v>6</v>
      </c>
      <c r="AX9" s="1" t="s">
        <v>42</v>
      </c>
      <c r="AY9" s="1">
        <f t="shared" si="21"/>
        <v>6</v>
      </c>
      <c r="AZ9" s="1" t="s">
        <v>42</v>
      </c>
      <c r="BA9" s="1">
        <f t="shared" si="22"/>
        <v>6</v>
      </c>
      <c r="BB9" s="1" t="s">
        <v>53</v>
      </c>
      <c r="BC9">
        <f t="shared" si="23"/>
        <v>5</v>
      </c>
    </row>
    <row r="10" spans="1:55" x14ac:dyDescent="0.2">
      <c r="A10" s="2">
        <v>45083.47598545139</v>
      </c>
      <c r="B10" s="1">
        <v>21</v>
      </c>
      <c r="C10" s="1" t="s">
        <v>43</v>
      </c>
      <c r="D10" s="1">
        <f t="shared" si="0"/>
        <v>2</v>
      </c>
      <c r="E10" s="1">
        <v>5</v>
      </c>
      <c r="F10" s="1">
        <v>6000</v>
      </c>
      <c r="G10" s="1">
        <f t="shared" si="1"/>
        <v>4</v>
      </c>
      <c r="H10" s="1" t="s">
        <v>32</v>
      </c>
      <c r="I10" s="8">
        <f t="shared" si="2"/>
        <v>1</v>
      </c>
      <c r="J10" s="1" t="s">
        <v>33</v>
      </c>
      <c r="K10" s="1">
        <f t="shared" si="3"/>
        <v>1</v>
      </c>
      <c r="L10" s="1">
        <v>4</v>
      </c>
      <c r="M10" s="1" t="s">
        <v>49</v>
      </c>
      <c r="N10" s="1">
        <f t="shared" si="4"/>
        <v>3</v>
      </c>
      <c r="O10" s="1" t="s">
        <v>58</v>
      </c>
      <c r="P10" s="1">
        <v>4</v>
      </c>
      <c r="Q10" s="1" t="s">
        <v>35</v>
      </c>
      <c r="R10" s="1">
        <f t="shared" si="5"/>
        <v>1</v>
      </c>
      <c r="S10" s="1">
        <v>8</v>
      </c>
      <c r="T10" s="1" t="s">
        <v>33</v>
      </c>
      <c r="U10" s="1">
        <f t="shared" si="6"/>
        <v>1</v>
      </c>
      <c r="V10" s="1" t="s">
        <v>36</v>
      </c>
      <c r="W10" s="1">
        <f t="shared" si="7"/>
        <v>2</v>
      </c>
      <c r="X10" s="1" t="s">
        <v>36</v>
      </c>
      <c r="Y10" s="1">
        <f t="shared" si="8"/>
        <v>2</v>
      </c>
      <c r="Z10" s="1" t="s">
        <v>36</v>
      </c>
      <c r="AA10" s="1">
        <f t="shared" si="9"/>
        <v>2</v>
      </c>
      <c r="AB10" s="1" t="s">
        <v>36</v>
      </c>
      <c r="AC10" s="1">
        <f t="shared" si="10"/>
        <v>2</v>
      </c>
      <c r="AD10" s="1" t="s">
        <v>36</v>
      </c>
      <c r="AE10" s="1">
        <f t="shared" si="11"/>
        <v>2</v>
      </c>
      <c r="AF10" s="1" t="s">
        <v>36</v>
      </c>
      <c r="AG10" s="1">
        <f t="shared" si="12"/>
        <v>2</v>
      </c>
      <c r="AH10" s="1" t="s">
        <v>37</v>
      </c>
      <c r="AI10" s="1">
        <f t="shared" si="13"/>
        <v>2</v>
      </c>
      <c r="AJ10" s="1" t="s">
        <v>47</v>
      </c>
      <c r="AK10" s="1">
        <f t="shared" si="14"/>
        <v>1</v>
      </c>
      <c r="AL10" s="1" t="s">
        <v>33</v>
      </c>
      <c r="AM10" s="1">
        <f t="shared" si="15"/>
        <v>1</v>
      </c>
      <c r="AN10" s="1" t="s">
        <v>40</v>
      </c>
      <c r="AO10" s="1">
        <f t="shared" si="16"/>
        <v>4</v>
      </c>
      <c r="AP10" s="1" t="s">
        <v>39</v>
      </c>
      <c r="AQ10" s="1">
        <f t="shared" si="17"/>
        <v>3</v>
      </c>
      <c r="AR10" s="1" t="s">
        <v>48</v>
      </c>
      <c r="AS10" s="1">
        <f t="shared" si="18"/>
        <v>2</v>
      </c>
      <c r="AT10" s="1" t="s">
        <v>53</v>
      </c>
      <c r="AU10" s="1">
        <f t="shared" si="19"/>
        <v>5</v>
      </c>
      <c r="AV10" s="1" t="s">
        <v>40</v>
      </c>
      <c r="AW10" s="1">
        <f t="shared" si="20"/>
        <v>4</v>
      </c>
      <c r="AX10" s="1" t="s">
        <v>40</v>
      </c>
      <c r="AY10" s="1">
        <f t="shared" si="21"/>
        <v>4</v>
      </c>
      <c r="AZ10" s="1" t="s">
        <v>48</v>
      </c>
      <c r="BA10" s="1">
        <f t="shared" si="22"/>
        <v>2</v>
      </c>
      <c r="BB10" s="1" t="s">
        <v>39</v>
      </c>
      <c r="BC10">
        <f t="shared" si="23"/>
        <v>3</v>
      </c>
    </row>
    <row r="11" spans="1:55" x14ac:dyDescent="0.2">
      <c r="A11" s="2">
        <v>45083.476101793982</v>
      </c>
      <c r="B11" s="1">
        <v>21</v>
      </c>
      <c r="C11" s="1" t="s">
        <v>43</v>
      </c>
      <c r="D11" s="1">
        <f t="shared" si="0"/>
        <v>2</v>
      </c>
      <c r="E11" s="1">
        <v>5</v>
      </c>
      <c r="F11" s="1">
        <v>3300</v>
      </c>
      <c r="G11" s="1">
        <f t="shared" si="1"/>
        <v>3</v>
      </c>
      <c r="H11" s="1" t="s">
        <v>32</v>
      </c>
      <c r="I11" s="8">
        <f t="shared" si="2"/>
        <v>1</v>
      </c>
      <c r="J11" s="1" t="s">
        <v>33</v>
      </c>
      <c r="K11" s="1">
        <f t="shared" si="3"/>
        <v>1</v>
      </c>
      <c r="L11" s="1">
        <v>12</v>
      </c>
      <c r="M11" s="1" t="s">
        <v>49</v>
      </c>
      <c r="N11" s="1">
        <f t="shared" si="4"/>
        <v>3</v>
      </c>
      <c r="O11" s="1" t="s">
        <v>59</v>
      </c>
      <c r="P11" s="1">
        <v>5</v>
      </c>
      <c r="Q11" s="1" t="s">
        <v>35</v>
      </c>
      <c r="R11" s="1">
        <f t="shared" si="5"/>
        <v>1</v>
      </c>
      <c r="S11" s="1">
        <v>7</v>
      </c>
      <c r="T11" s="1" t="s">
        <v>36</v>
      </c>
      <c r="U11" s="1">
        <f t="shared" si="6"/>
        <v>2</v>
      </c>
      <c r="V11" s="1" t="s">
        <v>36</v>
      </c>
      <c r="W11" s="1">
        <f t="shared" si="7"/>
        <v>2</v>
      </c>
      <c r="X11" s="1" t="s">
        <v>36</v>
      </c>
      <c r="Y11" s="1">
        <f t="shared" si="8"/>
        <v>2</v>
      </c>
      <c r="Z11" s="1" t="s">
        <v>36</v>
      </c>
      <c r="AA11" s="1">
        <f t="shared" si="9"/>
        <v>2</v>
      </c>
      <c r="AB11" s="1" t="s">
        <v>36</v>
      </c>
      <c r="AC11" s="1">
        <f t="shared" si="10"/>
        <v>2</v>
      </c>
      <c r="AD11" s="1" t="s">
        <v>36</v>
      </c>
      <c r="AE11" s="1">
        <f t="shared" si="11"/>
        <v>2</v>
      </c>
      <c r="AF11" s="1" t="s">
        <v>36</v>
      </c>
      <c r="AG11" s="1">
        <f t="shared" si="12"/>
        <v>2</v>
      </c>
      <c r="AH11" s="1" t="s">
        <v>46</v>
      </c>
      <c r="AI11" s="1">
        <f t="shared" si="13"/>
        <v>1</v>
      </c>
      <c r="AJ11" s="1" t="s">
        <v>47</v>
      </c>
      <c r="AK11" s="1">
        <f t="shared" si="14"/>
        <v>1</v>
      </c>
      <c r="AL11" s="1" t="s">
        <v>33</v>
      </c>
      <c r="AM11" s="1">
        <f t="shared" si="15"/>
        <v>1</v>
      </c>
      <c r="AN11" s="1" t="s">
        <v>39</v>
      </c>
      <c r="AO11" s="1">
        <f t="shared" si="16"/>
        <v>3</v>
      </c>
      <c r="AP11" s="1" t="s">
        <v>48</v>
      </c>
      <c r="AQ11" s="1">
        <f t="shared" si="17"/>
        <v>2</v>
      </c>
      <c r="AR11" s="1" t="s">
        <v>40</v>
      </c>
      <c r="AS11" s="1">
        <f t="shared" si="18"/>
        <v>4</v>
      </c>
      <c r="AT11" s="1" t="s">
        <v>39</v>
      </c>
      <c r="AU11" s="1">
        <f t="shared" si="19"/>
        <v>3</v>
      </c>
      <c r="AV11" s="1" t="s">
        <v>39</v>
      </c>
      <c r="AW11" s="1">
        <f t="shared" si="20"/>
        <v>3</v>
      </c>
      <c r="AX11" s="1" t="s">
        <v>41</v>
      </c>
      <c r="AY11" s="1">
        <f t="shared" si="21"/>
        <v>1</v>
      </c>
      <c r="AZ11" s="1" t="s">
        <v>41</v>
      </c>
      <c r="BA11" s="1">
        <f t="shared" si="22"/>
        <v>1</v>
      </c>
      <c r="BB11" s="1" t="s">
        <v>39</v>
      </c>
      <c r="BC11">
        <f t="shared" si="23"/>
        <v>3</v>
      </c>
    </row>
    <row r="12" spans="1:55" x14ac:dyDescent="0.2">
      <c r="A12" s="2">
        <v>45083.482519988422</v>
      </c>
      <c r="B12" s="1">
        <v>19</v>
      </c>
      <c r="C12" s="1" t="s">
        <v>43</v>
      </c>
      <c r="D12" s="1">
        <f t="shared" si="0"/>
        <v>2</v>
      </c>
      <c r="E12" s="1">
        <v>2</v>
      </c>
      <c r="F12" s="1">
        <v>2500</v>
      </c>
      <c r="G12" s="1">
        <f t="shared" si="1"/>
        <v>2</v>
      </c>
      <c r="H12" s="1" t="s">
        <v>32</v>
      </c>
      <c r="I12" s="8">
        <f t="shared" si="2"/>
        <v>1</v>
      </c>
      <c r="J12" s="1" t="s">
        <v>33</v>
      </c>
      <c r="K12" s="1">
        <f t="shared" si="3"/>
        <v>1</v>
      </c>
      <c r="L12" s="1">
        <v>2</v>
      </c>
      <c r="M12" s="1" t="s">
        <v>49</v>
      </c>
      <c r="N12" s="1">
        <f t="shared" si="4"/>
        <v>3</v>
      </c>
      <c r="O12" s="1" t="s">
        <v>60</v>
      </c>
      <c r="P12" s="1">
        <v>2</v>
      </c>
      <c r="Q12" s="1" t="s">
        <v>35</v>
      </c>
      <c r="R12" s="1">
        <f t="shared" si="5"/>
        <v>1</v>
      </c>
      <c r="S12" s="1">
        <v>10</v>
      </c>
      <c r="T12" s="1" t="s">
        <v>33</v>
      </c>
      <c r="U12" s="1">
        <f t="shared" si="6"/>
        <v>1</v>
      </c>
      <c r="V12" s="1" t="s">
        <v>36</v>
      </c>
      <c r="W12" s="1">
        <f t="shared" si="7"/>
        <v>2</v>
      </c>
      <c r="X12" s="1" t="s">
        <v>36</v>
      </c>
      <c r="Y12" s="1">
        <f t="shared" si="8"/>
        <v>2</v>
      </c>
      <c r="Z12" s="1" t="s">
        <v>36</v>
      </c>
      <c r="AA12" s="1">
        <f t="shared" si="9"/>
        <v>2</v>
      </c>
      <c r="AB12" s="1" t="s">
        <v>36</v>
      </c>
      <c r="AC12" s="1">
        <f t="shared" si="10"/>
        <v>2</v>
      </c>
      <c r="AD12" s="1" t="s">
        <v>36</v>
      </c>
      <c r="AE12" s="1">
        <f t="shared" si="11"/>
        <v>2</v>
      </c>
      <c r="AF12" s="1" t="s">
        <v>36</v>
      </c>
      <c r="AG12" s="1">
        <f t="shared" si="12"/>
        <v>2</v>
      </c>
      <c r="AH12" s="1" t="s">
        <v>46</v>
      </c>
      <c r="AI12" s="1">
        <f t="shared" si="13"/>
        <v>1</v>
      </c>
      <c r="AJ12" s="1" t="s">
        <v>47</v>
      </c>
      <c r="AK12" s="1">
        <f t="shared" si="14"/>
        <v>1</v>
      </c>
      <c r="AL12" s="1" t="s">
        <v>33</v>
      </c>
      <c r="AM12" s="1">
        <f t="shared" si="15"/>
        <v>1</v>
      </c>
      <c r="AN12" s="1" t="s">
        <v>53</v>
      </c>
      <c r="AO12" s="1">
        <f t="shared" si="16"/>
        <v>5</v>
      </c>
      <c r="AP12" s="1" t="s">
        <v>39</v>
      </c>
      <c r="AQ12" s="1">
        <f t="shared" si="17"/>
        <v>3</v>
      </c>
      <c r="AR12" s="1" t="s">
        <v>39</v>
      </c>
      <c r="AS12" s="1">
        <f t="shared" si="18"/>
        <v>3</v>
      </c>
      <c r="AT12" s="1" t="s">
        <v>40</v>
      </c>
      <c r="AU12" s="1">
        <f t="shared" si="19"/>
        <v>4</v>
      </c>
      <c r="AV12" s="1" t="s">
        <v>40</v>
      </c>
      <c r="AW12" s="1">
        <f t="shared" si="20"/>
        <v>4</v>
      </c>
      <c r="AX12" s="1" t="s">
        <v>53</v>
      </c>
      <c r="AY12" s="1">
        <f t="shared" si="21"/>
        <v>5</v>
      </c>
      <c r="AZ12" s="1" t="s">
        <v>40</v>
      </c>
      <c r="BA12" s="1">
        <f t="shared" si="22"/>
        <v>4</v>
      </c>
      <c r="BB12" s="1" t="s">
        <v>41</v>
      </c>
      <c r="BC12">
        <f t="shared" si="23"/>
        <v>1</v>
      </c>
    </row>
    <row r="13" spans="1:55" x14ac:dyDescent="0.2">
      <c r="A13" s="2">
        <v>45083.483578923609</v>
      </c>
      <c r="B13" s="1">
        <v>21</v>
      </c>
      <c r="C13" s="1" t="s">
        <v>31</v>
      </c>
      <c r="D13" s="1">
        <f t="shared" si="0"/>
        <v>1</v>
      </c>
      <c r="E13" s="1">
        <v>6</v>
      </c>
      <c r="F13" s="1" t="s">
        <v>61</v>
      </c>
      <c r="G13" s="1">
        <f t="shared" si="1"/>
        <v>0</v>
      </c>
      <c r="H13" s="1" t="s">
        <v>32</v>
      </c>
      <c r="I13" s="8">
        <f t="shared" si="2"/>
        <v>1</v>
      </c>
      <c r="J13" s="1" t="s">
        <v>33</v>
      </c>
      <c r="K13" s="1">
        <f t="shared" si="3"/>
        <v>1</v>
      </c>
      <c r="L13" s="1">
        <v>6</v>
      </c>
      <c r="M13" s="1" t="s">
        <v>49</v>
      </c>
      <c r="N13" s="1">
        <f t="shared" si="4"/>
        <v>3</v>
      </c>
      <c r="O13" s="1" t="s">
        <v>62</v>
      </c>
      <c r="P13" s="1">
        <v>7</v>
      </c>
      <c r="Q13" s="1" t="s">
        <v>35</v>
      </c>
      <c r="R13" s="1">
        <f t="shared" si="5"/>
        <v>1</v>
      </c>
      <c r="S13" s="1" t="s">
        <v>61</v>
      </c>
      <c r="T13" s="1" t="s">
        <v>36</v>
      </c>
      <c r="U13" s="1">
        <f t="shared" si="6"/>
        <v>2</v>
      </c>
      <c r="V13" s="1" t="s">
        <v>36</v>
      </c>
      <c r="W13" s="1">
        <f t="shared" si="7"/>
        <v>2</v>
      </c>
      <c r="X13" s="1" t="s">
        <v>36</v>
      </c>
      <c r="Y13" s="1">
        <f t="shared" si="8"/>
        <v>2</v>
      </c>
      <c r="Z13" s="1" t="s">
        <v>36</v>
      </c>
      <c r="AA13" s="1">
        <f t="shared" si="9"/>
        <v>2</v>
      </c>
      <c r="AB13" s="1" t="s">
        <v>36</v>
      </c>
      <c r="AC13" s="1">
        <f t="shared" si="10"/>
        <v>2</v>
      </c>
      <c r="AD13" s="1" t="s">
        <v>33</v>
      </c>
      <c r="AE13" s="1">
        <f t="shared" si="11"/>
        <v>1</v>
      </c>
      <c r="AF13" s="1" t="s">
        <v>36</v>
      </c>
      <c r="AG13" s="1">
        <f t="shared" si="12"/>
        <v>2</v>
      </c>
      <c r="AH13" s="1" t="s">
        <v>46</v>
      </c>
      <c r="AI13" s="1">
        <f t="shared" si="13"/>
        <v>1</v>
      </c>
      <c r="AJ13" s="1" t="s">
        <v>47</v>
      </c>
      <c r="AK13" s="1">
        <f t="shared" si="14"/>
        <v>1</v>
      </c>
      <c r="AL13" s="1" t="s">
        <v>33</v>
      </c>
      <c r="AM13" s="1">
        <f t="shared" si="15"/>
        <v>1</v>
      </c>
      <c r="AN13" s="1" t="s">
        <v>40</v>
      </c>
      <c r="AO13" s="1">
        <f t="shared" si="16"/>
        <v>4</v>
      </c>
      <c r="AP13" s="1" t="s">
        <v>48</v>
      </c>
      <c r="AQ13" s="1">
        <f t="shared" si="17"/>
        <v>2</v>
      </c>
      <c r="AR13" s="1" t="s">
        <v>42</v>
      </c>
      <c r="AS13" s="1">
        <f t="shared" si="18"/>
        <v>6</v>
      </c>
      <c r="AT13" s="1" t="s">
        <v>40</v>
      </c>
      <c r="AU13" s="1">
        <f t="shared" si="19"/>
        <v>4</v>
      </c>
      <c r="AV13" s="1" t="s">
        <v>48</v>
      </c>
      <c r="AW13" s="1">
        <f t="shared" si="20"/>
        <v>2</v>
      </c>
      <c r="AX13" s="1" t="s">
        <v>41</v>
      </c>
      <c r="AY13" s="1">
        <f t="shared" si="21"/>
        <v>1</v>
      </c>
      <c r="AZ13" s="1" t="s">
        <v>41</v>
      </c>
      <c r="BA13" s="1">
        <f t="shared" si="22"/>
        <v>1</v>
      </c>
      <c r="BB13" s="1" t="s">
        <v>48</v>
      </c>
      <c r="BC13">
        <f t="shared" si="23"/>
        <v>2</v>
      </c>
    </row>
    <row r="14" spans="1:55" x14ac:dyDescent="0.2">
      <c r="A14" s="2">
        <v>45083.489039872686</v>
      </c>
      <c r="B14" s="1">
        <v>21</v>
      </c>
      <c r="C14" s="1" t="s">
        <v>43</v>
      </c>
      <c r="D14" s="1">
        <f t="shared" si="0"/>
        <v>2</v>
      </c>
      <c r="E14" s="1">
        <v>5</v>
      </c>
      <c r="F14" s="1">
        <v>3000</v>
      </c>
      <c r="G14" s="1">
        <f t="shared" si="1"/>
        <v>3</v>
      </c>
      <c r="H14" s="1" t="s">
        <v>32</v>
      </c>
      <c r="I14" s="8">
        <f t="shared" si="2"/>
        <v>1</v>
      </c>
      <c r="J14" s="1" t="s">
        <v>33</v>
      </c>
      <c r="K14" s="1">
        <f t="shared" si="3"/>
        <v>1</v>
      </c>
      <c r="L14" s="1">
        <v>3</v>
      </c>
      <c r="M14" s="1" t="s">
        <v>49</v>
      </c>
      <c r="N14" s="1">
        <f t="shared" si="4"/>
        <v>3</v>
      </c>
      <c r="O14" s="1" t="s">
        <v>63</v>
      </c>
      <c r="P14" s="1">
        <v>2</v>
      </c>
      <c r="Q14" s="1" t="s">
        <v>51</v>
      </c>
      <c r="R14" s="1">
        <f t="shared" si="5"/>
        <v>3</v>
      </c>
      <c r="S14" s="1">
        <v>5</v>
      </c>
      <c r="T14" s="1" t="s">
        <v>33</v>
      </c>
      <c r="U14" s="1">
        <f t="shared" si="6"/>
        <v>1</v>
      </c>
      <c r="V14" s="1" t="s">
        <v>36</v>
      </c>
      <c r="W14" s="1">
        <f t="shared" si="7"/>
        <v>2</v>
      </c>
      <c r="X14" s="1" t="s">
        <v>36</v>
      </c>
      <c r="Y14" s="1">
        <f t="shared" si="8"/>
        <v>2</v>
      </c>
      <c r="Z14" s="1" t="s">
        <v>36</v>
      </c>
      <c r="AA14" s="1">
        <f t="shared" si="9"/>
        <v>2</v>
      </c>
      <c r="AB14" s="1" t="s">
        <v>36</v>
      </c>
      <c r="AC14" s="1">
        <f t="shared" si="10"/>
        <v>2</v>
      </c>
      <c r="AD14" s="1" t="s">
        <v>36</v>
      </c>
      <c r="AE14" s="1">
        <f t="shared" si="11"/>
        <v>2</v>
      </c>
      <c r="AF14" s="1" t="s">
        <v>36</v>
      </c>
      <c r="AG14" s="1">
        <f t="shared" si="12"/>
        <v>2</v>
      </c>
      <c r="AH14" s="1" t="s">
        <v>46</v>
      </c>
      <c r="AI14" s="1">
        <f t="shared" si="13"/>
        <v>1</v>
      </c>
      <c r="AJ14" s="1" t="s">
        <v>47</v>
      </c>
      <c r="AK14" s="1">
        <f t="shared" si="14"/>
        <v>1</v>
      </c>
      <c r="AL14" s="1" t="s">
        <v>33</v>
      </c>
      <c r="AM14" s="1">
        <f t="shared" si="15"/>
        <v>1</v>
      </c>
      <c r="AN14" s="1" t="s">
        <v>48</v>
      </c>
      <c r="AO14" s="1">
        <f t="shared" si="16"/>
        <v>2</v>
      </c>
      <c r="AP14" s="1" t="s">
        <v>48</v>
      </c>
      <c r="AQ14" s="1">
        <f t="shared" si="17"/>
        <v>2</v>
      </c>
      <c r="AR14" s="1" t="s">
        <v>41</v>
      </c>
      <c r="AS14" s="1">
        <f t="shared" si="18"/>
        <v>1</v>
      </c>
      <c r="AT14" s="1" t="s">
        <v>39</v>
      </c>
      <c r="AU14" s="1">
        <f t="shared" si="19"/>
        <v>3</v>
      </c>
      <c r="AV14" s="1" t="s">
        <v>39</v>
      </c>
      <c r="AW14" s="1">
        <f t="shared" si="20"/>
        <v>3</v>
      </c>
      <c r="AX14" s="1" t="s">
        <v>48</v>
      </c>
      <c r="AY14" s="1">
        <f t="shared" si="21"/>
        <v>2</v>
      </c>
      <c r="AZ14" s="1" t="s">
        <v>42</v>
      </c>
      <c r="BA14" s="1">
        <f t="shared" si="22"/>
        <v>6</v>
      </c>
      <c r="BB14" s="1" t="s">
        <v>42</v>
      </c>
      <c r="BC14">
        <f t="shared" si="23"/>
        <v>6</v>
      </c>
    </row>
    <row r="15" spans="1:55" x14ac:dyDescent="0.2">
      <c r="A15" s="2">
        <v>45083.495455150463</v>
      </c>
      <c r="B15" s="1">
        <v>22</v>
      </c>
      <c r="C15" s="1" t="s">
        <v>43</v>
      </c>
      <c r="D15" s="1">
        <f t="shared" si="0"/>
        <v>2</v>
      </c>
      <c r="E15" s="1">
        <v>8</v>
      </c>
      <c r="F15" s="1">
        <v>4000</v>
      </c>
      <c r="G15" s="1">
        <f t="shared" si="1"/>
        <v>4</v>
      </c>
      <c r="H15" s="1" t="s">
        <v>32</v>
      </c>
      <c r="I15" s="8">
        <f t="shared" si="2"/>
        <v>1</v>
      </c>
      <c r="J15" s="1" t="s">
        <v>33</v>
      </c>
      <c r="K15" s="1">
        <f t="shared" si="3"/>
        <v>1</v>
      </c>
      <c r="L15" s="1">
        <v>4</v>
      </c>
      <c r="M15" s="1" t="s">
        <v>49</v>
      </c>
      <c r="N15" s="1">
        <f t="shared" si="4"/>
        <v>3</v>
      </c>
      <c r="O15" s="1" t="s">
        <v>56</v>
      </c>
      <c r="P15" s="1">
        <v>3</v>
      </c>
      <c r="Q15" s="1" t="s">
        <v>35</v>
      </c>
      <c r="R15" s="1">
        <f t="shared" si="5"/>
        <v>1</v>
      </c>
      <c r="S15" s="1">
        <v>8</v>
      </c>
      <c r="T15" s="1" t="s">
        <v>36</v>
      </c>
      <c r="U15" s="1">
        <f t="shared" si="6"/>
        <v>2</v>
      </c>
      <c r="V15" s="1" t="s">
        <v>36</v>
      </c>
      <c r="W15" s="1">
        <f t="shared" si="7"/>
        <v>2</v>
      </c>
      <c r="X15" s="1" t="s">
        <v>36</v>
      </c>
      <c r="Y15" s="1">
        <f t="shared" si="8"/>
        <v>2</v>
      </c>
      <c r="Z15" s="1" t="s">
        <v>36</v>
      </c>
      <c r="AA15" s="1">
        <f t="shared" si="9"/>
        <v>2</v>
      </c>
      <c r="AB15" s="1" t="s">
        <v>36</v>
      </c>
      <c r="AC15" s="1">
        <f t="shared" si="10"/>
        <v>2</v>
      </c>
      <c r="AD15" s="1" t="s">
        <v>36</v>
      </c>
      <c r="AE15" s="1">
        <f t="shared" si="11"/>
        <v>2</v>
      </c>
      <c r="AF15" s="1" t="s">
        <v>36</v>
      </c>
      <c r="AG15" s="1">
        <f t="shared" si="12"/>
        <v>2</v>
      </c>
      <c r="AH15" s="1" t="s">
        <v>46</v>
      </c>
      <c r="AI15" s="1">
        <f t="shared" si="13"/>
        <v>1</v>
      </c>
      <c r="AJ15" s="1" t="s">
        <v>47</v>
      </c>
      <c r="AK15" s="1">
        <f t="shared" si="14"/>
        <v>1</v>
      </c>
      <c r="AL15" s="1" t="s">
        <v>33</v>
      </c>
      <c r="AM15" s="1">
        <f t="shared" si="15"/>
        <v>1</v>
      </c>
      <c r="AN15" s="1" t="s">
        <v>40</v>
      </c>
      <c r="AO15" s="1">
        <f t="shared" si="16"/>
        <v>4</v>
      </c>
      <c r="AP15" s="1" t="s">
        <v>39</v>
      </c>
      <c r="AQ15" s="1">
        <f t="shared" si="17"/>
        <v>3</v>
      </c>
      <c r="AR15" s="1" t="s">
        <v>39</v>
      </c>
      <c r="AS15" s="1">
        <f t="shared" si="18"/>
        <v>3</v>
      </c>
      <c r="AT15" s="1" t="s">
        <v>53</v>
      </c>
      <c r="AU15" s="1">
        <f t="shared" si="19"/>
        <v>5</v>
      </c>
      <c r="AV15" s="1" t="s">
        <v>39</v>
      </c>
      <c r="AW15" s="1">
        <f t="shared" si="20"/>
        <v>3</v>
      </c>
      <c r="AX15" s="1" t="s">
        <v>42</v>
      </c>
      <c r="AY15" s="1">
        <f t="shared" si="21"/>
        <v>6</v>
      </c>
      <c r="AZ15" s="1" t="s">
        <v>41</v>
      </c>
      <c r="BA15" s="1">
        <f t="shared" si="22"/>
        <v>1</v>
      </c>
      <c r="BB15" s="1" t="s">
        <v>41</v>
      </c>
      <c r="BC15">
        <f t="shared" si="23"/>
        <v>1</v>
      </c>
    </row>
    <row r="16" spans="1:55" x14ac:dyDescent="0.2">
      <c r="A16" s="2">
        <v>45083.5007906713</v>
      </c>
      <c r="B16" s="1">
        <v>24</v>
      </c>
      <c r="C16" s="1" t="s">
        <v>43</v>
      </c>
      <c r="D16" s="1">
        <f t="shared" si="0"/>
        <v>2</v>
      </c>
      <c r="E16" s="1">
        <v>7</v>
      </c>
      <c r="F16" s="1">
        <v>10000</v>
      </c>
      <c r="G16" s="1">
        <f t="shared" si="1"/>
        <v>4</v>
      </c>
      <c r="H16" s="1" t="s">
        <v>32</v>
      </c>
      <c r="I16" s="8">
        <f t="shared" si="2"/>
        <v>1</v>
      </c>
      <c r="J16" s="1" t="s">
        <v>36</v>
      </c>
      <c r="K16" s="1">
        <f t="shared" si="3"/>
        <v>2</v>
      </c>
      <c r="L16" s="1">
        <v>2</v>
      </c>
      <c r="M16" s="1" t="s">
        <v>49</v>
      </c>
      <c r="N16" s="1">
        <f t="shared" si="4"/>
        <v>3</v>
      </c>
      <c r="O16" s="1" t="s">
        <v>64</v>
      </c>
      <c r="P16" s="1">
        <v>2</v>
      </c>
      <c r="Q16" s="1" t="s">
        <v>35</v>
      </c>
      <c r="R16" s="1">
        <f t="shared" si="5"/>
        <v>1</v>
      </c>
      <c r="S16" s="1">
        <v>24</v>
      </c>
      <c r="T16" s="1" t="s">
        <v>36</v>
      </c>
      <c r="U16" s="1">
        <f t="shared" si="6"/>
        <v>2</v>
      </c>
      <c r="V16" s="1" t="s">
        <v>36</v>
      </c>
      <c r="W16" s="1">
        <f t="shared" si="7"/>
        <v>2</v>
      </c>
      <c r="X16" s="1" t="s">
        <v>36</v>
      </c>
      <c r="Y16" s="1">
        <f t="shared" si="8"/>
        <v>2</v>
      </c>
      <c r="Z16" s="1" t="s">
        <v>36</v>
      </c>
      <c r="AA16" s="1">
        <f t="shared" si="9"/>
        <v>2</v>
      </c>
      <c r="AB16" s="1" t="s">
        <v>36</v>
      </c>
      <c r="AC16" s="1">
        <f t="shared" si="10"/>
        <v>2</v>
      </c>
      <c r="AD16" s="1" t="s">
        <v>36</v>
      </c>
      <c r="AE16" s="1">
        <f t="shared" si="11"/>
        <v>2</v>
      </c>
      <c r="AF16" s="1" t="s">
        <v>36</v>
      </c>
      <c r="AG16" s="1">
        <f t="shared" si="12"/>
        <v>2</v>
      </c>
      <c r="AH16" s="1" t="s">
        <v>46</v>
      </c>
      <c r="AI16" s="1">
        <f t="shared" si="13"/>
        <v>1</v>
      </c>
      <c r="AJ16" s="1" t="s">
        <v>47</v>
      </c>
      <c r="AK16" s="1">
        <f t="shared" si="14"/>
        <v>1</v>
      </c>
      <c r="AL16" s="1" t="s">
        <v>33</v>
      </c>
      <c r="AM16" s="1">
        <f t="shared" si="15"/>
        <v>1</v>
      </c>
      <c r="AN16" s="1" t="s">
        <v>53</v>
      </c>
      <c r="AO16" s="1">
        <f t="shared" si="16"/>
        <v>5</v>
      </c>
      <c r="AP16" s="1" t="s">
        <v>40</v>
      </c>
      <c r="AQ16" s="1">
        <f t="shared" si="17"/>
        <v>4</v>
      </c>
      <c r="AR16" s="1" t="s">
        <v>41</v>
      </c>
      <c r="AS16" s="1">
        <f t="shared" si="18"/>
        <v>1</v>
      </c>
      <c r="AT16" s="1" t="s">
        <v>53</v>
      </c>
      <c r="AU16" s="1">
        <f t="shared" si="19"/>
        <v>5</v>
      </c>
      <c r="AV16" s="1" t="s">
        <v>39</v>
      </c>
      <c r="AW16" s="1">
        <f t="shared" si="20"/>
        <v>3</v>
      </c>
      <c r="AX16" s="1" t="s">
        <v>48</v>
      </c>
      <c r="AY16" s="1">
        <f t="shared" si="21"/>
        <v>2</v>
      </c>
      <c r="AZ16" s="1" t="s">
        <v>39</v>
      </c>
      <c r="BA16" s="1">
        <f t="shared" si="22"/>
        <v>3</v>
      </c>
      <c r="BB16" s="1" t="s">
        <v>41</v>
      </c>
      <c r="BC16">
        <f t="shared" si="23"/>
        <v>1</v>
      </c>
    </row>
    <row r="17" spans="1:55" x14ac:dyDescent="0.2">
      <c r="A17" s="2">
        <v>45083.507158657405</v>
      </c>
      <c r="B17" s="1">
        <v>23</v>
      </c>
      <c r="C17" s="1" t="s">
        <v>31</v>
      </c>
      <c r="D17" s="1">
        <f t="shared" si="0"/>
        <v>1</v>
      </c>
      <c r="E17" s="1">
        <v>3</v>
      </c>
      <c r="F17" s="1">
        <v>9240</v>
      </c>
      <c r="G17" s="1">
        <f t="shared" si="1"/>
        <v>4</v>
      </c>
      <c r="H17" s="1" t="s">
        <v>32</v>
      </c>
      <c r="I17" s="8">
        <f t="shared" si="2"/>
        <v>1</v>
      </c>
      <c r="J17" s="1" t="s">
        <v>33</v>
      </c>
      <c r="K17" s="1">
        <f t="shared" si="3"/>
        <v>1</v>
      </c>
      <c r="L17" s="1">
        <v>9</v>
      </c>
      <c r="M17" s="1" t="s">
        <v>49</v>
      </c>
      <c r="N17" s="1">
        <f t="shared" si="4"/>
        <v>3</v>
      </c>
      <c r="O17" s="1" t="s">
        <v>65</v>
      </c>
      <c r="P17" s="1">
        <v>4</v>
      </c>
      <c r="Q17" s="1" t="s">
        <v>51</v>
      </c>
      <c r="R17" s="1">
        <f t="shared" si="5"/>
        <v>3</v>
      </c>
      <c r="S17" s="1">
        <v>4</v>
      </c>
      <c r="T17" s="1" t="s">
        <v>33</v>
      </c>
      <c r="U17" s="1">
        <f t="shared" si="6"/>
        <v>1</v>
      </c>
      <c r="V17" s="1" t="s">
        <v>36</v>
      </c>
      <c r="W17" s="1">
        <f t="shared" si="7"/>
        <v>2</v>
      </c>
      <c r="X17" s="1" t="s">
        <v>36</v>
      </c>
      <c r="Y17" s="1">
        <f t="shared" si="8"/>
        <v>2</v>
      </c>
      <c r="Z17" s="1" t="s">
        <v>36</v>
      </c>
      <c r="AA17" s="1">
        <f t="shared" si="9"/>
        <v>2</v>
      </c>
      <c r="AB17" s="1" t="s">
        <v>36</v>
      </c>
      <c r="AC17" s="1">
        <f t="shared" si="10"/>
        <v>2</v>
      </c>
      <c r="AD17" s="1" t="s">
        <v>36</v>
      </c>
      <c r="AE17" s="1">
        <f t="shared" si="11"/>
        <v>2</v>
      </c>
      <c r="AF17" s="1" t="s">
        <v>36</v>
      </c>
      <c r="AG17" s="1">
        <f t="shared" si="12"/>
        <v>2</v>
      </c>
      <c r="AH17" s="1" t="s">
        <v>46</v>
      </c>
      <c r="AI17" s="1">
        <f t="shared" si="13"/>
        <v>1</v>
      </c>
      <c r="AJ17" s="1" t="s">
        <v>47</v>
      </c>
      <c r="AK17" s="1">
        <f t="shared" si="14"/>
        <v>1</v>
      </c>
      <c r="AL17" s="1" t="s">
        <v>36</v>
      </c>
      <c r="AM17" s="1">
        <f t="shared" si="15"/>
        <v>2</v>
      </c>
      <c r="AN17" s="1" t="s">
        <v>48</v>
      </c>
      <c r="AO17" s="1">
        <f t="shared" si="16"/>
        <v>2</v>
      </c>
      <c r="AP17" s="1" t="s">
        <v>48</v>
      </c>
      <c r="AQ17" s="1">
        <f t="shared" si="17"/>
        <v>2</v>
      </c>
      <c r="AR17" s="1" t="s">
        <v>42</v>
      </c>
      <c r="AS17" s="1">
        <f t="shared" si="18"/>
        <v>6</v>
      </c>
      <c r="AT17" s="1" t="s">
        <v>41</v>
      </c>
      <c r="AU17" s="1">
        <f t="shared" si="19"/>
        <v>1</v>
      </c>
      <c r="AV17" s="1" t="s">
        <v>41</v>
      </c>
      <c r="AW17" s="1">
        <f t="shared" si="20"/>
        <v>1</v>
      </c>
      <c r="AX17" s="1" t="s">
        <v>42</v>
      </c>
      <c r="AY17" s="1">
        <f t="shared" si="21"/>
        <v>6</v>
      </c>
      <c r="AZ17" s="1" t="s">
        <v>42</v>
      </c>
      <c r="BA17" s="1">
        <f t="shared" si="22"/>
        <v>6</v>
      </c>
      <c r="BB17" s="1" t="s">
        <v>41</v>
      </c>
      <c r="BC17">
        <f t="shared" si="23"/>
        <v>1</v>
      </c>
    </row>
    <row r="18" spans="1:55" x14ac:dyDescent="0.2">
      <c r="A18" s="2">
        <v>45083.515045972221</v>
      </c>
      <c r="B18" s="1">
        <v>21</v>
      </c>
      <c r="C18" s="1" t="s">
        <v>31</v>
      </c>
      <c r="D18" s="1">
        <f t="shared" si="0"/>
        <v>1</v>
      </c>
      <c r="E18" s="1">
        <v>5</v>
      </c>
      <c r="F18" s="1">
        <v>3000</v>
      </c>
      <c r="G18" s="1">
        <f t="shared" si="1"/>
        <v>3</v>
      </c>
      <c r="H18" s="1" t="s">
        <v>32</v>
      </c>
      <c r="I18" s="8">
        <f t="shared" si="2"/>
        <v>1</v>
      </c>
      <c r="J18" s="1" t="s">
        <v>33</v>
      </c>
      <c r="K18" s="1">
        <f t="shared" si="3"/>
        <v>1</v>
      </c>
      <c r="L18" s="1">
        <v>6</v>
      </c>
      <c r="M18" s="1" t="s">
        <v>49</v>
      </c>
      <c r="N18" s="1">
        <f t="shared" si="4"/>
        <v>3</v>
      </c>
      <c r="O18" s="1" t="s">
        <v>66</v>
      </c>
      <c r="P18" s="1">
        <v>4</v>
      </c>
      <c r="Q18" s="1" t="s">
        <v>51</v>
      </c>
      <c r="R18" s="1">
        <f t="shared" si="5"/>
        <v>3</v>
      </c>
      <c r="S18" s="1">
        <v>8</v>
      </c>
      <c r="T18" s="1" t="s">
        <v>33</v>
      </c>
      <c r="U18" s="1">
        <f t="shared" si="6"/>
        <v>1</v>
      </c>
      <c r="V18" s="1" t="s">
        <v>36</v>
      </c>
      <c r="W18" s="1">
        <f t="shared" si="7"/>
        <v>2</v>
      </c>
      <c r="X18" s="1" t="s">
        <v>36</v>
      </c>
      <c r="Y18" s="1">
        <f t="shared" si="8"/>
        <v>2</v>
      </c>
      <c r="Z18" s="1" t="s">
        <v>36</v>
      </c>
      <c r="AA18" s="1">
        <f t="shared" si="9"/>
        <v>2</v>
      </c>
      <c r="AB18" s="1" t="s">
        <v>36</v>
      </c>
      <c r="AC18" s="1">
        <f t="shared" si="10"/>
        <v>2</v>
      </c>
      <c r="AD18" s="1" t="s">
        <v>36</v>
      </c>
      <c r="AE18" s="1">
        <f t="shared" si="11"/>
        <v>2</v>
      </c>
      <c r="AF18" s="1" t="s">
        <v>36</v>
      </c>
      <c r="AG18" s="1">
        <f t="shared" si="12"/>
        <v>2</v>
      </c>
      <c r="AH18" s="1" t="s">
        <v>46</v>
      </c>
      <c r="AI18" s="1">
        <f t="shared" si="13"/>
        <v>1</v>
      </c>
      <c r="AJ18" s="1" t="s">
        <v>47</v>
      </c>
      <c r="AK18" s="1">
        <f t="shared" si="14"/>
        <v>1</v>
      </c>
      <c r="AL18" s="1" t="s">
        <v>33</v>
      </c>
      <c r="AM18" s="1">
        <f t="shared" si="15"/>
        <v>1</v>
      </c>
      <c r="AN18" s="1" t="s">
        <v>40</v>
      </c>
      <c r="AO18" s="1">
        <f t="shared" si="16"/>
        <v>4</v>
      </c>
      <c r="AP18" s="1" t="s">
        <v>48</v>
      </c>
      <c r="AQ18" s="1">
        <f t="shared" si="17"/>
        <v>2</v>
      </c>
      <c r="AR18" s="1" t="s">
        <v>48</v>
      </c>
      <c r="AS18" s="1">
        <f t="shared" si="18"/>
        <v>2</v>
      </c>
      <c r="AT18" s="1" t="s">
        <v>39</v>
      </c>
      <c r="AU18" s="1">
        <f t="shared" si="19"/>
        <v>3</v>
      </c>
      <c r="AV18" s="1" t="s">
        <v>40</v>
      </c>
      <c r="AW18" s="1">
        <f t="shared" si="20"/>
        <v>4</v>
      </c>
      <c r="AX18" s="1" t="s">
        <v>40</v>
      </c>
      <c r="AY18" s="1">
        <f t="shared" si="21"/>
        <v>4</v>
      </c>
      <c r="AZ18" s="1" t="s">
        <v>41</v>
      </c>
      <c r="BA18" s="1">
        <f t="shared" si="22"/>
        <v>1</v>
      </c>
      <c r="BB18" s="1" t="s">
        <v>48</v>
      </c>
      <c r="BC18">
        <f t="shared" si="23"/>
        <v>2</v>
      </c>
    </row>
    <row r="19" spans="1:55" x14ac:dyDescent="0.2">
      <c r="A19" s="2">
        <v>45083.541072233798</v>
      </c>
      <c r="B19" s="1">
        <v>23</v>
      </c>
      <c r="C19" s="1" t="s">
        <v>31</v>
      </c>
      <c r="D19" s="1">
        <f t="shared" si="0"/>
        <v>1</v>
      </c>
      <c r="E19" s="1">
        <v>8</v>
      </c>
      <c r="F19" s="1">
        <v>1500</v>
      </c>
      <c r="G19" s="1">
        <f t="shared" si="1"/>
        <v>2</v>
      </c>
      <c r="H19" s="1" t="s">
        <v>32</v>
      </c>
      <c r="I19" s="8">
        <f t="shared" si="2"/>
        <v>1</v>
      </c>
      <c r="J19" s="1" t="s">
        <v>36</v>
      </c>
      <c r="K19" s="1">
        <f t="shared" si="3"/>
        <v>2</v>
      </c>
      <c r="L19" s="1">
        <v>3</v>
      </c>
      <c r="M19" s="1" t="s">
        <v>44</v>
      </c>
      <c r="N19" s="1">
        <f t="shared" si="4"/>
        <v>2</v>
      </c>
      <c r="O19" s="1" t="s">
        <v>67</v>
      </c>
      <c r="P19" s="1">
        <v>3</v>
      </c>
      <c r="Q19" s="1" t="s">
        <v>35</v>
      </c>
      <c r="R19" s="1">
        <f t="shared" si="5"/>
        <v>1</v>
      </c>
      <c r="S19" s="1">
        <v>18</v>
      </c>
      <c r="T19" s="1" t="s">
        <v>36</v>
      </c>
      <c r="U19" s="1">
        <f t="shared" si="6"/>
        <v>2</v>
      </c>
      <c r="V19" s="1" t="s">
        <v>36</v>
      </c>
      <c r="W19" s="1">
        <f t="shared" si="7"/>
        <v>2</v>
      </c>
      <c r="X19" s="1" t="s">
        <v>36</v>
      </c>
      <c r="Y19" s="1">
        <f t="shared" si="8"/>
        <v>2</v>
      </c>
      <c r="Z19" s="1" t="s">
        <v>36</v>
      </c>
      <c r="AA19" s="1">
        <f t="shared" si="9"/>
        <v>2</v>
      </c>
      <c r="AB19" s="1" t="s">
        <v>36</v>
      </c>
      <c r="AC19" s="1">
        <f t="shared" si="10"/>
        <v>2</v>
      </c>
      <c r="AD19" s="1" t="s">
        <v>36</v>
      </c>
      <c r="AE19" s="1">
        <f t="shared" si="11"/>
        <v>2</v>
      </c>
      <c r="AF19" s="1" t="s">
        <v>33</v>
      </c>
      <c r="AG19" s="1">
        <f t="shared" si="12"/>
        <v>1</v>
      </c>
      <c r="AH19" s="1" t="s">
        <v>46</v>
      </c>
      <c r="AI19" s="1">
        <f t="shared" si="13"/>
        <v>1</v>
      </c>
      <c r="AJ19" s="1" t="s">
        <v>47</v>
      </c>
      <c r="AK19" s="1">
        <f t="shared" si="14"/>
        <v>1</v>
      </c>
      <c r="AL19" s="1" t="s">
        <v>33</v>
      </c>
      <c r="AM19" s="1">
        <f t="shared" si="15"/>
        <v>1</v>
      </c>
      <c r="AN19" s="1" t="s">
        <v>39</v>
      </c>
      <c r="AO19" s="1">
        <f t="shared" si="16"/>
        <v>3</v>
      </c>
      <c r="AP19" s="1" t="s">
        <v>39</v>
      </c>
      <c r="AQ19" s="1">
        <f t="shared" si="17"/>
        <v>3</v>
      </c>
      <c r="AR19" s="1" t="s">
        <v>40</v>
      </c>
      <c r="AS19" s="1">
        <f t="shared" si="18"/>
        <v>4</v>
      </c>
      <c r="AT19" s="1" t="s">
        <v>53</v>
      </c>
      <c r="AU19" s="1">
        <f t="shared" si="19"/>
        <v>5</v>
      </c>
      <c r="AV19" s="1" t="s">
        <v>40</v>
      </c>
      <c r="AW19" s="1">
        <f t="shared" si="20"/>
        <v>4</v>
      </c>
      <c r="AX19" s="1" t="s">
        <v>41</v>
      </c>
      <c r="AY19" s="1">
        <f t="shared" si="21"/>
        <v>1</v>
      </c>
      <c r="AZ19" s="1" t="s">
        <v>48</v>
      </c>
      <c r="BA19" s="1">
        <f t="shared" si="22"/>
        <v>2</v>
      </c>
      <c r="BB19" s="1" t="s">
        <v>48</v>
      </c>
      <c r="BC19">
        <f t="shared" si="23"/>
        <v>2</v>
      </c>
    </row>
    <row r="20" spans="1:55" x14ac:dyDescent="0.2">
      <c r="A20" s="2">
        <v>45083.587238090273</v>
      </c>
      <c r="B20" s="1">
        <v>19</v>
      </c>
      <c r="C20" s="1" t="s">
        <v>43</v>
      </c>
      <c r="D20" s="1">
        <f t="shared" si="0"/>
        <v>2</v>
      </c>
      <c r="E20" s="1">
        <v>1</v>
      </c>
      <c r="F20" s="1">
        <v>2200</v>
      </c>
      <c r="G20" s="1">
        <f t="shared" si="1"/>
        <v>2</v>
      </c>
      <c r="H20" s="1" t="s">
        <v>32</v>
      </c>
      <c r="I20" s="8">
        <f t="shared" si="2"/>
        <v>1</v>
      </c>
      <c r="J20" s="1" t="s">
        <v>33</v>
      </c>
      <c r="K20" s="1">
        <f t="shared" si="3"/>
        <v>1</v>
      </c>
      <c r="L20" s="1">
        <v>12</v>
      </c>
      <c r="M20" s="1" t="s">
        <v>34</v>
      </c>
      <c r="N20" s="1">
        <f t="shared" si="4"/>
        <v>1</v>
      </c>
      <c r="O20" s="1" t="s">
        <v>68</v>
      </c>
      <c r="P20" s="1">
        <v>6</v>
      </c>
      <c r="Q20" s="1" t="s">
        <v>51</v>
      </c>
      <c r="R20" s="1">
        <f t="shared" si="5"/>
        <v>3</v>
      </c>
      <c r="S20" s="1">
        <v>8</v>
      </c>
      <c r="T20" s="1" t="s">
        <v>33</v>
      </c>
      <c r="U20" s="1">
        <f t="shared" si="6"/>
        <v>1</v>
      </c>
      <c r="V20" s="1" t="s">
        <v>36</v>
      </c>
      <c r="W20" s="1">
        <f t="shared" si="7"/>
        <v>2</v>
      </c>
      <c r="X20" s="1" t="s">
        <v>36</v>
      </c>
      <c r="Y20" s="1">
        <f t="shared" si="8"/>
        <v>2</v>
      </c>
      <c r="Z20" s="1" t="s">
        <v>36</v>
      </c>
      <c r="AA20" s="1">
        <f t="shared" si="9"/>
        <v>2</v>
      </c>
      <c r="AB20" s="1" t="s">
        <v>36</v>
      </c>
      <c r="AC20" s="1">
        <f t="shared" si="10"/>
        <v>2</v>
      </c>
      <c r="AD20" s="1" t="s">
        <v>33</v>
      </c>
      <c r="AE20" s="1">
        <f t="shared" si="11"/>
        <v>1</v>
      </c>
      <c r="AF20" s="1" t="s">
        <v>36</v>
      </c>
      <c r="AG20" s="1">
        <f t="shared" si="12"/>
        <v>2</v>
      </c>
      <c r="AH20" s="1" t="s">
        <v>46</v>
      </c>
      <c r="AI20" s="1">
        <f t="shared" si="13"/>
        <v>1</v>
      </c>
      <c r="AJ20" s="1" t="s">
        <v>47</v>
      </c>
      <c r="AK20" s="1">
        <f t="shared" si="14"/>
        <v>1</v>
      </c>
      <c r="AL20" s="1" t="s">
        <v>36</v>
      </c>
      <c r="AM20" s="1">
        <f t="shared" si="15"/>
        <v>2</v>
      </c>
      <c r="AN20" s="1" t="s">
        <v>40</v>
      </c>
      <c r="AO20" s="1">
        <f t="shared" si="16"/>
        <v>4</v>
      </c>
      <c r="AP20" s="1" t="s">
        <v>39</v>
      </c>
      <c r="AQ20" s="1">
        <f t="shared" si="17"/>
        <v>3</v>
      </c>
      <c r="AR20" s="1" t="s">
        <v>40</v>
      </c>
      <c r="AS20" s="1">
        <f t="shared" si="18"/>
        <v>4</v>
      </c>
      <c r="AT20" s="1" t="s">
        <v>53</v>
      </c>
      <c r="AU20" s="1">
        <f t="shared" si="19"/>
        <v>5</v>
      </c>
      <c r="AV20" s="1" t="s">
        <v>41</v>
      </c>
      <c r="AW20" s="1">
        <f t="shared" si="20"/>
        <v>1</v>
      </c>
      <c r="AX20" s="1" t="s">
        <v>42</v>
      </c>
      <c r="AY20" s="1">
        <f t="shared" si="21"/>
        <v>6</v>
      </c>
      <c r="AZ20" s="1" t="s">
        <v>48</v>
      </c>
      <c r="BA20" s="1">
        <f t="shared" si="22"/>
        <v>2</v>
      </c>
      <c r="BB20" s="1" t="s">
        <v>39</v>
      </c>
      <c r="BC20">
        <f t="shared" si="23"/>
        <v>3</v>
      </c>
    </row>
    <row r="21" spans="1:55" x14ac:dyDescent="0.2">
      <c r="A21" s="2">
        <v>45083.776603506944</v>
      </c>
      <c r="B21" s="1">
        <v>18</v>
      </c>
      <c r="C21" s="1" t="s">
        <v>43</v>
      </c>
      <c r="D21" s="1">
        <f t="shared" si="0"/>
        <v>2</v>
      </c>
      <c r="E21" s="1">
        <v>2</v>
      </c>
      <c r="F21" s="1">
        <v>4600</v>
      </c>
      <c r="G21" s="1">
        <f t="shared" si="1"/>
        <v>4</v>
      </c>
      <c r="H21" s="1" t="s">
        <v>32</v>
      </c>
      <c r="I21" s="8">
        <f t="shared" si="2"/>
        <v>1</v>
      </c>
      <c r="J21" s="1" t="s">
        <v>33</v>
      </c>
      <c r="K21" s="1">
        <f t="shared" si="3"/>
        <v>1</v>
      </c>
      <c r="L21" s="1">
        <v>6</v>
      </c>
      <c r="M21" s="1" t="s">
        <v>49</v>
      </c>
      <c r="N21" s="1">
        <f t="shared" si="4"/>
        <v>3</v>
      </c>
      <c r="O21" s="1" t="s">
        <v>56</v>
      </c>
      <c r="P21" s="1">
        <v>6</v>
      </c>
      <c r="Q21" s="1" t="s">
        <v>35</v>
      </c>
      <c r="R21" s="1">
        <f t="shared" si="5"/>
        <v>1</v>
      </c>
      <c r="S21" s="1">
        <v>7</v>
      </c>
      <c r="T21" s="1" t="s">
        <v>33</v>
      </c>
      <c r="U21" s="1">
        <f t="shared" si="6"/>
        <v>1</v>
      </c>
      <c r="V21" s="1" t="s">
        <v>36</v>
      </c>
      <c r="W21" s="1">
        <f t="shared" si="7"/>
        <v>2</v>
      </c>
      <c r="X21" s="1" t="s">
        <v>36</v>
      </c>
      <c r="Y21" s="1">
        <f t="shared" si="8"/>
        <v>2</v>
      </c>
      <c r="Z21" s="1" t="s">
        <v>36</v>
      </c>
      <c r="AA21" s="1">
        <f t="shared" si="9"/>
        <v>2</v>
      </c>
      <c r="AB21" s="1" t="s">
        <v>36</v>
      </c>
      <c r="AC21" s="1">
        <f t="shared" si="10"/>
        <v>2</v>
      </c>
      <c r="AD21" s="1" t="s">
        <v>36</v>
      </c>
      <c r="AE21" s="1">
        <f t="shared" si="11"/>
        <v>2</v>
      </c>
      <c r="AF21" s="1" t="s">
        <v>36</v>
      </c>
      <c r="AG21" s="1">
        <f t="shared" si="12"/>
        <v>2</v>
      </c>
      <c r="AH21" s="1" t="s">
        <v>46</v>
      </c>
      <c r="AI21" s="1">
        <f t="shared" si="13"/>
        <v>1</v>
      </c>
      <c r="AJ21" s="1" t="s">
        <v>47</v>
      </c>
      <c r="AK21" s="1">
        <f t="shared" si="14"/>
        <v>1</v>
      </c>
      <c r="AL21" s="1" t="s">
        <v>36</v>
      </c>
      <c r="AM21" s="1">
        <f t="shared" si="15"/>
        <v>2</v>
      </c>
      <c r="AN21" s="1" t="s">
        <v>39</v>
      </c>
      <c r="AO21" s="1">
        <f t="shared" si="16"/>
        <v>3</v>
      </c>
      <c r="AP21" s="1" t="s">
        <v>39</v>
      </c>
      <c r="AQ21" s="1">
        <f t="shared" si="17"/>
        <v>3</v>
      </c>
      <c r="AR21" s="1" t="s">
        <v>48</v>
      </c>
      <c r="AS21" s="1">
        <f t="shared" si="18"/>
        <v>2</v>
      </c>
      <c r="AT21" s="1" t="s">
        <v>40</v>
      </c>
      <c r="AU21" s="1">
        <f t="shared" si="19"/>
        <v>4</v>
      </c>
      <c r="AV21" s="1" t="s">
        <v>48</v>
      </c>
      <c r="AW21" s="1">
        <f t="shared" si="20"/>
        <v>2</v>
      </c>
      <c r="AX21" s="1" t="s">
        <v>41</v>
      </c>
      <c r="AY21" s="1">
        <f t="shared" si="21"/>
        <v>1</v>
      </c>
      <c r="AZ21" s="1" t="s">
        <v>41</v>
      </c>
      <c r="BA21" s="1">
        <f t="shared" si="22"/>
        <v>1</v>
      </c>
      <c r="BB21" s="1" t="s">
        <v>48</v>
      </c>
      <c r="BC21">
        <f t="shared" si="23"/>
        <v>2</v>
      </c>
    </row>
    <row r="22" spans="1:55" x14ac:dyDescent="0.2">
      <c r="A22" s="2">
        <v>45083.828324999995</v>
      </c>
      <c r="B22" s="1">
        <v>21</v>
      </c>
      <c r="C22" s="1" t="s">
        <v>43</v>
      </c>
      <c r="D22" s="1">
        <f t="shared" si="0"/>
        <v>2</v>
      </c>
      <c r="E22" s="1">
        <v>4</v>
      </c>
      <c r="F22" s="1">
        <v>3000</v>
      </c>
      <c r="G22" s="1">
        <f t="shared" si="1"/>
        <v>3</v>
      </c>
      <c r="H22" s="1" t="s">
        <v>32</v>
      </c>
      <c r="I22" s="8">
        <f t="shared" si="2"/>
        <v>1</v>
      </c>
      <c r="J22" s="1" t="s">
        <v>33</v>
      </c>
      <c r="K22" s="1">
        <f t="shared" si="3"/>
        <v>1</v>
      </c>
      <c r="L22" s="1">
        <v>3</v>
      </c>
      <c r="M22" s="1" t="s">
        <v>44</v>
      </c>
      <c r="N22" s="1">
        <f t="shared" si="4"/>
        <v>2</v>
      </c>
      <c r="O22" s="1" t="s">
        <v>69</v>
      </c>
      <c r="P22" s="1">
        <v>3</v>
      </c>
      <c r="Q22" s="1" t="s">
        <v>35</v>
      </c>
      <c r="R22" s="1">
        <f t="shared" si="5"/>
        <v>1</v>
      </c>
      <c r="S22" s="1">
        <v>15</v>
      </c>
      <c r="T22" s="1" t="s">
        <v>36</v>
      </c>
      <c r="U22" s="1">
        <f t="shared" si="6"/>
        <v>2</v>
      </c>
      <c r="V22" s="1" t="s">
        <v>36</v>
      </c>
      <c r="W22" s="1">
        <f t="shared" si="7"/>
        <v>2</v>
      </c>
      <c r="X22" s="1" t="s">
        <v>36</v>
      </c>
      <c r="Y22" s="1">
        <f t="shared" si="8"/>
        <v>2</v>
      </c>
      <c r="Z22" s="1" t="s">
        <v>36</v>
      </c>
      <c r="AA22" s="1">
        <f t="shared" si="9"/>
        <v>2</v>
      </c>
      <c r="AB22" s="1" t="s">
        <v>36</v>
      </c>
      <c r="AC22" s="1">
        <f t="shared" si="10"/>
        <v>2</v>
      </c>
      <c r="AD22" s="1" t="s">
        <v>36</v>
      </c>
      <c r="AE22" s="1">
        <f t="shared" si="11"/>
        <v>2</v>
      </c>
      <c r="AF22" s="1" t="s">
        <v>36</v>
      </c>
      <c r="AG22" s="1">
        <f t="shared" si="12"/>
        <v>2</v>
      </c>
      <c r="AH22" s="1" t="s">
        <v>46</v>
      </c>
      <c r="AI22" s="1">
        <f t="shared" si="13"/>
        <v>1</v>
      </c>
      <c r="AJ22" s="1" t="s">
        <v>47</v>
      </c>
      <c r="AK22" s="1">
        <f t="shared" si="14"/>
        <v>1</v>
      </c>
      <c r="AL22" s="1" t="s">
        <v>33</v>
      </c>
      <c r="AM22" s="1">
        <f t="shared" si="15"/>
        <v>1</v>
      </c>
      <c r="AN22" s="1" t="s">
        <v>39</v>
      </c>
      <c r="AO22" s="1">
        <f t="shared" si="16"/>
        <v>3</v>
      </c>
      <c r="AP22" s="1" t="s">
        <v>41</v>
      </c>
      <c r="AQ22" s="1">
        <f t="shared" si="17"/>
        <v>1</v>
      </c>
      <c r="AR22" s="1" t="s">
        <v>41</v>
      </c>
      <c r="AS22" s="1">
        <f t="shared" si="18"/>
        <v>1</v>
      </c>
      <c r="AT22" s="1" t="s">
        <v>48</v>
      </c>
      <c r="AU22" s="1">
        <f t="shared" si="19"/>
        <v>2</v>
      </c>
      <c r="AV22" s="1" t="s">
        <v>39</v>
      </c>
      <c r="AW22" s="1">
        <f t="shared" si="20"/>
        <v>3</v>
      </c>
      <c r="AX22" s="1" t="s">
        <v>41</v>
      </c>
      <c r="AY22" s="1">
        <f t="shared" si="21"/>
        <v>1</v>
      </c>
      <c r="AZ22" s="1" t="s">
        <v>42</v>
      </c>
      <c r="BA22" s="1">
        <f t="shared" si="22"/>
        <v>6</v>
      </c>
      <c r="BB22" s="1" t="s">
        <v>42</v>
      </c>
      <c r="BC22">
        <f t="shared" si="23"/>
        <v>6</v>
      </c>
    </row>
    <row r="23" spans="1:55" x14ac:dyDescent="0.2">
      <c r="A23" s="2">
        <v>45084.117506145834</v>
      </c>
      <c r="B23" s="1">
        <v>21</v>
      </c>
      <c r="C23" s="1" t="s">
        <v>43</v>
      </c>
      <c r="D23" s="1">
        <f t="shared" si="0"/>
        <v>2</v>
      </c>
      <c r="E23" s="1">
        <v>4</v>
      </c>
      <c r="F23" s="1">
        <v>7000</v>
      </c>
      <c r="G23" s="1">
        <f t="shared" si="1"/>
        <v>4</v>
      </c>
      <c r="H23" s="1" t="s">
        <v>32</v>
      </c>
      <c r="I23" s="8">
        <f t="shared" si="2"/>
        <v>1</v>
      </c>
      <c r="J23" s="1" t="s">
        <v>36</v>
      </c>
      <c r="K23" s="1">
        <f t="shared" si="3"/>
        <v>2</v>
      </c>
      <c r="L23" s="1">
        <v>3</v>
      </c>
      <c r="M23" s="1" t="s">
        <v>49</v>
      </c>
      <c r="N23" s="1">
        <f t="shared" si="4"/>
        <v>3</v>
      </c>
      <c r="O23" s="1" t="s">
        <v>70</v>
      </c>
      <c r="P23" s="1">
        <v>3</v>
      </c>
      <c r="Q23" s="1" t="s">
        <v>35</v>
      </c>
      <c r="R23" s="1">
        <f t="shared" si="5"/>
        <v>1</v>
      </c>
      <c r="S23" s="1">
        <v>8</v>
      </c>
      <c r="T23" s="1" t="s">
        <v>36</v>
      </c>
      <c r="U23" s="1">
        <f t="shared" si="6"/>
        <v>2</v>
      </c>
      <c r="V23" s="1" t="s">
        <v>36</v>
      </c>
      <c r="W23" s="1">
        <f t="shared" si="7"/>
        <v>2</v>
      </c>
      <c r="X23" s="1" t="s">
        <v>36</v>
      </c>
      <c r="Y23" s="1">
        <f t="shared" si="8"/>
        <v>2</v>
      </c>
      <c r="Z23" s="1" t="s">
        <v>36</v>
      </c>
      <c r="AA23" s="1">
        <f t="shared" si="9"/>
        <v>2</v>
      </c>
      <c r="AB23" s="1" t="s">
        <v>36</v>
      </c>
      <c r="AC23" s="1">
        <f t="shared" si="10"/>
        <v>2</v>
      </c>
      <c r="AD23" s="1" t="s">
        <v>36</v>
      </c>
      <c r="AE23" s="1">
        <f t="shared" si="11"/>
        <v>2</v>
      </c>
      <c r="AF23" s="1" t="s">
        <v>36</v>
      </c>
      <c r="AG23" s="1">
        <f t="shared" si="12"/>
        <v>2</v>
      </c>
      <c r="AH23" s="1" t="s">
        <v>46</v>
      </c>
      <c r="AI23" s="1">
        <f t="shared" si="13"/>
        <v>1</v>
      </c>
      <c r="AJ23" s="1" t="s">
        <v>47</v>
      </c>
      <c r="AK23" s="1">
        <f t="shared" si="14"/>
        <v>1</v>
      </c>
      <c r="AL23" s="1" t="s">
        <v>33</v>
      </c>
      <c r="AM23" s="1">
        <f t="shared" si="15"/>
        <v>1</v>
      </c>
      <c r="AN23" s="1" t="s">
        <v>39</v>
      </c>
      <c r="AO23" s="1">
        <f t="shared" si="16"/>
        <v>3</v>
      </c>
      <c r="AP23" s="1" t="s">
        <v>40</v>
      </c>
      <c r="AQ23" s="1">
        <f t="shared" si="17"/>
        <v>4</v>
      </c>
      <c r="AR23" s="1" t="s">
        <v>48</v>
      </c>
      <c r="AS23" s="1">
        <f t="shared" si="18"/>
        <v>2</v>
      </c>
      <c r="AT23" s="1" t="s">
        <v>39</v>
      </c>
      <c r="AU23" s="1">
        <f t="shared" si="19"/>
        <v>3</v>
      </c>
      <c r="AV23" s="1" t="s">
        <v>39</v>
      </c>
      <c r="AW23" s="1">
        <f t="shared" si="20"/>
        <v>3</v>
      </c>
      <c r="AX23" s="1" t="s">
        <v>48</v>
      </c>
      <c r="AY23" s="1">
        <f t="shared" si="21"/>
        <v>2</v>
      </c>
      <c r="AZ23" s="1" t="s">
        <v>41</v>
      </c>
      <c r="BA23" s="1">
        <f t="shared" si="22"/>
        <v>1</v>
      </c>
      <c r="BB23" s="1" t="s">
        <v>41</v>
      </c>
      <c r="BC23">
        <f t="shared" si="23"/>
        <v>1</v>
      </c>
    </row>
    <row r="24" spans="1:55" x14ac:dyDescent="0.2">
      <c r="A24" s="2">
        <v>45084.41907650463</v>
      </c>
      <c r="B24" s="1">
        <v>21</v>
      </c>
      <c r="C24" s="1" t="s">
        <v>43</v>
      </c>
      <c r="D24" s="1">
        <f t="shared" si="0"/>
        <v>2</v>
      </c>
      <c r="E24" s="1">
        <v>5</v>
      </c>
      <c r="F24" s="1">
        <v>1000</v>
      </c>
      <c r="G24" s="1">
        <f t="shared" si="1"/>
        <v>1</v>
      </c>
      <c r="H24" s="1" t="s">
        <v>32</v>
      </c>
      <c r="I24" s="8">
        <f t="shared" si="2"/>
        <v>1</v>
      </c>
      <c r="J24" s="1" t="s">
        <v>36</v>
      </c>
      <c r="K24" s="1">
        <f t="shared" si="3"/>
        <v>2</v>
      </c>
      <c r="L24" s="1">
        <v>2</v>
      </c>
      <c r="M24" s="1" t="s">
        <v>49</v>
      </c>
      <c r="N24" s="1">
        <f t="shared" si="4"/>
        <v>3</v>
      </c>
      <c r="O24" s="1">
        <v>15</v>
      </c>
      <c r="P24" s="1">
        <v>2</v>
      </c>
      <c r="Q24" s="1" t="s">
        <v>35</v>
      </c>
      <c r="R24" s="1">
        <f t="shared" si="5"/>
        <v>1</v>
      </c>
      <c r="S24" s="1">
        <v>8</v>
      </c>
      <c r="T24" s="1" t="s">
        <v>36</v>
      </c>
      <c r="U24" s="1">
        <f t="shared" si="6"/>
        <v>2</v>
      </c>
      <c r="V24" s="1" t="s">
        <v>36</v>
      </c>
      <c r="W24" s="1">
        <f t="shared" si="7"/>
        <v>2</v>
      </c>
      <c r="X24" s="1" t="s">
        <v>36</v>
      </c>
      <c r="Y24" s="1">
        <f t="shared" si="8"/>
        <v>2</v>
      </c>
      <c r="Z24" s="1" t="s">
        <v>36</v>
      </c>
      <c r="AA24" s="1">
        <f t="shared" si="9"/>
        <v>2</v>
      </c>
      <c r="AB24" s="1" t="s">
        <v>36</v>
      </c>
      <c r="AC24" s="1">
        <f t="shared" si="10"/>
        <v>2</v>
      </c>
      <c r="AD24" s="1" t="s">
        <v>36</v>
      </c>
      <c r="AE24" s="1">
        <f t="shared" si="11"/>
        <v>2</v>
      </c>
      <c r="AF24" s="1" t="s">
        <v>36</v>
      </c>
      <c r="AG24" s="1">
        <f t="shared" si="12"/>
        <v>2</v>
      </c>
      <c r="AH24" s="1" t="s">
        <v>46</v>
      </c>
      <c r="AI24" s="1">
        <f t="shared" si="13"/>
        <v>1</v>
      </c>
      <c r="AJ24" s="1" t="s">
        <v>38</v>
      </c>
      <c r="AK24" s="1">
        <f t="shared" si="14"/>
        <v>2</v>
      </c>
      <c r="AL24" s="1" t="s">
        <v>33</v>
      </c>
      <c r="AM24" s="1">
        <f t="shared" si="15"/>
        <v>1</v>
      </c>
      <c r="AN24" s="1" t="s">
        <v>40</v>
      </c>
      <c r="AO24" s="1">
        <f t="shared" si="16"/>
        <v>4</v>
      </c>
      <c r="AP24" s="1" t="s">
        <v>40</v>
      </c>
      <c r="AQ24" s="1">
        <f t="shared" si="17"/>
        <v>4</v>
      </c>
      <c r="AR24" s="1" t="s">
        <v>41</v>
      </c>
      <c r="AS24" s="1">
        <f t="shared" si="18"/>
        <v>1</v>
      </c>
      <c r="AT24" s="1" t="s">
        <v>40</v>
      </c>
      <c r="AU24" s="1">
        <f t="shared" si="19"/>
        <v>4</v>
      </c>
      <c r="AV24" s="1" t="s">
        <v>39</v>
      </c>
      <c r="AW24" s="1">
        <f t="shared" si="20"/>
        <v>3</v>
      </c>
      <c r="AX24" s="1" t="s">
        <v>53</v>
      </c>
      <c r="AY24" s="1">
        <f t="shared" si="21"/>
        <v>5</v>
      </c>
      <c r="AZ24" s="1" t="s">
        <v>42</v>
      </c>
      <c r="BA24" s="1">
        <f t="shared" si="22"/>
        <v>6</v>
      </c>
      <c r="BB24" s="1" t="s">
        <v>48</v>
      </c>
      <c r="BC24">
        <f t="shared" si="23"/>
        <v>2</v>
      </c>
    </row>
    <row r="25" spans="1:55" x14ac:dyDescent="0.2">
      <c r="A25" s="2">
        <v>45084.45622472222</v>
      </c>
      <c r="B25" s="1">
        <v>21</v>
      </c>
      <c r="C25" s="1" t="s">
        <v>43</v>
      </c>
      <c r="D25" s="1">
        <f t="shared" si="0"/>
        <v>2</v>
      </c>
      <c r="E25" s="1">
        <v>2</v>
      </c>
      <c r="F25" s="1">
        <v>4500</v>
      </c>
      <c r="G25" s="1">
        <f t="shared" si="1"/>
        <v>4</v>
      </c>
      <c r="H25" s="1" t="s">
        <v>32</v>
      </c>
      <c r="I25" s="8">
        <f t="shared" si="2"/>
        <v>1</v>
      </c>
      <c r="J25" s="1" t="s">
        <v>33</v>
      </c>
      <c r="K25" s="1">
        <f t="shared" si="3"/>
        <v>1</v>
      </c>
      <c r="L25" s="1">
        <v>11</v>
      </c>
      <c r="M25" s="1" t="s">
        <v>34</v>
      </c>
      <c r="N25" s="1">
        <f t="shared" si="4"/>
        <v>1</v>
      </c>
      <c r="O25" s="1" t="s">
        <v>71</v>
      </c>
      <c r="P25" s="1">
        <v>8</v>
      </c>
      <c r="Q25" s="1" t="s">
        <v>51</v>
      </c>
      <c r="R25" s="1">
        <f t="shared" si="5"/>
        <v>3</v>
      </c>
      <c r="S25" s="1">
        <v>16</v>
      </c>
      <c r="T25" s="1" t="s">
        <v>36</v>
      </c>
      <c r="U25" s="1">
        <f t="shared" si="6"/>
        <v>2</v>
      </c>
      <c r="V25" s="1" t="s">
        <v>36</v>
      </c>
      <c r="W25" s="1">
        <f t="shared" si="7"/>
        <v>2</v>
      </c>
      <c r="X25" s="1" t="s">
        <v>36</v>
      </c>
      <c r="Y25" s="1">
        <f t="shared" si="8"/>
        <v>2</v>
      </c>
      <c r="Z25" s="1" t="s">
        <v>36</v>
      </c>
      <c r="AA25" s="1">
        <f t="shared" si="9"/>
        <v>2</v>
      </c>
      <c r="AB25" s="1" t="s">
        <v>36</v>
      </c>
      <c r="AC25" s="1">
        <f t="shared" si="10"/>
        <v>2</v>
      </c>
      <c r="AD25" s="1" t="s">
        <v>36</v>
      </c>
      <c r="AE25" s="1">
        <f t="shared" si="11"/>
        <v>2</v>
      </c>
      <c r="AF25" s="1" t="s">
        <v>33</v>
      </c>
      <c r="AG25" s="1">
        <f t="shared" si="12"/>
        <v>1</v>
      </c>
      <c r="AH25" s="1" t="s">
        <v>46</v>
      </c>
      <c r="AI25" s="1">
        <f t="shared" si="13"/>
        <v>1</v>
      </c>
      <c r="AJ25" s="1" t="s">
        <v>47</v>
      </c>
      <c r="AK25" s="1">
        <f t="shared" si="14"/>
        <v>1</v>
      </c>
      <c r="AL25" s="1" t="s">
        <v>33</v>
      </c>
      <c r="AM25" s="1">
        <f t="shared" si="15"/>
        <v>1</v>
      </c>
      <c r="AN25" s="1" t="s">
        <v>39</v>
      </c>
      <c r="AO25" s="1">
        <f t="shared" si="16"/>
        <v>3</v>
      </c>
      <c r="AP25" s="1" t="s">
        <v>48</v>
      </c>
      <c r="AQ25" s="1">
        <f t="shared" si="17"/>
        <v>2</v>
      </c>
      <c r="AR25" s="1" t="s">
        <v>48</v>
      </c>
      <c r="AS25" s="1">
        <f t="shared" si="18"/>
        <v>2</v>
      </c>
      <c r="AT25" s="1" t="s">
        <v>40</v>
      </c>
      <c r="AU25" s="1">
        <f t="shared" si="19"/>
        <v>4</v>
      </c>
      <c r="AV25" s="1" t="s">
        <v>39</v>
      </c>
      <c r="AW25" s="1">
        <f t="shared" si="20"/>
        <v>3</v>
      </c>
      <c r="AX25" s="1" t="s">
        <v>39</v>
      </c>
      <c r="AY25" s="1">
        <f t="shared" si="21"/>
        <v>3</v>
      </c>
      <c r="AZ25" s="1" t="s">
        <v>41</v>
      </c>
      <c r="BA25" s="1">
        <f t="shared" si="22"/>
        <v>1</v>
      </c>
      <c r="BB25" s="1" t="s">
        <v>41</v>
      </c>
      <c r="BC25">
        <f t="shared" si="23"/>
        <v>1</v>
      </c>
    </row>
    <row r="26" spans="1:55" x14ac:dyDescent="0.2">
      <c r="A26" s="2">
        <v>45084.456981990741</v>
      </c>
      <c r="B26" s="1">
        <v>25</v>
      </c>
      <c r="C26" s="1" t="s">
        <v>31</v>
      </c>
      <c r="D26" s="1">
        <f t="shared" si="0"/>
        <v>1</v>
      </c>
      <c r="E26" s="1">
        <v>4</v>
      </c>
      <c r="F26" s="1">
        <v>3800</v>
      </c>
      <c r="G26" s="1">
        <f t="shared" si="1"/>
        <v>3</v>
      </c>
      <c r="H26" s="1" t="s">
        <v>32</v>
      </c>
      <c r="I26" s="8">
        <f t="shared" si="2"/>
        <v>1</v>
      </c>
      <c r="J26" s="1" t="s">
        <v>33</v>
      </c>
      <c r="K26" s="1">
        <f t="shared" si="3"/>
        <v>1</v>
      </c>
      <c r="L26" s="1">
        <v>7</v>
      </c>
      <c r="M26" s="1" t="s">
        <v>34</v>
      </c>
      <c r="N26" s="1">
        <f t="shared" si="4"/>
        <v>1</v>
      </c>
      <c r="O26" s="1" t="s">
        <v>72</v>
      </c>
      <c r="P26" s="1">
        <v>7</v>
      </c>
      <c r="Q26" s="1" t="s">
        <v>35</v>
      </c>
      <c r="R26" s="1">
        <f t="shared" si="5"/>
        <v>1</v>
      </c>
      <c r="S26" s="1">
        <v>14</v>
      </c>
      <c r="T26" s="1" t="s">
        <v>36</v>
      </c>
      <c r="U26" s="1">
        <f t="shared" si="6"/>
        <v>2</v>
      </c>
      <c r="V26" s="1" t="s">
        <v>36</v>
      </c>
      <c r="W26" s="1">
        <f t="shared" si="7"/>
        <v>2</v>
      </c>
      <c r="X26" s="1" t="s">
        <v>36</v>
      </c>
      <c r="Y26" s="1">
        <f t="shared" si="8"/>
        <v>2</v>
      </c>
      <c r="Z26" s="1" t="s">
        <v>36</v>
      </c>
      <c r="AA26" s="1">
        <f t="shared" si="9"/>
        <v>2</v>
      </c>
      <c r="AB26" s="1" t="s">
        <v>36</v>
      </c>
      <c r="AC26" s="1">
        <f t="shared" si="10"/>
        <v>2</v>
      </c>
      <c r="AD26" s="1" t="s">
        <v>36</v>
      </c>
      <c r="AE26" s="1">
        <f t="shared" si="11"/>
        <v>2</v>
      </c>
      <c r="AF26" s="1" t="s">
        <v>36</v>
      </c>
      <c r="AG26" s="1">
        <f t="shared" si="12"/>
        <v>2</v>
      </c>
      <c r="AH26" s="1" t="s">
        <v>46</v>
      </c>
      <c r="AI26" s="1">
        <f t="shared" si="13"/>
        <v>1</v>
      </c>
      <c r="AJ26" s="1" t="s">
        <v>38</v>
      </c>
      <c r="AK26" s="1">
        <f t="shared" si="14"/>
        <v>2</v>
      </c>
      <c r="AL26" s="1" t="s">
        <v>33</v>
      </c>
      <c r="AM26" s="1">
        <f t="shared" si="15"/>
        <v>1</v>
      </c>
      <c r="AN26" s="1" t="s">
        <v>40</v>
      </c>
      <c r="AO26" s="1">
        <f t="shared" si="16"/>
        <v>4</v>
      </c>
      <c r="AP26" s="1" t="s">
        <v>53</v>
      </c>
      <c r="AQ26" s="1">
        <f t="shared" si="17"/>
        <v>5</v>
      </c>
      <c r="AR26" s="1" t="s">
        <v>39</v>
      </c>
      <c r="AS26" s="1">
        <f t="shared" si="18"/>
        <v>3</v>
      </c>
      <c r="AT26" s="1" t="s">
        <v>53</v>
      </c>
      <c r="AU26" s="1">
        <f t="shared" si="19"/>
        <v>5</v>
      </c>
      <c r="AV26" s="1" t="s">
        <v>40</v>
      </c>
      <c r="AW26" s="1">
        <f t="shared" si="20"/>
        <v>4</v>
      </c>
      <c r="AX26" s="1" t="s">
        <v>48</v>
      </c>
      <c r="AY26" s="1">
        <f t="shared" si="21"/>
        <v>2</v>
      </c>
      <c r="AZ26" s="1" t="s">
        <v>39</v>
      </c>
      <c r="BA26" s="1">
        <f t="shared" si="22"/>
        <v>3</v>
      </c>
      <c r="BB26" s="1" t="s">
        <v>40</v>
      </c>
      <c r="BC26">
        <f t="shared" si="23"/>
        <v>4</v>
      </c>
    </row>
    <row r="27" spans="1:55" x14ac:dyDescent="0.2">
      <c r="A27" s="2">
        <v>45084.772150682868</v>
      </c>
      <c r="B27" s="1">
        <v>22</v>
      </c>
      <c r="C27" s="1" t="s">
        <v>31</v>
      </c>
      <c r="D27" s="1">
        <f t="shared" si="0"/>
        <v>1</v>
      </c>
      <c r="E27" s="1">
        <v>6</v>
      </c>
      <c r="F27" s="1">
        <v>1200</v>
      </c>
      <c r="G27" s="1">
        <f t="shared" si="1"/>
        <v>1</v>
      </c>
      <c r="H27" s="1" t="s">
        <v>32</v>
      </c>
      <c r="I27" s="8">
        <f t="shared" si="2"/>
        <v>1</v>
      </c>
      <c r="J27" s="1" t="s">
        <v>33</v>
      </c>
      <c r="K27" s="1">
        <f t="shared" si="3"/>
        <v>1</v>
      </c>
      <c r="L27" s="1">
        <v>8</v>
      </c>
      <c r="M27" s="1" t="s">
        <v>34</v>
      </c>
      <c r="N27" s="1">
        <f t="shared" si="4"/>
        <v>1</v>
      </c>
      <c r="O27" s="1" t="s">
        <v>56</v>
      </c>
      <c r="P27" s="1">
        <v>8</v>
      </c>
      <c r="Q27" s="1" t="s">
        <v>35</v>
      </c>
      <c r="R27" s="1">
        <f t="shared" si="5"/>
        <v>1</v>
      </c>
      <c r="S27" s="1">
        <v>12</v>
      </c>
      <c r="T27" s="1" t="s">
        <v>36</v>
      </c>
      <c r="U27" s="1">
        <f t="shared" si="6"/>
        <v>2</v>
      </c>
      <c r="V27" s="1" t="s">
        <v>36</v>
      </c>
      <c r="W27" s="1">
        <f t="shared" si="7"/>
        <v>2</v>
      </c>
      <c r="X27" s="1" t="s">
        <v>36</v>
      </c>
      <c r="Y27" s="1">
        <f t="shared" si="8"/>
        <v>2</v>
      </c>
      <c r="Z27" s="1" t="s">
        <v>36</v>
      </c>
      <c r="AA27" s="1">
        <f t="shared" si="9"/>
        <v>2</v>
      </c>
      <c r="AB27" s="1" t="s">
        <v>36</v>
      </c>
      <c r="AC27" s="1">
        <f t="shared" si="10"/>
        <v>2</v>
      </c>
      <c r="AD27" s="1" t="s">
        <v>33</v>
      </c>
      <c r="AE27" s="1">
        <f t="shared" si="11"/>
        <v>1</v>
      </c>
      <c r="AF27" s="1" t="s">
        <v>36</v>
      </c>
      <c r="AG27" s="1">
        <f t="shared" si="12"/>
        <v>2</v>
      </c>
      <c r="AH27" s="1" t="s">
        <v>57</v>
      </c>
      <c r="AI27" s="1">
        <f t="shared" si="13"/>
        <v>3</v>
      </c>
      <c r="AJ27" s="1" t="s">
        <v>38</v>
      </c>
      <c r="AK27" s="1">
        <f t="shared" si="14"/>
        <v>2</v>
      </c>
      <c r="AL27" s="1" t="s">
        <v>33</v>
      </c>
      <c r="AM27" s="1">
        <f t="shared" si="15"/>
        <v>1</v>
      </c>
      <c r="AN27" s="1" t="s">
        <v>53</v>
      </c>
      <c r="AO27" s="1">
        <f t="shared" si="16"/>
        <v>5</v>
      </c>
      <c r="AP27" s="1" t="s">
        <v>41</v>
      </c>
      <c r="AQ27" s="1">
        <f t="shared" si="17"/>
        <v>1</v>
      </c>
      <c r="AR27" s="1" t="s">
        <v>53</v>
      </c>
      <c r="AS27" s="1">
        <f t="shared" si="18"/>
        <v>5</v>
      </c>
      <c r="AT27" s="1" t="s">
        <v>39</v>
      </c>
      <c r="AU27" s="1">
        <f t="shared" si="19"/>
        <v>3</v>
      </c>
      <c r="AV27" s="1" t="s">
        <v>48</v>
      </c>
      <c r="AW27" s="1">
        <f t="shared" si="20"/>
        <v>2</v>
      </c>
      <c r="AX27" s="1" t="s">
        <v>42</v>
      </c>
      <c r="AY27" s="1">
        <f t="shared" si="21"/>
        <v>6</v>
      </c>
      <c r="AZ27" s="1" t="s">
        <v>42</v>
      </c>
      <c r="BA27" s="1">
        <f t="shared" si="22"/>
        <v>6</v>
      </c>
      <c r="BB27" s="1" t="s">
        <v>48</v>
      </c>
      <c r="BC27">
        <f t="shared" si="23"/>
        <v>2</v>
      </c>
    </row>
    <row r="28" spans="1:55" x14ac:dyDescent="0.2">
      <c r="A28" s="2">
        <v>45086.431834571762</v>
      </c>
      <c r="B28" s="1">
        <v>24</v>
      </c>
      <c r="C28" s="1" t="s">
        <v>43</v>
      </c>
      <c r="D28" s="1">
        <f t="shared" si="0"/>
        <v>2</v>
      </c>
      <c r="E28" s="1">
        <v>10</v>
      </c>
      <c r="F28" s="1">
        <v>4000</v>
      </c>
      <c r="G28" s="1">
        <f t="shared" si="1"/>
        <v>4</v>
      </c>
      <c r="H28" s="1" t="s">
        <v>32</v>
      </c>
      <c r="I28" s="8">
        <f t="shared" si="2"/>
        <v>1</v>
      </c>
      <c r="J28" s="1" t="s">
        <v>33</v>
      </c>
      <c r="K28" s="1">
        <f t="shared" si="3"/>
        <v>1</v>
      </c>
      <c r="L28" s="1">
        <v>3</v>
      </c>
      <c r="M28" s="1" t="s">
        <v>49</v>
      </c>
      <c r="N28" s="1">
        <f t="shared" si="4"/>
        <v>3</v>
      </c>
      <c r="O28" s="1" t="s">
        <v>56</v>
      </c>
      <c r="P28" s="1">
        <v>3</v>
      </c>
      <c r="Q28" s="1" t="s">
        <v>35</v>
      </c>
      <c r="R28" s="1">
        <f t="shared" si="5"/>
        <v>1</v>
      </c>
      <c r="S28" s="1">
        <v>7</v>
      </c>
      <c r="T28" s="1" t="s">
        <v>36</v>
      </c>
      <c r="U28" s="1">
        <f t="shared" si="6"/>
        <v>2</v>
      </c>
      <c r="V28" s="1" t="s">
        <v>36</v>
      </c>
      <c r="W28" s="1">
        <f t="shared" si="7"/>
        <v>2</v>
      </c>
      <c r="X28" s="1" t="s">
        <v>36</v>
      </c>
      <c r="Y28" s="1">
        <f t="shared" si="8"/>
        <v>2</v>
      </c>
      <c r="Z28" s="1" t="s">
        <v>36</v>
      </c>
      <c r="AA28" s="1">
        <f t="shared" si="9"/>
        <v>2</v>
      </c>
      <c r="AB28" s="1" t="s">
        <v>36</v>
      </c>
      <c r="AC28" s="1">
        <f t="shared" si="10"/>
        <v>2</v>
      </c>
      <c r="AD28" s="1" t="s">
        <v>36</v>
      </c>
      <c r="AE28" s="1">
        <f t="shared" si="11"/>
        <v>2</v>
      </c>
      <c r="AF28" s="1" t="s">
        <v>36</v>
      </c>
      <c r="AG28" s="1">
        <f t="shared" si="12"/>
        <v>2</v>
      </c>
      <c r="AH28" s="1" t="s">
        <v>37</v>
      </c>
      <c r="AI28" s="1">
        <f t="shared" si="13"/>
        <v>2</v>
      </c>
      <c r="AJ28" s="1" t="s">
        <v>38</v>
      </c>
      <c r="AK28" s="1">
        <f t="shared" si="14"/>
        <v>2</v>
      </c>
      <c r="AL28" s="1" t="s">
        <v>33</v>
      </c>
      <c r="AM28" s="1">
        <f t="shared" si="15"/>
        <v>1</v>
      </c>
      <c r="AN28" s="1" t="s">
        <v>40</v>
      </c>
      <c r="AO28" s="1">
        <f t="shared" si="16"/>
        <v>4</v>
      </c>
      <c r="AP28" s="1" t="s">
        <v>39</v>
      </c>
      <c r="AQ28" s="1">
        <f t="shared" si="17"/>
        <v>3</v>
      </c>
      <c r="AR28" s="1" t="s">
        <v>39</v>
      </c>
      <c r="AS28" s="1">
        <f t="shared" si="18"/>
        <v>3</v>
      </c>
      <c r="AT28" s="1" t="s">
        <v>48</v>
      </c>
      <c r="AU28" s="1">
        <f t="shared" si="19"/>
        <v>2</v>
      </c>
      <c r="AV28" s="1" t="s">
        <v>40</v>
      </c>
      <c r="AW28" s="1">
        <f t="shared" si="20"/>
        <v>4</v>
      </c>
      <c r="AX28" s="1" t="s">
        <v>48</v>
      </c>
      <c r="AY28" s="1">
        <f t="shared" si="21"/>
        <v>2</v>
      </c>
      <c r="AZ28" s="1" t="s">
        <v>41</v>
      </c>
      <c r="BA28" s="1">
        <f t="shared" si="22"/>
        <v>1</v>
      </c>
      <c r="BB28" s="1" t="s">
        <v>40</v>
      </c>
      <c r="BC28">
        <f t="shared" si="23"/>
        <v>4</v>
      </c>
    </row>
    <row r="29" spans="1:55" x14ac:dyDescent="0.2">
      <c r="A29" s="2">
        <v>45086.534398865741</v>
      </c>
      <c r="B29" s="1">
        <v>21</v>
      </c>
      <c r="C29" s="1" t="s">
        <v>43</v>
      </c>
      <c r="D29" s="1">
        <f t="shared" si="0"/>
        <v>2</v>
      </c>
      <c r="E29" s="1">
        <v>8</v>
      </c>
      <c r="F29" s="1">
        <v>3300</v>
      </c>
      <c r="G29" s="1">
        <f t="shared" si="1"/>
        <v>3</v>
      </c>
      <c r="H29" s="1" t="s">
        <v>32</v>
      </c>
      <c r="I29" s="8">
        <f t="shared" si="2"/>
        <v>1</v>
      </c>
      <c r="J29" s="1" t="s">
        <v>36</v>
      </c>
      <c r="K29" s="1">
        <f t="shared" si="3"/>
        <v>2</v>
      </c>
      <c r="L29" s="1">
        <v>2</v>
      </c>
      <c r="M29" s="1" t="s">
        <v>49</v>
      </c>
      <c r="N29" s="1">
        <f t="shared" si="4"/>
        <v>3</v>
      </c>
      <c r="O29" s="1" t="s">
        <v>73</v>
      </c>
      <c r="P29" s="1">
        <v>1</v>
      </c>
      <c r="Q29" s="1" t="s">
        <v>35</v>
      </c>
      <c r="R29" s="1">
        <f t="shared" si="5"/>
        <v>1</v>
      </c>
      <c r="S29" s="1">
        <v>5</v>
      </c>
      <c r="T29" s="1" t="s">
        <v>36</v>
      </c>
      <c r="U29" s="1">
        <f t="shared" si="6"/>
        <v>2</v>
      </c>
      <c r="V29" s="1" t="s">
        <v>36</v>
      </c>
      <c r="W29" s="1">
        <f t="shared" si="7"/>
        <v>2</v>
      </c>
      <c r="X29" s="1" t="s">
        <v>36</v>
      </c>
      <c r="Y29" s="1">
        <f t="shared" si="8"/>
        <v>2</v>
      </c>
      <c r="Z29" s="1" t="s">
        <v>36</v>
      </c>
      <c r="AA29" s="1">
        <f t="shared" si="9"/>
        <v>2</v>
      </c>
      <c r="AB29" s="1" t="s">
        <v>36</v>
      </c>
      <c r="AC29" s="1">
        <f t="shared" si="10"/>
        <v>2</v>
      </c>
      <c r="AD29" s="1" t="s">
        <v>36</v>
      </c>
      <c r="AE29" s="1">
        <f t="shared" si="11"/>
        <v>2</v>
      </c>
      <c r="AF29" s="1" t="s">
        <v>36</v>
      </c>
      <c r="AG29" s="1">
        <f t="shared" si="12"/>
        <v>2</v>
      </c>
      <c r="AH29" s="1" t="s">
        <v>46</v>
      </c>
      <c r="AI29" s="1">
        <f t="shared" si="13"/>
        <v>1</v>
      </c>
      <c r="AJ29" s="1" t="s">
        <v>47</v>
      </c>
      <c r="AK29" s="1">
        <f t="shared" si="14"/>
        <v>1</v>
      </c>
      <c r="AL29" s="1" t="s">
        <v>33</v>
      </c>
      <c r="AM29" s="1">
        <f t="shared" si="15"/>
        <v>1</v>
      </c>
      <c r="AN29" s="1" t="s">
        <v>39</v>
      </c>
      <c r="AO29" s="1">
        <f t="shared" si="16"/>
        <v>3</v>
      </c>
      <c r="AP29" s="1" t="s">
        <v>48</v>
      </c>
      <c r="AQ29" s="1">
        <f t="shared" si="17"/>
        <v>2</v>
      </c>
      <c r="AR29" s="1" t="s">
        <v>41</v>
      </c>
      <c r="AS29" s="1">
        <f t="shared" si="18"/>
        <v>1</v>
      </c>
      <c r="AT29" s="1" t="s">
        <v>39</v>
      </c>
      <c r="AU29" s="1">
        <f t="shared" si="19"/>
        <v>3</v>
      </c>
      <c r="AV29" s="1" t="s">
        <v>41</v>
      </c>
      <c r="AW29" s="1">
        <f t="shared" si="20"/>
        <v>1</v>
      </c>
      <c r="AX29" s="1" t="s">
        <v>39</v>
      </c>
      <c r="AY29" s="1">
        <f t="shared" si="21"/>
        <v>3</v>
      </c>
      <c r="AZ29" s="1" t="s">
        <v>41</v>
      </c>
      <c r="BA29" s="1">
        <f t="shared" si="22"/>
        <v>1</v>
      </c>
      <c r="BB29" s="1" t="s">
        <v>39</v>
      </c>
      <c r="BC29">
        <f t="shared" si="23"/>
        <v>3</v>
      </c>
    </row>
    <row r="30" spans="1:55" x14ac:dyDescent="0.2">
      <c r="A30" s="2">
        <v>45086.538850983794</v>
      </c>
      <c r="B30" s="1">
        <v>19</v>
      </c>
      <c r="C30" s="1" t="s">
        <v>43</v>
      </c>
      <c r="D30" s="1">
        <f t="shared" si="0"/>
        <v>2</v>
      </c>
      <c r="E30" s="1">
        <v>1</v>
      </c>
      <c r="F30" s="1">
        <v>5000</v>
      </c>
      <c r="G30" s="1">
        <f t="shared" si="1"/>
        <v>4</v>
      </c>
      <c r="H30" s="1" t="s">
        <v>32</v>
      </c>
      <c r="I30" s="8">
        <f t="shared" si="2"/>
        <v>1</v>
      </c>
      <c r="J30" s="1" t="s">
        <v>33</v>
      </c>
      <c r="K30" s="1">
        <f t="shared" si="3"/>
        <v>1</v>
      </c>
      <c r="L30" s="1">
        <v>4</v>
      </c>
      <c r="M30" s="1" t="s">
        <v>49</v>
      </c>
      <c r="N30" s="1">
        <f t="shared" si="4"/>
        <v>3</v>
      </c>
      <c r="O30" s="1" t="s">
        <v>74</v>
      </c>
      <c r="P30" s="1">
        <v>2</v>
      </c>
      <c r="Q30" s="1" t="s">
        <v>35</v>
      </c>
      <c r="R30" s="1">
        <f t="shared" si="5"/>
        <v>1</v>
      </c>
      <c r="S30" s="1">
        <v>15</v>
      </c>
      <c r="T30" s="1" t="s">
        <v>36</v>
      </c>
      <c r="U30" s="1">
        <f t="shared" si="6"/>
        <v>2</v>
      </c>
      <c r="V30" s="1" t="s">
        <v>36</v>
      </c>
      <c r="W30" s="1">
        <f t="shared" si="7"/>
        <v>2</v>
      </c>
      <c r="X30" s="1" t="s">
        <v>36</v>
      </c>
      <c r="Y30" s="1">
        <f t="shared" si="8"/>
        <v>2</v>
      </c>
      <c r="Z30" s="1" t="s">
        <v>36</v>
      </c>
      <c r="AA30" s="1">
        <f t="shared" si="9"/>
        <v>2</v>
      </c>
      <c r="AB30" s="1" t="s">
        <v>36</v>
      </c>
      <c r="AC30" s="1">
        <f t="shared" si="10"/>
        <v>2</v>
      </c>
      <c r="AD30" s="1" t="s">
        <v>36</v>
      </c>
      <c r="AE30" s="1">
        <f t="shared" si="11"/>
        <v>2</v>
      </c>
      <c r="AF30" s="1" t="s">
        <v>36</v>
      </c>
      <c r="AG30" s="1">
        <f t="shared" si="12"/>
        <v>2</v>
      </c>
      <c r="AH30" s="1" t="s">
        <v>37</v>
      </c>
      <c r="AI30" s="1">
        <f t="shared" si="13"/>
        <v>2</v>
      </c>
      <c r="AJ30" s="1" t="s">
        <v>47</v>
      </c>
      <c r="AK30" s="1">
        <f t="shared" si="14"/>
        <v>1</v>
      </c>
      <c r="AL30" s="1" t="s">
        <v>36</v>
      </c>
      <c r="AM30" s="1">
        <f t="shared" si="15"/>
        <v>2</v>
      </c>
      <c r="AN30" s="1" t="s">
        <v>39</v>
      </c>
      <c r="AO30" s="1">
        <f t="shared" si="16"/>
        <v>3</v>
      </c>
      <c r="AP30" s="1" t="s">
        <v>48</v>
      </c>
      <c r="AQ30" s="1">
        <f t="shared" si="17"/>
        <v>2</v>
      </c>
      <c r="AR30" s="1" t="s">
        <v>41</v>
      </c>
      <c r="AS30" s="1">
        <f t="shared" si="18"/>
        <v>1</v>
      </c>
      <c r="AT30" s="1" t="s">
        <v>48</v>
      </c>
      <c r="AU30" s="1">
        <f t="shared" si="19"/>
        <v>2</v>
      </c>
      <c r="AV30" s="1" t="s">
        <v>40</v>
      </c>
      <c r="AW30" s="1">
        <f t="shared" si="20"/>
        <v>4</v>
      </c>
      <c r="AX30" s="1" t="s">
        <v>41</v>
      </c>
      <c r="AY30" s="1">
        <f t="shared" si="21"/>
        <v>1</v>
      </c>
      <c r="AZ30" s="1" t="s">
        <v>41</v>
      </c>
      <c r="BA30" s="1">
        <f t="shared" si="22"/>
        <v>1</v>
      </c>
      <c r="BB30" s="1" t="s">
        <v>48</v>
      </c>
      <c r="BC30">
        <f t="shared" si="23"/>
        <v>2</v>
      </c>
    </row>
    <row r="31" spans="1:55" x14ac:dyDescent="0.2">
      <c r="A31" s="2">
        <v>45086.539189374998</v>
      </c>
      <c r="B31" s="1">
        <v>22</v>
      </c>
      <c r="C31" s="1" t="s">
        <v>43</v>
      </c>
      <c r="D31" s="1">
        <f t="shared" si="0"/>
        <v>2</v>
      </c>
      <c r="E31" s="1">
        <v>7</v>
      </c>
      <c r="F31" s="1">
        <v>3960</v>
      </c>
      <c r="G31" s="1">
        <f t="shared" si="1"/>
        <v>3</v>
      </c>
      <c r="H31" s="1" t="s">
        <v>32</v>
      </c>
      <c r="I31" s="8">
        <f t="shared" si="2"/>
        <v>1</v>
      </c>
      <c r="J31" s="1" t="s">
        <v>33</v>
      </c>
      <c r="K31" s="1">
        <f t="shared" si="3"/>
        <v>1</v>
      </c>
      <c r="L31" s="1">
        <v>2</v>
      </c>
      <c r="M31" s="1" t="s">
        <v>49</v>
      </c>
      <c r="N31" s="1">
        <f t="shared" si="4"/>
        <v>3</v>
      </c>
      <c r="O31" s="1" t="s">
        <v>75</v>
      </c>
      <c r="P31" s="1">
        <v>2</v>
      </c>
      <c r="Q31" s="1" t="s">
        <v>35</v>
      </c>
      <c r="R31" s="1">
        <f t="shared" si="5"/>
        <v>1</v>
      </c>
      <c r="S31" s="1">
        <v>6</v>
      </c>
      <c r="T31" s="1" t="s">
        <v>33</v>
      </c>
      <c r="U31" s="1">
        <f t="shared" si="6"/>
        <v>1</v>
      </c>
      <c r="V31" s="1" t="s">
        <v>36</v>
      </c>
      <c r="W31" s="1">
        <f t="shared" si="7"/>
        <v>2</v>
      </c>
      <c r="X31" s="1" t="s">
        <v>36</v>
      </c>
      <c r="Y31" s="1">
        <f t="shared" si="8"/>
        <v>2</v>
      </c>
      <c r="Z31" s="1" t="s">
        <v>36</v>
      </c>
      <c r="AA31" s="1">
        <f t="shared" si="9"/>
        <v>2</v>
      </c>
      <c r="AB31" s="1" t="s">
        <v>36</v>
      </c>
      <c r="AC31" s="1">
        <f t="shared" si="10"/>
        <v>2</v>
      </c>
      <c r="AD31" s="1" t="s">
        <v>36</v>
      </c>
      <c r="AE31" s="1">
        <f t="shared" si="11"/>
        <v>2</v>
      </c>
      <c r="AF31" s="1" t="s">
        <v>36</v>
      </c>
      <c r="AG31" s="1">
        <f t="shared" si="12"/>
        <v>2</v>
      </c>
      <c r="AH31" s="1" t="s">
        <v>37</v>
      </c>
      <c r="AI31" s="1">
        <f t="shared" si="13"/>
        <v>2</v>
      </c>
      <c r="AJ31" s="1" t="s">
        <v>38</v>
      </c>
      <c r="AK31" s="1">
        <f t="shared" si="14"/>
        <v>2</v>
      </c>
      <c r="AL31" s="1" t="s">
        <v>33</v>
      </c>
      <c r="AM31" s="1">
        <f t="shared" si="15"/>
        <v>1</v>
      </c>
      <c r="AN31" s="1" t="s">
        <v>48</v>
      </c>
      <c r="AO31" s="1">
        <f t="shared" si="16"/>
        <v>2</v>
      </c>
      <c r="AP31" s="1" t="s">
        <v>41</v>
      </c>
      <c r="AQ31" s="1">
        <f t="shared" si="17"/>
        <v>1</v>
      </c>
      <c r="AR31" s="1" t="s">
        <v>42</v>
      </c>
      <c r="AS31" s="1">
        <f t="shared" si="18"/>
        <v>6</v>
      </c>
      <c r="AT31" s="1" t="s">
        <v>39</v>
      </c>
      <c r="AU31" s="1">
        <f t="shared" si="19"/>
        <v>3</v>
      </c>
      <c r="AV31" s="1" t="s">
        <v>41</v>
      </c>
      <c r="AW31" s="1">
        <f t="shared" si="20"/>
        <v>1</v>
      </c>
      <c r="AX31" s="1" t="s">
        <v>42</v>
      </c>
      <c r="AY31" s="1">
        <f t="shared" si="21"/>
        <v>6</v>
      </c>
      <c r="AZ31" s="1" t="s">
        <v>42</v>
      </c>
      <c r="BA31" s="1">
        <f t="shared" si="22"/>
        <v>6</v>
      </c>
      <c r="BB31" s="1" t="s">
        <v>39</v>
      </c>
      <c r="BC31">
        <f t="shared" si="23"/>
        <v>3</v>
      </c>
    </row>
    <row r="32" spans="1:55" x14ac:dyDescent="0.2">
      <c r="A32" s="2">
        <v>45086.540457951385</v>
      </c>
      <c r="B32" s="1">
        <v>20</v>
      </c>
      <c r="C32" s="1" t="s">
        <v>31</v>
      </c>
      <c r="D32" s="1">
        <f t="shared" si="0"/>
        <v>1</v>
      </c>
      <c r="E32" s="1">
        <v>1</v>
      </c>
      <c r="F32" s="1">
        <v>5000</v>
      </c>
      <c r="G32" s="1">
        <f t="shared" si="1"/>
        <v>4</v>
      </c>
      <c r="H32" s="1" t="s">
        <v>32</v>
      </c>
      <c r="I32" s="8">
        <f t="shared" si="2"/>
        <v>1</v>
      </c>
      <c r="J32" s="1" t="s">
        <v>33</v>
      </c>
      <c r="K32" s="1">
        <f t="shared" si="3"/>
        <v>1</v>
      </c>
      <c r="L32" s="1">
        <v>2</v>
      </c>
      <c r="M32" s="1" t="s">
        <v>49</v>
      </c>
      <c r="N32" s="1">
        <f t="shared" si="4"/>
        <v>3</v>
      </c>
      <c r="O32" s="1" t="s">
        <v>56</v>
      </c>
      <c r="P32" s="1">
        <v>5</v>
      </c>
      <c r="Q32" s="1" t="s">
        <v>35</v>
      </c>
      <c r="R32" s="1">
        <f t="shared" si="5"/>
        <v>1</v>
      </c>
      <c r="S32" s="1">
        <v>10</v>
      </c>
      <c r="T32" s="1" t="s">
        <v>33</v>
      </c>
      <c r="U32" s="1">
        <f t="shared" si="6"/>
        <v>1</v>
      </c>
      <c r="V32" s="1" t="s">
        <v>36</v>
      </c>
      <c r="W32" s="1">
        <f t="shared" si="7"/>
        <v>2</v>
      </c>
      <c r="X32" s="1" t="s">
        <v>36</v>
      </c>
      <c r="Y32" s="1">
        <f t="shared" si="8"/>
        <v>2</v>
      </c>
      <c r="Z32" s="1" t="s">
        <v>36</v>
      </c>
      <c r="AA32" s="1">
        <f t="shared" si="9"/>
        <v>2</v>
      </c>
      <c r="AB32" s="1" t="s">
        <v>36</v>
      </c>
      <c r="AC32" s="1">
        <f t="shared" si="10"/>
        <v>2</v>
      </c>
      <c r="AD32" s="1" t="s">
        <v>33</v>
      </c>
      <c r="AE32" s="1">
        <f t="shared" si="11"/>
        <v>1</v>
      </c>
      <c r="AF32" s="1" t="s">
        <v>36</v>
      </c>
      <c r="AG32" s="1">
        <f t="shared" si="12"/>
        <v>2</v>
      </c>
      <c r="AH32" s="1" t="s">
        <v>37</v>
      </c>
      <c r="AI32" s="1">
        <f t="shared" si="13"/>
        <v>2</v>
      </c>
      <c r="AJ32" s="1" t="s">
        <v>47</v>
      </c>
      <c r="AK32" s="1">
        <f t="shared" si="14"/>
        <v>1</v>
      </c>
      <c r="AL32" s="1" t="s">
        <v>36</v>
      </c>
      <c r="AM32" s="1">
        <f t="shared" si="15"/>
        <v>2</v>
      </c>
      <c r="AN32" s="1" t="s">
        <v>39</v>
      </c>
      <c r="AO32" s="1">
        <f t="shared" si="16"/>
        <v>3</v>
      </c>
      <c r="AP32" s="1" t="s">
        <v>39</v>
      </c>
      <c r="AQ32" s="1">
        <f t="shared" si="17"/>
        <v>3</v>
      </c>
      <c r="AR32" s="1" t="s">
        <v>41</v>
      </c>
      <c r="AS32" s="1">
        <f t="shared" si="18"/>
        <v>1</v>
      </c>
      <c r="AT32" s="1" t="s">
        <v>48</v>
      </c>
      <c r="AU32" s="1">
        <f t="shared" si="19"/>
        <v>2</v>
      </c>
      <c r="AV32" s="1" t="s">
        <v>39</v>
      </c>
      <c r="AW32" s="1">
        <f t="shared" si="20"/>
        <v>3</v>
      </c>
      <c r="AX32" s="1" t="s">
        <v>53</v>
      </c>
      <c r="AY32" s="1">
        <f t="shared" si="21"/>
        <v>5</v>
      </c>
      <c r="AZ32" s="1" t="s">
        <v>42</v>
      </c>
      <c r="BA32" s="1">
        <f t="shared" si="22"/>
        <v>6</v>
      </c>
      <c r="BB32" s="1" t="s">
        <v>41</v>
      </c>
      <c r="BC32">
        <f t="shared" si="23"/>
        <v>1</v>
      </c>
    </row>
    <row r="33" spans="1:55" x14ac:dyDescent="0.2">
      <c r="A33" s="2">
        <v>45086.550370671292</v>
      </c>
      <c r="B33" s="1">
        <v>21</v>
      </c>
      <c r="C33" s="1" t="s">
        <v>43</v>
      </c>
      <c r="D33" s="1">
        <f t="shared" si="0"/>
        <v>2</v>
      </c>
      <c r="E33" s="1">
        <v>7</v>
      </c>
      <c r="F33" s="1">
        <v>2500</v>
      </c>
      <c r="G33" s="1">
        <f t="shared" si="1"/>
        <v>2</v>
      </c>
      <c r="H33" s="1" t="s">
        <v>76</v>
      </c>
      <c r="I33" s="8">
        <f t="shared" si="2"/>
        <v>2</v>
      </c>
      <c r="J33" s="1" t="s">
        <v>36</v>
      </c>
      <c r="K33" s="1">
        <f t="shared" si="3"/>
        <v>2</v>
      </c>
      <c r="L33" s="1">
        <v>1</v>
      </c>
      <c r="M33" s="1" t="s">
        <v>49</v>
      </c>
      <c r="N33" s="1">
        <f t="shared" si="4"/>
        <v>3</v>
      </c>
      <c r="O33" s="1" t="s">
        <v>77</v>
      </c>
      <c r="P33" s="1">
        <v>1</v>
      </c>
      <c r="Q33" s="1" t="s">
        <v>35</v>
      </c>
      <c r="R33" s="1">
        <f t="shared" si="5"/>
        <v>1</v>
      </c>
      <c r="S33" s="1">
        <v>4</v>
      </c>
      <c r="T33" s="1" t="s">
        <v>36</v>
      </c>
      <c r="U33" s="1">
        <f t="shared" si="6"/>
        <v>2</v>
      </c>
      <c r="V33" s="1" t="s">
        <v>36</v>
      </c>
      <c r="W33" s="1">
        <f t="shared" si="7"/>
        <v>2</v>
      </c>
      <c r="X33" s="1" t="s">
        <v>36</v>
      </c>
      <c r="Y33" s="1">
        <f t="shared" si="8"/>
        <v>2</v>
      </c>
      <c r="Z33" s="1" t="s">
        <v>36</v>
      </c>
      <c r="AA33" s="1">
        <f t="shared" si="9"/>
        <v>2</v>
      </c>
      <c r="AB33" s="1" t="s">
        <v>36</v>
      </c>
      <c r="AC33" s="1">
        <f t="shared" si="10"/>
        <v>2</v>
      </c>
      <c r="AD33" s="1" t="s">
        <v>36</v>
      </c>
      <c r="AE33" s="1">
        <f t="shared" si="11"/>
        <v>2</v>
      </c>
      <c r="AF33" s="1" t="s">
        <v>36</v>
      </c>
      <c r="AG33" s="1">
        <f t="shared" si="12"/>
        <v>2</v>
      </c>
      <c r="AH33" s="1" t="s">
        <v>37</v>
      </c>
      <c r="AI33" s="1">
        <f t="shared" si="13"/>
        <v>2</v>
      </c>
      <c r="AJ33" s="1" t="s">
        <v>38</v>
      </c>
      <c r="AK33" s="1">
        <f t="shared" si="14"/>
        <v>2</v>
      </c>
      <c r="AL33" s="1" t="s">
        <v>36</v>
      </c>
      <c r="AM33" s="1">
        <f t="shared" si="15"/>
        <v>2</v>
      </c>
      <c r="AN33" s="1" t="s">
        <v>39</v>
      </c>
      <c r="AO33" s="1">
        <f t="shared" si="16"/>
        <v>3</v>
      </c>
      <c r="AP33" s="1" t="s">
        <v>39</v>
      </c>
      <c r="AQ33" s="1">
        <f t="shared" si="17"/>
        <v>3</v>
      </c>
      <c r="AR33" s="1" t="s">
        <v>48</v>
      </c>
      <c r="AS33" s="1">
        <f t="shared" si="18"/>
        <v>2</v>
      </c>
      <c r="AT33" s="1" t="s">
        <v>40</v>
      </c>
      <c r="AU33" s="1">
        <f t="shared" si="19"/>
        <v>4</v>
      </c>
      <c r="AV33" s="1" t="s">
        <v>41</v>
      </c>
      <c r="AW33" s="1">
        <f t="shared" si="20"/>
        <v>1</v>
      </c>
      <c r="AX33" s="1" t="s">
        <v>39</v>
      </c>
      <c r="AY33" s="1">
        <f t="shared" si="21"/>
        <v>3</v>
      </c>
      <c r="AZ33" s="1" t="s">
        <v>42</v>
      </c>
      <c r="BA33" s="1">
        <f t="shared" si="22"/>
        <v>6</v>
      </c>
      <c r="BB33" s="1" t="s">
        <v>48</v>
      </c>
      <c r="BC33">
        <f t="shared" si="23"/>
        <v>2</v>
      </c>
    </row>
    <row r="34" spans="1:55" x14ac:dyDescent="0.2">
      <c r="A34" s="2">
        <v>45086.554064328702</v>
      </c>
      <c r="B34" s="1">
        <v>26</v>
      </c>
      <c r="C34" s="1" t="s">
        <v>43</v>
      </c>
      <c r="D34" s="1">
        <f t="shared" si="0"/>
        <v>2</v>
      </c>
      <c r="E34" s="1">
        <v>6</v>
      </c>
      <c r="F34" s="1">
        <v>1200</v>
      </c>
      <c r="G34" s="1">
        <f t="shared" si="1"/>
        <v>1</v>
      </c>
      <c r="H34" s="1" t="s">
        <v>76</v>
      </c>
      <c r="I34" s="8">
        <f t="shared" si="2"/>
        <v>2</v>
      </c>
      <c r="J34" s="1" t="s">
        <v>36</v>
      </c>
      <c r="K34" s="1">
        <f t="shared" si="3"/>
        <v>2</v>
      </c>
      <c r="L34" s="1">
        <v>1</v>
      </c>
      <c r="M34" s="1" t="s">
        <v>34</v>
      </c>
      <c r="N34" s="1">
        <f t="shared" si="4"/>
        <v>1</v>
      </c>
      <c r="O34" s="1" t="s">
        <v>78</v>
      </c>
      <c r="P34" s="1">
        <v>1</v>
      </c>
      <c r="Q34" s="1" t="s">
        <v>51</v>
      </c>
      <c r="R34" s="1">
        <f t="shared" si="5"/>
        <v>3</v>
      </c>
      <c r="S34" s="1">
        <v>14</v>
      </c>
      <c r="T34" s="1" t="s">
        <v>36</v>
      </c>
      <c r="U34" s="1">
        <f t="shared" si="6"/>
        <v>2</v>
      </c>
      <c r="V34" s="1" t="s">
        <v>36</v>
      </c>
      <c r="W34" s="1">
        <f t="shared" si="7"/>
        <v>2</v>
      </c>
      <c r="X34" s="1" t="s">
        <v>36</v>
      </c>
      <c r="Y34" s="1">
        <f t="shared" si="8"/>
        <v>2</v>
      </c>
      <c r="Z34" s="1" t="s">
        <v>36</v>
      </c>
      <c r="AA34" s="1">
        <f t="shared" si="9"/>
        <v>2</v>
      </c>
      <c r="AB34" s="1" t="s">
        <v>36</v>
      </c>
      <c r="AC34" s="1">
        <f t="shared" si="10"/>
        <v>2</v>
      </c>
      <c r="AD34" s="1" t="s">
        <v>36</v>
      </c>
      <c r="AE34" s="1">
        <f t="shared" si="11"/>
        <v>2</v>
      </c>
      <c r="AF34" s="1" t="s">
        <v>36</v>
      </c>
      <c r="AG34" s="1">
        <f t="shared" si="12"/>
        <v>2</v>
      </c>
      <c r="AH34" s="1" t="s">
        <v>46</v>
      </c>
      <c r="AI34" s="1">
        <f t="shared" si="13"/>
        <v>1</v>
      </c>
      <c r="AJ34" s="1" t="s">
        <v>47</v>
      </c>
      <c r="AK34" s="1">
        <f t="shared" si="14"/>
        <v>1</v>
      </c>
      <c r="AL34" s="1" t="s">
        <v>33</v>
      </c>
      <c r="AM34" s="1">
        <f t="shared" si="15"/>
        <v>1</v>
      </c>
      <c r="AN34" s="1" t="s">
        <v>53</v>
      </c>
      <c r="AO34" s="1">
        <f t="shared" si="16"/>
        <v>5</v>
      </c>
      <c r="AP34" s="1" t="s">
        <v>39</v>
      </c>
      <c r="AQ34" s="1">
        <f t="shared" si="17"/>
        <v>3</v>
      </c>
      <c r="AR34" s="1" t="s">
        <v>41</v>
      </c>
      <c r="AS34" s="1">
        <f t="shared" si="18"/>
        <v>1</v>
      </c>
      <c r="AT34" s="1" t="s">
        <v>39</v>
      </c>
      <c r="AU34" s="1">
        <f t="shared" si="19"/>
        <v>3</v>
      </c>
      <c r="AV34" s="1" t="s">
        <v>39</v>
      </c>
      <c r="AW34" s="1">
        <f t="shared" si="20"/>
        <v>3</v>
      </c>
      <c r="AX34" s="1" t="s">
        <v>41</v>
      </c>
      <c r="AY34" s="1">
        <f t="shared" si="21"/>
        <v>1</v>
      </c>
      <c r="AZ34" s="1" t="s">
        <v>48</v>
      </c>
      <c r="BA34" s="1">
        <f t="shared" si="22"/>
        <v>2</v>
      </c>
      <c r="BB34" s="1" t="s">
        <v>39</v>
      </c>
      <c r="BC34">
        <f t="shared" si="23"/>
        <v>3</v>
      </c>
    </row>
    <row r="35" spans="1:55" x14ac:dyDescent="0.2">
      <c r="A35" s="2">
        <v>45086.557231168983</v>
      </c>
      <c r="B35" s="1">
        <v>20</v>
      </c>
      <c r="C35" s="1" t="s">
        <v>43</v>
      </c>
      <c r="D35" s="1">
        <f t="shared" si="0"/>
        <v>2</v>
      </c>
      <c r="E35" s="1">
        <v>1</v>
      </c>
      <c r="F35" s="1">
        <v>1473</v>
      </c>
      <c r="G35" s="1">
        <f t="shared" si="1"/>
        <v>2</v>
      </c>
      <c r="H35" s="1" t="s">
        <v>76</v>
      </c>
      <c r="I35" s="8">
        <f t="shared" si="2"/>
        <v>2</v>
      </c>
      <c r="J35" s="1" t="s">
        <v>36</v>
      </c>
      <c r="K35" s="1">
        <f t="shared" si="3"/>
        <v>2</v>
      </c>
      <c r="L35" s="1">
        <v>5</v>
      </c>
      <c r="M35" s="1" t="s">
        <v>34</v>
      </c>
      <c r="N35" s="1">
        <f t="shared" si="4"/>
        <v>1</v>
      </c>
      <c r="O35" s="1" t="s">
        <v>79</v>
      </c>
      <c r="P35" s="1">
        <v>1</v>
      </c>
      <c r="Q35" s="1" t="s">
        <v>35</v>
      </c>
      <c r="R35" s="1">
        <f t="shared" si="5"/>
        <v>1</v>
      </c>
      <c r="S35" s="1">
        <v>18</v>
      </c>
      <c r="T35" s="1" t="s">
        <v>36</v>
      </c>
      <c r="U35" s="1">
        <f t="shared" si="6"/>
        <v>2</v>
      </c>
      <c r="V35" s="1" t="s">
        <v>36</v>
      </c>
      <c r="W35" s="1">
        <f t="shared" si="7"/>
        <v>2</v>
      </c>
      <c r="X35" s="1" t="s">
        <v>36</v>
      </c>
      <c r="Y35" s="1">
        <f t="shared" si="8"/>
        <v>2</v>
      </c>
      <c r="Z35" s="1" t="s">
        <v>36</v>
      </c>
      <c r="AA35" s="1">
        <f t="shared" si="9"/>
        <v>2</v>
      </c>
      <c r="AB35" s="1" t="s">
        <v>36</v>
      </c>
      <c r="AC35" s="1">
        <f t="shared" si="10"/>
        <v>2</v>
      </c>
      <c r="AD35" s="1" t="s">
        <v>36</v>
      </c>
      <c r="AE35" s="1">
        <f t="shared" si="11"/>
        <v>2</v>
      </c>
      <c r="AF35" s="1" t="s">
        <v>36</v>
      </c>
      <c r="AG35" s="1">
        <f t="shared" si="12"/>
        <v>2</v>
      </c>
      <c r="AH35" s="1" t="s">
        <v>46</v>
      </c>
      <c r="AI35" s="1">
        <f t="shared" si="13"/>
        <v>1</v>
      </c>
      <c r="AJ35" s="1" t="s">
        <v>47</v>
      </c>
      <c r="AK35" s="1">
        <f t="shared" si="14"/>
        <v>1</v>
      </c>
      <c r="AL35" s="1" t="s">
        <v>36</v>
      </c>
      <c r="AM35" s="1">
        <f t="shared" si="15"/>
        <v>2</v>
      </c>
      <c r="AN35" s="1" t="s">
        <v>41</v>
      </c>
      <c r="AO35" s="1">
        <f t="shared" si="16"/>
        <v>1</v>
      </c>
      <c r="AP35" s="1" t="s">
        <v>48</v>
      </c>
      <c r="AQ35" s="1">
        <f t="shared" si="17"/>
        <v>2</v>
      </c>
      <c r="AR35" s="1" t="s">
        <v>48</v>
      </c>
      <c r="AS35" s="1">
        <f t="shared" si="18"/>
        <v>2</v>
      </c>
      <c r="AT35" s="1" t="s">
        <v>40</v>
      </c>
      <c r="AU35" s="1">
        <f t="shared" si="19"/>
        <v>4</v>
      </c>
      <c r="AV35" s="1" t="s">
        <v>41</v>
      </c>
      <c r="AW35" s="1">
        <f t="shared" si="20"/>
        <v>1</v>
      </c>
      <c r="AX35" s="1" t="s">
        <v>41</v>
      </c>
      <c r="AY35" s="1">
        <f t="shared" si="21"/>
        <v>1</v>
      </c>
      <c r="AZ35" s="1" t="s">
        <v>41</v>
      </c>
      <c r="BA35" s="1">
        <f t="shared" si="22"/>
        <v>1</v>
      </c>
      <c r="BB35" s="1" t="s">
        <v>48</v>
      </c>
      <c r="BC35">
        <f t="shared" si="23"/>
        <v>2</v>
      </c>
    </row>
    <row r="36" spans="1:55" x14ac:dyDescent="0.2">
      <c r="A36" s="2">
        <v>45086.558421145834</v>
      </c>
      <c r="B36" s="1">
        <v>23</v>
      </c>
      <c r="C36" s="1" t="s">
        <v>31</v>
      </c>
      <c r="D36" s="1">
        <f t="shared" si="0"/>
        <v>1</v>
      </c>
      <c r="E36" s="1">
        <v>9</v>
      </c>
      <c r="F36" s="1">
        <v>2600</v>
      </c>
      <c r="G36" s="1">
        <f t="shared" si="1"/>
        <v>2</v>
      </c>
      <c r="H36" s="1" t="s">
        <v>76</v>
      </c>
      <c r="I36" s="8">
        <f t="shared" si="2"/>
        <v>2</v>
      </c>
      <c r="J36" s="1" t="s">
        <v>36</v>
      </c>
      <c r="K36" s="1">
        <f t="shared" si="3"/>
        <v>2</v>
      </c>
      <c r="L36" s="1">
        <v>2</v>
      </c>
      <c r="M36" s="1" t="s">
        <v>49</v>
      </c>
      <c r="N36" s="1">
        <f t="shared" si="4"/>
        <v>3</v>
      </c>
      <c r="O36" s="1" t="s">
        <v>80</v>
      </c>
      <c r="P36" s="1">
        <v>2</v>
      </c>
      <c r="Q36" s="1" t="s">
        <v>35</v>
      </c>
      <c r="R36" s="1">
        <f t="shared" si="5"/>
        <v>1</v>
      </c>
      <c r="S36" s="1">
        <v>24</v>
      </c>
      <c r="T36" s="1" t="s">
        <v>36</v>
      </c>
      <c r="U36" s="1">
        <f t="shared" si="6"/>
        <v>2</v>
      </c>
      <c r="V36" s="1" t="s">
        <v>36</v>
      </c>
      <c r="W36" s="1">
        <f t="shared" si="7"/>
        <v>2</v>
      </c>
      <c r="X36" s="1" t="s">
        <v>36</v>
      </c>
      <c r="Y36" s="1">
        <f t="shared" si="8"/>
        <v>2</v>
      </c>
      <c r="Z36" s="1" t="s">
        <v>36</v>
      </c>
      <c r="AA36" s="1">
        <f t="shared" si="9"/>
        <v>2</v>
      </c>
      <c r="AB36" s="1" t="s">
        <v>36</v>
      </c>
      <c r="AC36" s="1">
        <f t="shared" si="10"/>
        <v>2</v>
      </c>
      <c r="AD36" s="1" t="s">
        <v>33</v>
      </c>
      <c r="AE36" s="1">
        <f t="shared" si="11"/>
        <v>1</v>
      </c>
      <c r="AF36" s="1" t="s">
        <v>36</v>
      </c>
      <c r="AG36" s="1">
        <f t="shared" si="12"/>
        <v>2</v>
      </c>
      <c r="AH36" s="1" t="s">
        <v>46</v>
      </c>
      <c r="AI36" s="1">
        <f t="shared" si="13"/>
        <v>1</v>
      </c>
      <c r="AJ36" s="1" t="s">
        <v>38</v>
      </c>
      <c r="AK36" s="1">
        <f t="shared" si="14"/>
        <v>2</v>
      </c>
      <c r="AL36" s="1" t="s">
        <v>33</v>
      </c>
      <c r="AM36" s="1">
        <f t="shared" si="15"/>
        <v>1</v>
      </c>
      <c r="AN36" s="1" t="s">
        <v>39</v>
      </c>
      <c r="AO36" s="1">
        <f t="shared" si="16"/>
        <v>3</v>
      </c>
      <c r="AP36" s="1" t="s">
        <v>48</v>
      </c>
      <c r="AQ36" s="1">
        <f t="shared" si="17"/>
        <v>2</v>
      </c>
      <c r="AR36" s="1" t="s">
        <v>41</v>
      </c>
      <c r="AS36" s="1">
        <f t="shared" si="18"/>
        <v>1</v>
      </c>
      <c r="AT36" s="1" t="s">
        <v>39</v>
      </c>
      <c r="AU36" s="1">
        <f t="shared" si="19"/>
        <v>3</v>
      </c>
      <c r="AV36" s="1" t="s">
        <v>41</v>
      </c>
      <c r="AW36" s="1">
        <f t="shared" si="20"/>
        <v>1</v>
      </c>
      <c r="AX36" s="1" t="s">
        <v>42</v>
      </c>
      <c r="AY36" s="1">
        <f t="shared" si="21"/>
        <v>6</v>
      </c>
      <c r="AZ36" s="1" t="s">
        <v>42</v>
      </c>
      <c r="BA36" s="1">
        <f t="shared" si="22"/>
        <v>6</v>
      </c>
      <c r="BB36" s="1" t="s">
        <v>41</v>
      </c>
      <c r="BC36">
        <f t="shared" si="23"/>
        <v>1</v>
      </c>
    </row>
    <row r="37" spans="1:55" x14ac:dyDescent="0.2">
      <c r="A37" s="2">
        <v>45086.559526423611</v>
      </c>
      <c r="B37" s="1">
        <v>37</v>
      </c>
      <c r="C37" s="1" t="s">
        <v>43</v>
      </c>
      <c r="D37" s="1">
        <f t="shared" si="0"/>
        <v>2</v>
      </c>
      <c r="E37" s="1">
        <v>6</v>
      </c>
      <c r="F37" s="1">
        <v>5280</v>
      </c>
      <c r="G37" s="1">
        <f t="shared" si="1"/>
        <v>4</v>
      </c>
      <c r="H37" s="1" t="s">
        <v>76</v>
      </c>
      <c r="I37" s="8">
        <f t="shared" si="2"/>
        <v>2</v>
      </c>
      <c r="J37" s="1" t="s">
        <v>36</v>
      </c>
      <c r="K37" s="1">
        <f t="shared" si="3"/>
        <v>2</v>
      </c>
      <c r="L37" s="1">
        <v>7</v>
      </c>
      <c r="M37" s="1" t="s">
        <v>49</v>
      </c>
      <c r="N37" s="1">
        <f t="shared" si="4"/>
        <v>3</v>
      </c>
      <c r="O37" s="1" t="s">
        <v>81</v>
      </c>
      <c r="P37" s="1">
        <v>2</v>
      </c>
      <c r="Q37" s="1" t="s">
        <v>35</v>
      </c>
      <c r="R37" s="1">
        <f t="shared" si="5"/>
        <v>1</v>
      </c>
      <c r="S37" s="1">
        <v>4</v>
      </c>
      <c r="T37" s="1" t="s">
        <v>33</v>
      </c>
      <c r="U37" s="1">
        <f t="shared" si="6"/>
        <v>1</v>
      </c>
      <c r="V37" s="1" t="s">
        <v>36</v>
      </c>
      <c r="W37" s="1">
        <f t="shared" si="7"/>
        <v>2</v>
      </c>
      <c r="X37" s="1" t="s">
        <v>36</v>
      </c>
      <c r="Y37" s="1">
        <f t="shared" si="8"/>
        <v>2</v>
      </c>
      <c r="Z37" s="1" t="s">
        <v>36</v>
      </c>
      <c r="AA37" s="1">
        <f t="shared" si="9"/>
        <v>2</v>
      </c>
      <c r="AB37" s="1" t="s">
        <v>36</v>
      </c>
      <c r="AC37" s="1">
        <f t="shared" si="10"/>
        <v>2</v>
      </c>
      <c r="AD37" s="1" t="s">
        <v>33</v>
      </c>
      <c r="AE37" s="1">
        <f t="shared" si="11"/>
        <v>1</v>
      </c>
      <c r="AF37" s="1" t="s">
        <v>36</v>
      </c>
      <c r="AG37" s="1">
        <f t="shared" si="12"/>
        <v>2</v>
      </c>
      <c r="AH37" s="1" t="s">
        <v>46</v>
      </c>
      <c r="AI37" s="1">
        <f t="shared" si="13"/>
        <v>1</v>
      </c>
      <c r="AJ37" s="1" t="s">
        <v>38</v>
      </c>
      <c r="AK37" s="1">
        <f t="shared" si="14"/>
        <v>2</v>
      </c>
      <c r="AL37" s="1" t="s">
        <v>36</v>
      </c>
      <c r="AM37" s="1">
        <f t="shared" si="15"/>
        <v>2</v>
      </c>
      <c r="AN37" s="1" t="s">
        <v>40</v>
      </c>
      <c r="AO37" s="1">
        <f t="shared" si="16"/>
        <v>4</v>
      </c>
      <c r="AP37" s="1" t="s">
        <v>48</v>
      </c>
      <c r="AQ37" s="1">
        <f t="shared" si="17"/>
        <v>2</v>
      </c>
      <c r="AR37" s="1" t="s">
        <v>48</v>
      </c>
      <c r="AS37" s="1">
        <f t="shared" si="18"/>
        <v>2</v>
      </c>
      <c r="AT37" s="1" t="s">
        <v>53</v>
      </c>
      <c r="AU37" s="1">
        <f t="shared" si="19"/>
        <v>5</v>
      </c>
      <c r="AV37" s="1" t="s">
        <v>42</v>
      </c>
      <c r="AW37" s="1">
        <f t="shared" si="20"/>
        <v>6</v>
      </c>
      <c r="AX37" s="1" t="s">
        <v>42</v>
      </c>
      <c r="AY37" s="1">
        <f t="shared" si="21"/>
        <v>6</v>
      </c>
      <c r="AZ37" s="1" t="s">
        <v>42</v>
      </c>
      <c r="BA37" s="1">
        <f t="shared" si="22"/>
        <v>6</v>
      </c>
      <c r="BB37" s="1" t="s">
        <v>42</v>
      </c>
      <c r="BC37">
        <f t="shared" si="23"/>
        <v>6</v>
      </c>
    </row>
    <row r="38" spans="1:55" x14ac:dyDescent="0.2">
      <c r="A38" s="2">
        <v>45086.560155150466</v>
      </c>
      <c r="B38" s="1">
        <v>36</v>
      </c>
      <c r="C38" s="1" t="s">
        <v>43</v>
      </c>
      <c r="D38" s="1">
        <f t="shared" si="0"/>
        <v>2</v>
      </c>
      <c r="E38" s="1">
        <v>8</v>
      </c>
      <c r="F38" s="1">
        <v>1700</v>
      </c>
      <c r="G38" s="1">
        <f t="shared" si="1"/>
        <v>2</v>
      </c>
      <c r="H38" s="1" t="s">
        <v>76</v>
      </c>
      <c r="I38" s="8">
        <f t="shared" si="2"/>
        <v>2</v>
      </c>
      <c r="J38" s="1" t="s">
        <v>36</v>
      </c>
      <c r="K38" s="1">
        <f t="shared" si="3"/>
        <v>2</v>
      </c>
      <c r="L38" s="1">
        <v>3</v>
      </c>
      <c r="M38" s="1" t="s">
        <v>49</v>
      </c>
      <c r="N38" s="1">
        <f t="shared" si="4"/>
        <v>3</v>
      </c>
      <c r="O38" s="1" t="s">
        <v>82</v>
      </c>
      <c r="P38" s="1">
        <v>1.5</v>
      </c>
      <c r="Q38" s="1" t="s">
        <v>35</v>
      </c>
      <c r="R38" s="1">
        <f t="shared" si="5"/>
        <v>1</v>
      </c>
      <c r="S38" s="1">
        <v>15</v>
      </c>
      <c r="T38" s="1" t="s">
        <v>36</v>
      </c>
      <c r="U38" s="1">
        <f t="shared" si="6"/>
        <v>2</v>
      </c>
      <c r="V38" s="1" t="s">
        <v>36</v>
      </c>
      <c r="W38" s="1">
        <f t="shared" si="7"/>
        <v>2</v>
      </c>
      <c r="X38" s="1" t="s">
        <v>36</v>
      </c>
      <c r="Y38" s="1">
        <f t="shared" si="8"/>
        <v>2</v>
      </c>
      <c r="Z38" s="1" t="s">
        <v>33</v>
      </c>
      <c r="AA38" s="1">
        <f t="shared" si="9"/>
        <v>1</v>
      </c>
      <c r="AB38" s="1" t="s">
        <v>36</v>
      </c>
      <c r="AC38" s="1">
        <f t="shared" si="10"/>
        <v>2</v>
      </c>
      <c r="AD38" s="1" t="s">
        <v>33</v>
      </c>
      <c r="AE38" s="1">
        <f t="shared" si="11"/>
        <v>1</v>
      </c>
      <c r="AF38" s="1" t="s">
        <v>36</v>
      </c>
      <c r="AG38" s="1">
        <f t="shared" si="12"/>
        <v>2</v>
      </c>
      <c r="AH38" s="1" t="s">
        <v>46</v>
      </c>
      <c r="AI38" s="1">
        <f t="shared" si="13"/>
        <v>1</v>
      </c>
      <c r="AJ38" s="1" t="s">
        <v>38</v>
      </c>
      <c r="AK38" s="1">
        <f t="shared" si="14"/>
        <v>2</v>
      </c>
      <c r="AL38" s="1" t="s">
        <v>36</v>
      </c>
      <c r="AM38" s="1">
        <f t="shared" si="15"/>
        <v>2</v>
      </c>
      <c r="AN38" s="1" t="s">
        <v>40</v>
      </c>
      <c r="AO38" s="1">
        <f t="shared" si="16"/>
        <v>4</v>
      </c>
      <c r="AP38" s="1" t="s">
        <v>41</v>
      </c>
      <c r="AQ38" s="1">
        <f t="shared" si="17"/>
        <v>1</v>
      </c>
      <c r="AR38" s="1" t="s">
        <v>41</v>
      </c>
      <c r="AS38" s="1">
        <f t="shared" si="18"/>
        <v>1</v>
      </c>
      <c r="AT38" s="1" t="s">
        <v>41</v>
      </c>
      <c r="AU38" s="1">
        <f t="shared" si="19"/>
        <v>1</v>
      </c>
      <c r="AV38" s="1" t="s">
        <v>41</v>
      </c>
      <c r="AW38" s="1">
        <f t="shared" si="20"/>
        <v>1</v>
      </c>
      <c r="AX38" s="1" t="s">
        <v>41</v>
      </c>
      <c r="AY38" s="1">
        <f t="shared" si="21"/>
        <v>1</v>
      </c>
      <c r="AZ38" s="1" t="s">
        <v>42</v>
      </c>
      <c r="BA38" s="1">
        <f t="shared" si="22"/>
        <v>6</v>
      </c>
      <c r="BB38" s="1" t="s">
        <v>42</v>
      </c>
      <c r="BC38">
        <f t="shared" si="23"/>
        <v>6</v>
      </c>
    </row>
    <row r="39" spans="1:55" x14ac:dyDescent="0.2">
      <c r="A39" s="2">
        <v>45086.562425856479</v>
      </c>
      <c r="B39" s="1">
        <v>24</v>
      </c>
      <c r="C39" s="1" t="s">
        <v>31</v>
      </c>
      <c r="D39" s="1">
        <f t="shared" si="0"/>
        <v>1</v>
      </c>
      <c r="E39" s="1">
        <v>8</v>
      </c>
      <c r="F39" s="1">
        <v>10000</v>
      </c>
      <c r="G39" s="1">
        <f t="shared" si="1"/>
        <v>4</v>
      </c>
      <c r="H39" s="1" t="s">
        <v>76</v>
      </c>
      <c r="I39" s="8">
        <f t="shared" si="2"/>
        <v>2</v>
      </c>
      <c r="J39" s="1" t="s">
        <v>33</v>
      </c>
      <c r="K39" s="1">
        <f t="shared" si="3"/>
        <v>1</v>
      </c>
      <c r="L39" s="1">
        <v>1</v>
      </c>
      <c r="M39" s="1" t="s">
        <v>49</v>
      </c>
      <c r="N39" s="1">
        <f t="shared" si="4"/>
        <v>3</v>
      </c>
      <c r="O39" s="1" t="s">
        <v>83</v>
      </c>
      <c r="P39" s="1">
        <v>4</v>
      </c>
      <c r="Q39" s="1" t="s">
        <v>35</v>
      </c>
      <c r="R39" s="1">
        <f t="shared" si="5"/>
        <v>1</v>
      </c>
      <c r="S39" s="1">
        <v>3</v>
      </c>
      <c r="T39" s="1" t="s">
        <v>33</v>
      </c>
      <c r="U39" s="1">
        <f t="shared" si="6"/>
        <v>1</v>
      </c>
      <c r="V39" s="1" t="s">
        <v>36</v>
      </c>
      <c r="W39" s="1">
        <f t="shared" si="7"/>
        <v>2</v>
      </c>
      <c r="X39" s="1" t="s">
        <v>36</v>
      </c>
      <c r="Y39" s="1">
        <f t="shared" si="8"/>
        <v>2</v>
      </c>
      <c r="Z39" s="1" t="s">
        <v>36</v>
      </c>
      <c r="AA39" s="1">
        <f t="shared" si="9"/>
        <v>2</v>
      </c>
      <c r="AB39" s="1" t="s">
        <v>36</v>
      </c>
      <c r="AC39" s="1">
        <f t="shared" si="10"/>
        <v>2</v>
      </c>
      <c r="AD39" s="1" t="s">
        <v>33</v>
      </c>
      <c r="AE39" s="1">
        <f t="shared" si="11"/>
        <v>1</v>
      </c>
      <c r="AF39" s="1" t="s">
        <v>36</v>
      </c>
      <c r="AG39" s="1">
        <f t="shared" si="12"/>
        <v>2</v>
      </c>
      <c r="AH39" s="1" t="s">
        <v>37</v>
      </c>
      <c r="AI39" s="1">
        <f t="shared" si="13"/>
        <v>2</v>
      </c>
      <c r="AJ39" s="1" t="s">
        <v>38</v>
      </c>
      <c r="AK39" s="1">
        <f t="shared" si="14"/>
        <v>2</v>
      </c>
      <c r="AL39" s="1" t="s">
        <v>33</v>
      </c>
      <c r="AM39" s="1">
        <f t="shared" si="15"/>
        <v>1</v>
      </c>
      <c r="AN39" s="1" t="s">
        <v>48</v>
      </c>
      <c r="AO39" s="1">
        <f t="shared" si="16"/>
        <v>2</v>
      </c>
      <c r="AP39" s="1" t="s">
        <v>48</v>
      </c>
      <c r="AQ39" s="1">
        <f t="shared" si="17"/>
        <v>2</v>
      </c>
      <c r="AR39" s="1" t="s">
        <v>41</v>
      </c>
      <c r="AS39" s="1">
        <f t="shared" si="18"/>
        <v>1</v>
      </c>
      <c r="AT39" s="1" t="s">
        <v>48</v>
      </c>
      <c r="AU39" s="1">
        <f t="shared" si="19"/>
        <v>2</v>
      </c>
      <c r="AV39" s="1" t="s">
        <v>41</v>
      </c>
      <c r="AW39" s="1">
        <f t="shared" si="20"/>
        <v>1</v>
      </c>
      <c r="AX39" s="1" t="s">
        <v>41</v>
      </c>
      <c r="AY39" s="1">
        <f t="shared" si="21"/>
        <v>1</v>
      </c>
      <c r="AZ39" s="1" t="s">
        <v>48</v>
      </c>
      <c r="BA39" s="1">
        <f t="shared" si="22"/>
        <v>2</v>
      </c>
      <c r="BB39" s="1" t="s">
        <v>48</v>
      </c>
      <c r="BC39">
        <f t="shared" si="23"/>
        <v>2</v>
      </c>
    </row>
    <row r="40" spans="1:55" x14ac:dyDescent="0.2">
      <c r="A40" s="2">
        <v>45086.566477395834</v>
      </c>
      <c r="B40" s="1">
        <v>23</v>
      </c>
      <c r="C40" s="1" t="s">
        <v>31</v>
      </c>
      <c r="D40" s="1">
        <f t="shared" si="0"/>
        <v>1</v>
      </c>
      <c r="E40" s="1">
        <v>8</v>
      </c>
      <c r="F40" s="1">
        <v>10000</v>
      </c>
      <c r="G40" s="1">
        <f t="shared" si="1"/>
        <v>4</v>
      </c>
      <c r="H40" s="1" t="s">
        <v>76</v>
      </c>
      <c r="I40" s="8">
        <f t="shared" si="2"/>
        <v>2</v>
      </c>
      <c r="J40" s="1" t="s">
        <v>36</v>
      </c>
      <c r="K40" s="1">
        <f t="shared" si="3"/>
        <v>2</v>
      </c>
      <c r="L40" s="1">
        <v>1</v>
      </c>
      <c r="M40" s="1" t="s">
        <v>49</v>
      </c>
      <c r="N40" s="1">
        <f t="shared" si="4"/>
        <v>3</v>
      </c>
      <c r="O40" s="1" t="s">
        <v>84</v>
      </c>
      <c r="P40" s="1">
        <v>2</v>
      </c>
      <c r="Q40" s="1" t="s">
        <v>35</v>
      </c>
      <c r="R40" s="1">
        <f t="shared" si="5"/>
        <v>1</v>
      </c>
      <c r="S40" s="1">
        <v>10</v>
      </c>
      <c r="T40" s="1" t="s">
        <v>36</v>
      </c>
      <c r="U40" s="1">
        <f t="shared" si="6"/>
        <v>2</v>
      </c>
      <c r="V40" s="1" t="s">
        <v>36</v>
      </c>
      <c r="W40" s="1">
        <f t="shared" si="7"/>
        <v>2</v>
      </c>
      <c r="X40" s="1" t="s">
        <v>36</v>
      </c>
      <c r="Y40" s="1">
        <f t="shared" si="8"/>
        <v>2</v>
      </c>
      <c r="Z40" s="1" t="s">
        <v>36</v>
      </c>
      <c r="AA40" s="1">
        <f t="shared" si="9"/>
        <v>2</v>
      </c>
      <c r="AB40" s="1" t="s">
        <v>36</v>
      </c>
      <c r="AC40" s="1">
        <f t="shared" si="10"/>
        <v>2</v>
      </c>
      <c r="AD40" s="1" t="s">
        <v>36</v>
      </c>
      <c r="AE40" s="1">
        <f t="shared" si="11"/>
        <v>2</v>
      </c>
      <c r="AF40" s="1" t="s">
        <v>36</v>
      </c>
      <c r="AG40" s="1">
        <f t="shared" si="12"/>
        <v>2</v>
      </c>
      <c r="AH40" s="1" t="s">
        <v>46</v>
      </c>
      <c r="AI40" s="1">
        <f t="shared" si="13"/>
        <v>1</v>
      </c>
      <c r="AJ40" s="1" t="s">
        <v>38</v>
      </c>
      <c r="AK40" s="1">
        <f t="shared" si="14"/>
        <v>2</v>
      </c>
      <c r="AL40" s="1" t="s">
        <v>33</v>
      </c>
      <c r="AM40" s="1">
        <f t="shared" si="15"/>
        <v>1</v>
      </c>
      <c r="AN40" s="1" t="s">
        <v>39</v>
      </c>
      <c r="AO40" s="1">
        <f t="shared" si="16"/>
        <v>3</v>
      </c>
      <c r="AP40" s="1" t="s">
        <v>48</v>
      </c>
      <c r="AQ40" s="1">
        <f t="shared" si="17"/>
        <v>2</v>
      </c>
      <c r="AR40" s="1" t="s">
        <v>41</v>
      </c>
      <c r="AS40" s="1">
        <f t="shared" si="18"/>
        <v>1</v>
      </c>
      <c r="AT40" s="1" t="s">
        <v>39</v>
      </c>
      <c r="AU40" s="1">
        <f t="shared" si="19"/>
        <v>3</v>
      </c>
      <c r="AV40" s="1" t="s">
        <v>48</v>
      </c>
      <c r="AW40" s="1">
        <f t="shared" si="20"/>
        <v>2</v>
      </c>
      <c r="AX40" s="1" t="s">
        <v>41</v>
      </c>
      <c r="AY40" s="1">
        <f t="shared" si="21"/>
        <v>1</v>
      </c>
      <c r="AZ40" s="1" t="s">
        <v>41</v>
      </c>
      <c r="BA40" s="1">
        <f t="shared" si="22"/>
        <v>1</v>
      </c>
      <c r="BB40" s="1" t="s">
        <v>41</v>
      </c>
      <c r="BC40">
        <f t="shared" si="23"/>
        <v>1</v>
      </c>
    </row>
    <row r="41" spans="1:55" x14ac:dyDescent="0.2">
      <c r="A41" s="2">
        <v>45086.56691631944</v>
      </c>
      <c r="B41" s="1">
        <v>21</v>
      </c>
      <c r="C41" s="1" t="s">
        <v>31</v>
      </c>
      <c r="D41" s="1">
        <f t="shared" si="0"/>
        <v>1</v>
      </c>
      <c r="E41" s="1">
        <v>4</v>
      </c>
      <c r="F41" s="1">
        <v>2000</v>
      </c>
      <c r="G41" s="1">
        <f t="shared" si="1"/>
        <v>2</v>
      </c>
      <c r="H41" s="1" t="s">
        <v>76</v>
      </c>
      <c r="I41" s="8">
        <f t="shared" si="2"/>
        <v>2</v>
      </c>
      <c r="J41" s="1" t="s">
        <v>36</v>
      </c>
      <c r="K41" s="1">
        <f t="shared" si="3"/>
        <v>2</v>
      </c>
      <c r="L41" s="1">
        <v>2</v>
      </c>
      <c r="M41" s="1" t="s">
        <v>49</v>
      </c>
      <c r="N41" s="1">
        <f t="shared" si="4"/>
        <v>3</v>
      </c>
      <c r="O41" s="1" t="s">
        <v>75</v>
      </c>
      <c r="P41" s="1">
        <v>1</v>
      </c>
      <c r="Q41" s="1" t="s">
        <v>35</v>
      </c>
      <c r="R41" s="1">
        <f t="shared" si="5"/>
        <v>1</v>
      </c>
      <c r="S41" s="1">
        <v>24</v>
      </c>
      <c r="T41" s="1" t="s">
        <v>36</v>
      </c>
      <c r="U41" s="1">
        <f t="shared" si="6"/>
        <v>2</v>
      </c>
      <c r="V41" s="1" t="s">
        <v>36</v>
      </c>
      <c r="W41" s="1">
        <f t="shared" si="7"/>
        <v>2</v>
      </c>
      <c r="X41" s="1" t="s">
        <v>36</v>
      </c>
      <c r="Y41" s="1">
        <f t="shared" si="8"/>
        <v>2</v>
      </c>
      <c r="Z41" s="1" t="s">
        <v>36</v>
      </c>
      <c r="AA41" s="1">
        <f t="shared" si="9"/>
        <v>2</v>
      </c>
      <c r="AB41" s="1" t="s">
        <v>36</v>
      </c>
      <c r="AC41" s="1">
        <f t="shared" si="10"/>
        <v>2</v>
      </c>
      <c r="AD41" s="1" t="s">
        <v>36</v>
      </c>
      <c r="AE41" s="1">
        <f t="shared" si="11"/>
        <v>2</v>
      </c>
      <c r="AF41" s="1" t="s">
        <v>36</v>
      </c>
      <c r="AG41" s="1">
        <f t="shared" si="12"/>
        <v>2</v>
      </c>
      <c r="AH41" s="1" t="s">
        <v>46</v>
      </c>
      <c r="AI41" s="1">
        <f t="shared" si="13"/>
        <v>1</v>
      </c>
      <c r="AJ41" s="1" t="s">
        <v>38</v>
      </c>
      <c r="AK41" s="1">
        <f t="shared" si="14"/>
        <v>2</v>
      </c>
      <c r="AL41" s="1" t="s">
        <v>36</v>
      </c>
      <c r="AM41" s="1">
        <f t="shared" si="15"/>
        <v>2</v>
      </c>
      <c r="AN41" s="1" t="s">
        <v>40</v>
      </c>
      <c r="AO41" s="1">
        <f t="shared" si="16"/>
        <v>4</v>
      </c>
      <c r="AP41" s="1" t="s">
        <v>39</v>
      </c>
      <c r="AQ41" s="1">
        <f t="shared" si="17"/>
        <v>3</v>
      </c>
      <c r="AR41" s="1" t="s">
        <v>48</v>
      </c>
      <c r="AS41" s="1">
        <f t="shared" si="18"/>
        <v>2</v>
      </c>
      <c r="AT41" s="1" t="s">
        <v>53</v>
      </c>
      <c r="AU41" s="1">
        <f t="shared" si="19"/>
        <v>5</v>
      </c>
      <c r="AV41" s="1" t="s">
        <v>39</v>
      </c>
      <c r="AW41" s="1">
        <f t="shared" si="20"/>
        <v>3</v>
      </c>
      <c r="AX41" s="1" t="s">
        <v>41</v>
      </c>
      <c r="AY41" s="1">
        <f t="shared" si="21"/>
        <v>1</v>
      </c>
      <c r="AZ41" s="1" t="s">
        <v>41</v>
      </c>
      <c r="BA41" s="1">
        <f t="shared" si="22"/>
        <v>1</v>
      </c>
      <c r="BB41" s="1" t="s">
        <v>48</v>
      </c>
      <c r="BC41">
        <f t="shared" si="23"/>
        <v>2</v>
      </c>
    </row>
    <row r="42" spans="1:55" x14ac:dyDescent="0.2">
      <c r="A42" s="2">
        <v>45086.573009687505</v>
      </c>
      <c r="B42" s="1">
        <v>21</v>
      </c>
      <c r="C42" s="1" t="s">
        <v>43</v>
      </c>
      <c r="D42" s="1">
        <f t="shared" si="0"/>
        <v>2</v>
      </c>
      <c r="E42" s="1">
        <v>8</v>
      </c>
      <c r="F42" s="1">
        <v>15000</v>
      </c>
      <c r="G42" s="1">
        <f t="shared" si="1"/>
        <v>4</v>
      </c>
      <c r="H42" s="1" t="s">
        <v>32</v>
      </c>
      <c r="I42" s="8">
        <f t="shared" si="2"/>
        <v>1</v>
      </c>
      <c r="J42" s="1" t="s">
        <v>33</v>
      </c>
      <c r="K42" s="1">
        <f t="shared" si="3"/>
        <v>1</v>
      </c>
      <c r="L42" s="1">
        <v>3</v>
      </c>
      <c r="M42" s="1" t="s">
        <v>49</v>
      </c>
      <c r="N42" s="1">
        <f t="shared" si="4"/>
        <v>3</v>
      </c>
      <c r="O42" s="1" t="s">
        <v>85</v>
      </c>
      <c r="P42" s="1">
        <v>3</v>
      </c>
      <c r="Q42" s="1" t="s">
        <v>51</v>
      </c>
      <c r="R42" s="1">
        <f t="shared" si="5"/>
        <v>3</v>
      </c>
      <c r="S42" s="1">
        <v>8</v>
      </c>
      <c r="T42" s="1" t="s">
        <v>36</v>
      </c>
      <c r="U42" s="1">
        <f t="shared" si="6"/>
        <v>2</v>
      </c>
      <c r="V42" s="1" t="s">
        <v>36</v>
      </c>
      <c r="W42" s="1">
        <f t="shared" si="7"/>
        <v>2</v>
      </c>
      <c r="X42" s="1" t="s">
        <v>36</v>
      </c>
      <c r="Y42" s="1">
        <f t="shared" si="8"/>
        <v>2</v>
      </c>
      <c r="Z42" s="1" t="s">
        <v>36</v>
      </c>
      <c r="AA42" s="1">
        <f t="shared" si="9"/>
        <v>2</v>
      </c>
      <c r="AB42" s="1" t="s">
        <v>36</v>
      </c>
      <c r="AC42" s="1">
        <f t="shared" si="10"/>
        <v>2</v>
      </c>
      <c r="AD42" s="1" t="s">
        <v>36</v>
      </c>
      <c r="AE42" s="1">
        <f t="shared" si="11"/>
        <v>2</v>
      </c>
      <c r="AF42" s="1" t="s">
        <v>36</v>
      </c>
      <c r="AG42" s="1">
        <f t="shared" si="12"/>
        <v>2</v>
      </c>
      <c r="AH42" s="1" t="s">
        <v>46</v>
      </c>
      <c r="AI42" s="1">
        <f t="shared" si="13"/>
        <v>1</v>
      </c>
      <c r="AJ42" s="1" t="s">
        <v>47</v>
      </c>
      <c r="AK42" s="1">
        <f t="shared" si="14"/>
        <v>1</v>
      </c>
      <c r="AL42" s="1" t="s">
        <v>33</v>
      </c>
      <c r="AM42" s="1">
        <f t="shared" si="15"/>
        <v>1</v>
      </c>
      <c r="AN42" s="1" t="s">
        <v>48</v>
      </c>
      <c r="AO42" s="1">
        <f t="shared" si="16"/>
        <v>2</v>
      </c>
      <c r="AP42" s="1" t="s">
        <v>48</v>
      </c>
      <c r="AQ42" s="1">
        <f t="shared" si="17"/>
        <v>2</v>
      </c>
      <c r="AR42" s="1" t="s">
        <v>41</v>
      </c>
      <c r="AS42" s="1">
        <f t="shared" si="18"/>
        <v>1</v>
      </c>
      <c r="AT42" s="1" t="s">
        <v>39</v>
      </c>
      <c r="AU42" s="1">
        <f t="shared" si="19"/>
        <v>3</v>
      </c>
      <c r="AV42" s="1" t="s">
        <v>48</v>
      </c>
      <c r="AW42" s="1">
        <f t="shared" si="20"/>
        <v>2</v>
      </c>
      <c r="AX42" s="1" t="s">
        <v>41</v>
      </c>
      <c r="AY42" s="1">
        <f t="shared" si="21"/>
        <v>1</v>
      </c>
      <c r="AZ42" s="1" t="s">
        <v>41</v>
      </c>
      <c r="BA42" s="1">
        <f t="shared" si="22"/>
        <v>1</v>
      </c>
      <c r="BB42" s="1" t="s">
        <v>48</v>
      </c>
      <c r="BC42">
        <f t="shared" si="23"/>
        <v>2</v>
      </c>
    </row>
    <row r="43" spans="1:55" x14ac:dyDescent="0.2">
      <c r="A43" s="2">
        <v>45086.579011168986</v>
      </c>
      <c r="B43" s="1">
        <v>20</v>
      </c>
      <c r="C43" s="1" t="s">
        <v>31</v>
      </c>
      <c r="D43" s="1">
        <f t="shared" si="0"/>
        <v>1</v>
      </c>
      <c r="E43" s="1">
        <v>3</v>
      </c>
      <c r="F43" s="1">
        <v>2500</v>
      </c>
      <c r="G43" s="1">
        <f t="shared" si="1"/>
        <v>2</v>
      </c>
      <c r="H43" s="1" t="s">
        <v>76</v>
      </c>
      <c r="I43" s="8">
        <f t="shared" si="2"/>
        <v>2</v>
      </c>
      <c r="J43" s="1" t="s">
        <v>36</v>
      </c>
      <c r="K43" s="1">
        <f t="shared" si="3"/>
        <v>2</v>
      </c>
      <c r="L43" s="1">
        <v>6</v>
      </c>
      <c r="M43" s="1" t="s">
        <v>49</v>
      </c>
      <c r="N43" s="1">
        <f t="shared" si="4"/>
        <v>3</v>
      </c>
      <c r="O43" s="1">
        <v>10</v>
      </c>
      <c r="P43" s="1">
        <v>2</v>
      </c>
      <c r="Q43" s="1" t="s">
        <v>35</v>
      </c>
      <c r="R43" s="1">
        <f t="shared" si="5"/>
        <v>1</v>
      </c>
      <c r="S43" s="1">
        <v>18</v>
      </c>
      <c r="T43" s="1" t="s">
        <v>36</v>
      </c>
      <c r="U43" s="1">
        <f t="shared" si="6"/>
        <v>2</v>
      </c>
      <c r="V43" s="1" t="s">
        <v>36</v>
      </c>
      <c r="W43" s="1">
        <f t="shared" si="7"/>
        <v>2</v>
      </c>
      <c r="X43" s="1" t="s">
        <v>36</v>
      </c>
      <c r="Y43" s="1">
        <f t="shared" si="8"/>
        <v>2</v>
      </c>
      <c r="Z43" s="1" t="s">
        <v>36</v>
      </c>
      <c r="AA43" s="1">
        <f t="shared" si="9"/>
        <v>2</v>
      </c>
      <c r="AB43" s="1" t="s">
        <v>36</v>
      </c>
      <c r="AC43" s="1">
        <f t="shared" si="10"/>
        <v>2</v>
      </c>
      <c r="AD43" s="1" t="s">
        <v>36</v>
      </c>
      <c r="AE43" s="1">
        <f t="shared" si="11"/>
        <v>2</v>
      </c>
      <c r="AF43" s="1" t="s">
        <v>36</v>
      </c>
      <c r="AG43" s="1">
        <f t="shared" si="12"/>
        <v>2</v>
      </c>
      <c r="AH43" s="1" t="s">
        <v>46</v>
      </c>
      <c r="AI43" s="1">
        <f t="shared" si="13"/>
        <v>1</v>
      </c>
      <c r="AJ43" s="1" t="s">
        <v>47</v>
      </c>
      <c r="AK43" s="1">
        <f t="shared" si="14"/>
        <v>1</v>
      </c>
      <c r="AL43" s="1" t="s">
        <v>33</v>
      </c>
      <c r="AM43" s="1">
        <f t="shared" si="15"/>
        <v>1</v>
      </c>
      <c r="AN43" s="1" t="s">
        <v>40</v>
      </c>
      <c r="AO43" s="1">
        <f t="shared" si="16"/>
        <v>4</v>
      </c>
      <c r="AP43" s="1" t="s">
        <v>48</v>
      </c>
      <c r="AQ43" s="1">
        <f t="shared" si="17"/>
        <v>2</v>
      </c>
      <c r="AR43" s="1" t="s">
        <v>41</v>
      </c>
      <c r="AS43" s="1">
        <f t="shared" si="18"/>
        <v>1</v>
      </c>
      <c r="AT43" s="1" t="s">
        <v>53</v>
      </c>
      <c r="AU43" s="1">
        <f t="shared" si="19"/>
        <v>5</v>
      </c>
      <c r="AV43" s="1" t="s">
        <v>40</v>
      </c>
      <c r="AW43" s="1">
        <f t="shared" si="20"/>
        <v>4</v>
      </c>
      <c r="AX43" s="1" t="s">
        <v>53</v>
      </c>
      <c r="AY43" s="1">
        <f t="shared" si="21"/>
        <v>5</v>
      </c>
      <c r="AZ43" s="1" t="s">
        <v>48</v>
      </c>
      <c r="BA43" s="1">
        <f t="shared" si="22"/>
        <v>2</v>
      </c>
      <c r="BB43" s="1" t="s">
        <v>40</v>
      </c>
      <c r="BC43">
        <f t="shared" si="23"/>
        <v>4</v>
      </c>
    </row>
    <row r="44" spans="1:55" x14ac:dyDescent="0.2">
      <c r="A44" s="2">
        <v>45086.583343912032</v>
      </c>
      <c r="B44" s="1">
        <v>20</v>
      </c>
      <c r="C44" s="1" t="s">
        <v>31</v>
      </c>
      <c r="D44" s="1">
        <f t="shared" si="0"/>
        <v>1</v>
      </c>
      <c r="E44" s="1">
        <v>5</v>
      </c>
      <c r="F44" s="1">
        <v>1320</v>
      </c>
      <c r="G44" s="1">
        <f t="shared" si="1"/>
        <v>1</v>
      </c>
      <c r="H44" s="1" t="s">
        <v>76</v>
      </c>
      <c r="I44" s="8">
        <f t="shared" si="2"/>
        <v>2</v>
      </c>
      <c r="J44" s="1" t="s">
        <v>33</v>
      </c>
      <c r="K44" s="1">
        <f t="shared" si="3"/>
        <v>1</v>
      </c>
      <c r="L44" s="1">
        <v>6</v>
      </c>
      <c r="M44" s="1" t="s">
        <v>49</v>
      </c>
      <c r="N44" s="1">
        <f t="shared" si="4"/>
        <v>3</v>
      </c>
      <c r="O44" s="1" t="s">
        <v>86</v>
      </c>
      <c r="P44" s="1">
        <v>4</v>
      </c>
      <c r="Q44" s="1" t="s">
        <v>35</v>
      </c>
      <c r="R44" s="1">
        <f t="shared" si="5"/>
        <v>1</v>
      </c>
      <c r="S44" s="1">
        <v>12</v>
      </c>
      <c r="T44" s="1" t="s">
        <v>36</v>
      </c>
      <c r="U44" s="1">
        <f t="shared" si="6"/>
        <v>2</v>
      </c>
      <c r="V44" s="1" t="s">
        <v>36</v>
      </c>
      <c r="W44" s="1">
        <f t="shared" si="7"/>
        <v>2</v>
      </c>
      <c r="X44" s="1" t="s">
        <v>36</v>
      </c>
      <c r="Y44" s="1">
        <f t="shared" si="8"/>
        <v>2</v>
      </c>
      <c r="Z44" s="1" t="s">
        <v>36</v>
      </c>
      <c r="AA44" s="1">
        <f t="shared" si="9"/>
        <v>2</v>
      </c>
      <c r="AB44" s="1" t="s">
        <v>36</v>
      </c>
      <c r="AC44" s="1">
        <f t="shared" si="10"/>
        <v>2</v>
      </c>
      <c r="AD44" s="1" t="s">
        <v>33</v>
      </c>
      <c r="AE44" s="1">
        <f t="shared" si="11"/>
        <v>1</v>
      </c>
      <c r="AF44" s="1" t="s">
        <v>36</v>
      </c>
      <c r="AG44" s="1">
        <f t="shared" si="12"/>
        <v>2</v>
      </c>
      <c r="AH44" s="1" t="s">
        <v>46</v>
      </c>
      <c r="AI44" s="1">
        <f t="shared" si="13"/>
        <v>1</v>
      </c>
      <c r="AJ44" s="1" t="s">
        <v>38</v>
      </c>
      <c r="AK44" s="1">
        <f t="shared" si="14"/>
        <v>2</v>
      </c>
      <c r="AL44" s="1" t="s">
        <v>33</v>
      </c>
      <c r="AM44" s="1">
        <f t="shared" si="15"/>
        <v>1</v>
      </c>
      <c r="AN44" s="1" t="s">
        <v>40</v>
      </c>
      <c r="AO44" s="1">
        <f t="shared" si="16"/>
        <v>4</v>
      </c>
      <c r="AP44" s="1" t="s">
        <v>48</v>
      </c>
      <c r="AQ44" s="1">
        <f t="shared" si="17"/>
        <v>2</v>
      </c>
      <c r="AR44" s="1" t="s">
        <v>41</v>
      </c>
      <c r="AS44" s="1">
        <f t="shared" si="18"/>
        <v>1</v>
      </c>
      <c r="AT44" s="1" t="s">
        <v>39</v>
      </c>
      <c r="AU44" s="1">
        <f t="shared" si="19"/>
        <v>3</v>
      </c>
      <c r="AV44" s="1" t="s">
        <v>39</v>
      </c>
      <c r="AW44" s="1">
        <f t="shared" si="20"/>
        <v>3</v>
      </c>
      <c r="AX44" s="1" t="s">
        <v>42</v>
      </c>
      <c r="AY44" s="1">
        <f t="shared" si="21"/>
        <v>6</v>
      </c>
      <c r="AZ44" s="1" t="s">
        <v>48</v>
      </c>
      <c r="BA44" s="1">
        <f t="shared" si="22"/>
        <v>2</v>
      </c>
      <c r="BB44" s="1" t="s">
        <v>48</v>
      </c>
      <c r="BC44">
        <f t="shared" si="23"/>
        <v>2</v>
      </c>
    </row>
    <row r="45" spans="1:55" x14ac:dyDescent="0.2">
      <c r="A45" s="2">
        <v>45086.59209244213</v>
      </c>
      <c r="B45" s="1">
        <v>22</v>
      </c>
      <c r="C45" s="1" t="s">
        <v>43</v>
      </c>
      <c r="D45" s="1">
        <f t="shared" si="0"/>
        <v>2</v>
      </c>
      <c r="E45" s="1">
        <v>8</v>
      </c>
      <c r="F45" s="1">
        <v>5000</v>
      </c>
      <c r="G45" s="1">
        <f t="shared" si="1"/>
        <v>4</v>
      </c>
      <c r="H45" s="1" t="s">
        <v>32</v>
      </c>
      <c r="I45" s="8">
        <f t="shared" si="2"/>
        <v>1</v>
      </c>
      <c r="J45" s="1" t="s">
        <v>36</v>
      </c>
      <c r="K45" s="1">
        <f t="shared" si="3"/>
        <v>2</v>
      </c>
      <c r="L45" s="1">
        <v>1</v>
      </c>
      <c r="M45" s="1" t="s">
        <v>49</v>
      </c>
      <c r="N45" s="1">
        <f t="shared" si="4"/>
        <v>3</v>
      </c>
      <c r="O45" s="1" t="s">
        <v>87</v>
      </c>
      <c r="P45" s="1">
        <v>1</v>
      </c>
      <c r="Q45" s="1" t="s">
        <v>35</v>
      </c>
      <c r="R45" s="1">
        <f t="shared" si="5"/>
        <v>1</v>
      </c>
      <c r="S45" s="1">
        <v>24</v>
      </c>
      <c r="T45" s="1" t="s">
        <v>36</v>
      </c>
      <c r="U45" s="1">
        <f t="shared" si="6"/>
        <v>2</v>
      </c>
      <c r="V45" s="1" t="s">
        <v>36</v>
      </c>
      <c r="W45" s="1">
        <f t="shared" si="7"/>
        <v>2</v>
      </c>
      <c r="X45" s="1" t="s">
        <v>36</v>
      </c>
      <c r="Y45" s="1">
        <f t="shared" si="8"/>
        <v>2</v>
      </c>
      <c r="Z45" s="1" t="s">
        <v>36</v>
      </c>
      <c r="AA45" s="1">
        <f t="shared" si="9"/>
        <v>2</v>
      </c>
      <c r="AB45" s="1" t="s">
        <v>36</v>
      </c>
      <c r="AC45" s="1">
        <f t="shared" si="10"/>
        <v>2</v>
      </c>
      <c r="AD45" s="1" t="s">
        <v>36</v>
      </c>
      <c r="AE45" s="1">
        <f t="shared" si="11"/>
        <v>2</v>
      </c>
      <c r="AF45" s="1" t="s">
        <v>36</v>
      </c>
      <c r="AG45" s="1">
        <f t="shared" si="12"/>
        <v>2</v>
      </c>
      <c r="AH45" s="1" t="s">
        <v>46</v>
      </c>
      <c r="AI45" s="1">
        <f t="shared" si="13"/>
        <v>1</v>
      </c>
      <c r="AJ45" s="1" t="s">
        <v>47</v>
      </c>
      <c r="AK45" s="1">
        <f t="shared" si="14"/>
        <v>1</v>
      </c>
      <c r="AL45" s="1" t="s">
        <v>33</v>
      </c>
      <c r="AM45" s="1">
        <f t="shared" si="15"/>
        <v>1</v>
      </c>
      <c r="AN45" s="1" t="s">
        <v>48</v>
      </c>
      <c r="AO45" s="1">
        <f t="shared" si="16"/>
        <v>2</v>
      </c>
      <c r="AP45" s="1" t="s">
        <v>41</v>
      </c>
      <c r="AQ45" s="1">
        <f t="shared" si="17"/>
        <v>1</v>
      </c>
      <c r="AR45" s="1" t="s">
        <v>41</v>
      </c>
      <c r="AS45" s="1">
        <f t="shared" si="18"/>
        <v>1</v>
      </c>
      <c r="AT45" s="1" t="s">
        <v>40</v>
      </c>
      <c r="AU45" s="1">
        <f t="shared" si="19"/>
        <v>4</v>
      </c>
      <c r="AV45" s="1" t="s">
        <v>42</v>
      </c>
      <c r="AW45" s="1">
        <f t="shared" si="20"/>
        <v>6</v>
      </c>
      <c r="AX45" s="1" t="s">
        <v>42</v>
      </c>
      <c r="AY45" s="1">
        <f t="shared" si="21"/>
        <v>6</v>
      </c>
      <c r="AZ45" s="1" t="s">
        <v>41</v>
      </c>
      <c r="BA45" s="1">
        <f t="shared" si="22"/>
        <v>1</v>
      </c>
      <c r="BB45" s="1" t="s">
        <v>39</v>
      </c>
      <c r="BC45">
        <f t="shared" si="23"/>
        <v>3</v>
      </c>
    </row>
    <row r="46" spans="1:55" x14ac:dyDescent="0.2">
      <c r="A46" s="2">
        <v>45086.601053379629</v>
      </c>
      <c r="B46" s="1">
        <v>20</v>
      </c>
      <c r="C46" s="1" t="s">
        <v>31</v>
      </c>
      <c r="D46" s="1">
        <f t="shared" si="0"/>
        <v>1</v>
      </c>
      <c r="E46" s="1">
        <v>2</v>
      </c>
      <c r="F46" s="1">
        <v>660</v>
      </c>
      <c r="G46" s="1">
        <f t="shared" si="1"/>
        <v>1</v>
      </c>
      <c r="H46" s="1" t="s">
        <v>76</v>
      </c>
      <c r="I46" s="8">
        <f t="shared" si="2"/>
        <v>2</v>
      </c>
      <c r="J46" s="1" t="s">
        <v>36</v>
      </c>
      <c r="K46" s="1">
        <f t="shared" si="3"/>
        <v>2</v>
      </c>
      <c r="L46" s="1">
        <v>2</v>
      </c>
      <c r="M46" s="1" t="s">
        <v>34</v>
      </c>
      <c r="N46" s="1">
        <f t="shared" si="4"/>
        <v>1</v>
      </c>
      <c r="O46" s="1" t="s">
        <v>88</v>
      </c>
      <c r="P46" s="1">
        <v>1</v>
      </c>
      <c r="Q46" s="1" t="s">
        <v>35</v>
      </c>
      <c r="R46" s="1">
        <f t="shared" si="5"/>
        <v>1</v>
      </c>
      <c r="S46" s="1">
        <v>5</v>
      </c>
      <c r="T46" s="1" t="s">
        <v>33</v>
      </c>
      <c r="U46" s="1">
        <f t="shared" si="6"/>
        <v>1</v>
      </c>
      <c r="V46" s="1" t="s">
        <v>36</v>
      </c>
      <c r="W46" s="1">
        <f t="shared" si="7"/>
        <v>2</v>
      </c>
      <c r="X46" s="1" t="s">
        <v>33</v>
      </c>
      <c r="Y46" s="1">
        <f t="shared" si="8"/>
        <v>1</v>
      </c>
      <c r="Z46" s="1" t="s">
        <v>36</v>
      </c>
      <c r="AA46" s="1">
        <f t="shared" si="9"/>
        <v>2</v>
      </c>
      <c r="AB46" s="1" t="s">
        <v>33</v>
      </c>
      <c r="AC46" s="1">
        <f t="shared" si="10"/>
        <v>1</v>
      </c>
      <c r="AD46" s="1" t="s">
        <v>33</v>
      </c>
      <c r="AE46" s="1">
        <f t="shared" si="11"/>
        <v>1</v>
      </c>
      <c r="AF46" s="1" t="s">
        <v>33</v>
      </c>
      <c r="AG46" s="1">
        <f t="shared" si="12"/>
        <v>1</v>
      </c>
      <c r="AH46" s="1" t="s">
        <v>46</v>
      </c>
      <c r="AI46" s="1">
        <f t="shared" si="13"/>
        <v>1</v>
      </c>
      <c r="AJ46" s="1" t="s">
        <v>47</v>
      </c>
      <c r="AK46" s="1">
        <f t="shared" si="14"/>
        <v>1</v>
      </c>
      <c r="AL46" s="1" t="s">
        <v>36</v>
      </c>
      <c r="AM46" s="1">
        <f t="shared" si="15"/>
        <v>2</v>
      </c>
      <c r="AN46" s="1" t="s">
        <v>48</v>
      </c>
      <c r="AO46" s="1">
        <f t="shared" si="16"/>
        <v>2</v>
      </c>
      <c r="AP46" s="1" t="s">
        <v>48</v>
      </c>
      <c r="AQ46" s="1">
        <f t="shared" si="17"/>
        <v>2</v>
      </c>
      <c r="AR46" s="1" t="s">
        <v>41</v>
      </c>
      <c r="AS46" s="1">
        <f t="shared" si="18"/>
        <v>1</v>
      </c>
      <c r="AT46" s="1" t="s">
        <v>41</v>
      </c>
      <c r="AU46" s="1">
        <f t="shared" si="19"/>
        <v>1</v>
      </c>
      <c r="AV46" s="1" t="s">
        <v>41</v>
      </c>
      <c r="AW46" s="1">
        <f t="shared" si="20"/>
        <v>1</v>
      </c>
      <c r="AX46" s="1" t="s">
        <v>41</v>
      </c>
      <c r="AY46" s="1">
        <f t="shared" si="21"/>
        <v>1</v>
      </c>
      <c r="AZ46" s="1" t="s">
        <v>42</v>
      </c>
      <c r="BA46" s="1">
        <f t="shared" si="22"/>
        <v>6</v>
      </c>
      <c r="BB46" s="1" t="s">
        <v>41</v>
      </c>
      <c r="BC46">
        <f t="shared" si="23"/>
        <v>1</v>
      </c>
    </row>
    <row r="47" spans="1:55" x14ac:dyDescent="0.2">
      <c r="A47" s="2">
        <v>45086.610814016203</v>
      </c>
      <c r="B47" s="1">
        <v>35</v>
      </c>
      <c r="C47" s="1" t="s">
        <v>43</v>
      </c>
      <c r="D47" s="1">
        <f t="shared" si="0"/>
        <v>2</v>
      </c>
      <c r="E47" s="1">
        <v>7</v>
      </c>
      <c r="F47" s="1">
        <v>3000</v>
      </c>
      <c r="G47" s="1">
        <f t="shared" si="1"/>
        <v>3</v>
      </c>
      <c r="H47" s="1" t="s">
        <v>76</v>
      </c>
      <c r="I47" s="8">
        <f t="shared" si="2"/>
        <v>2</v>
      </c>
      <c r="J47" s="1" t="s">
        <v>33</v>
      </c>
      <c r="K47" s="1">
        <f t="shared" si="3"/>
        <v>1</v>
      </c>
      <c r="L47" s="1">
        <v>5</v>
      </c>
      <c r="M47" s="1" t="s">
        <v>49</v>
      </c>
      <c r="N47" s="1">
        <f t="shared" si="4"/>
        <v>3</v>
      </c>
      <c r="O47" s="1" t="s">
        <v>89</v>
      </c>
      <c r="P47" s="1">
        <v>2</v>
      </c>
      <c r="Q47" s="1" t="s">
        <v>35</v>
      </c>
      <c r="R47" s="1">
        <f t="shared" si="5"/>
        <v>1</v>
      </c>
      <c r="S47" s="1">
        <v>10</v>
      </c>
      <c r="T47" s="1" t="s">
        <v>36</v>
      </c>
      <c r="U47" s="1">
        <f t="shared" si="6"/>
        <v>2</v>
      </c>
      <c r="V47" s="1" t="s">
        <v>36</v>
      </c>
      <c r="W47" s="1">
        <f t="shared" si="7"/>
        <v>2</v>
      </c>
      <c r="X47" s="1" t="s">
        <v>36</v>
      </c>
      <c r="Y47" s="1">
        <f t="shared" si="8"/>
        <v>2</v>
      </c>
      <c r="Z47" s="1" t="s">
        <v>36</v>
      </c>
      <c r="AA47" s="1">
        <f t="shared" si="9"/>
        <v>2</v>
      </c>
      <c r="AB47" s="1" t="s">
        <v>36</v>
      </c>
      <c r="AC47" s="1">
        <f t="shared" si="10"/>
        <v>2</v>
      </c>
      <c r="AD47" s="1" t="s">
        <v>33</v>
      </c>
      <c r="AE47" s="1">
        <f t="shared" si="11"/>
        <v>1</v>
      </c>
      <c r="AF47" s="1" t="s">
        <v>33</v>
      </c>
      <c r="AG47" s="1">
        <f t="shared" si="12"/>
        <v>1</v>
      </c>
      <c r="AH47" s="1" t="s">
        <v>37</v>
      </c>
      <c r="AI47" s="1">
        <f t="shared" si="13"/>
        <v>2</v>
      </c>
      <c r="AJ47" s="1" t="s">
        <v>38</v>
      </c>
      <c r="AK47" s="1">
        <f t="shared" si="14"/>
        <v>2</v>
      </c>
      <c r="AL47" s="1" t="s">
        <v>33</v>
      </c>
      <c r="AM47" s="1">
        <f t="shared" si="15"/>
        <v>1</v>
      </c>
      <c r="AN47" s="1" t="s">
        <v>39</v>
      </c>
      <c r="AO47" s="1">
        <f t="shared" si="16"/>
        <v>3</v>
      </c>
      <c r="AP47" s="1" t="s">
        <v>39</v>
      </c>
      <c r="AQ47" s="1">
        <f t="shared" si="17"/>
        <v>3</v>
      </c>
      <c r="AR47" s="1" t="s">
        <v>48</v>
      </c>
      <c r="AS47" s="1">
        <f t="shared" si="18"/>
        <v>2</v>
      </c>
      <c r="AT47" s="1" t="s">
        <v>40</v>
      </c>
      <c r="AU47" s="1">
        <f t="shared" si="19"/>
        <v>4</v>
      </c>
      <c r="AV47" s="1" t="s">
        <v>39</v>
      </c>
      <c r="AW47" s="1">
        <f t="shared" si="20"/>
        <v>3</v>
      </c>
      <c r="AX47" s="1" t="s">
        <v>48</v>
      </c>
      <c r="AY47" s="1">
        <f t="shared" si="21"/>
        <v>2</v>
      </c>
      <c r="AZ47" s="1" t="s">
        <v>41</v>
      </c>
      <c r="BA47" s="1">
        <f t="shared" si="22"/>
        <v>1</v>
      </c>
      <c r="BB47" s="1" t="s">
        <v>48</v>
      </c>
      <c r="BC47">
        <f t="shared" si="23"/>
        <v>2</v>
      </c>
    </row>
    <row r="48" spans="1:55" x14ac:dyDescent="0.2">
      <c r="A48" s="2">
        <v>45086.642405833336</v>
      </c>
      <c r="B48" s="1">
        <v>20</v>
      </c>
      <c r="C48" s="1" t="s">
        <v>31</v>
      </c>
      <c r="D48" s="1">
        <f t="shared" si="0"/>
        <v>1</v>
      </c>
      <c r="E48" s="1">
        <v>1</v>
      </c>
      <c r="F48" s="1">
        <v>1312</v>
      </c>
      <c r="G48" s="1">
        <f t="shared" si="1"/>
        <v>1</v>
      </c>
      <c r="H48" s="1" t="s">
        <v>32</v>
      </c>
      <c r="I48" s="8">
        <f t="shared" si="2"/>
        <v>1</v>
      </c>
      <c r="J48" s="1" t="s">
        <v>33</v>
      </c>
      <c r="K48" s="1">
        <f t="shared" si="3"/>
        <v>1</v>
      </c>
      <c r="L48" s="1">
        <v>10</v>
      </c>
      <c r="M48" s="1" t="s">
        <v>44</v>
      </c>
      <c r="N48" s="1">
        <f t="shared" si="4"/>
        <v>2</v>
      </c>
      <c r="O48" s="1" t="s">
        <v>90</v>
      </c>
      <c r="P48" s="1">
        <v>4</v>
      </c>
      <c r="Q48" s="1" t="s">
        <v>35</v>
      </c>
      <c r="R48" s="1">
        <f t="shared" si="5"/>
        <v>1</v>
      </c>
      <c r="S48" s="1">
        <v>14</v>
      </c>
      <c r="T48" s="1" t="s">
        <v>33</v>
      </c>
      <c r="U48" s="1">
        <f t="shared" si="6"/>
        <v>1</v>
      </c>
      <c r="V48" s="1" t="s">
        <v>36</v>
      </c>
      <c r="W48" s="1">
        <f t="shared" si="7"/>
        <v>2</v>
      </c>
      <c r="X48" s="1" t="s">
        <v>36</v>
      </c>
      <c r="Y48" s="1">
        <f t="shared" si="8"/>
        <v>2</v>
      </c>
      <c r="Z48" s="1" t="s">
        <v>36</v>
      </c>
      <c r="AA48" s="1">
        <f t="shared" si="9"/>
        <v>2</v>
      </c>
      <c r="AB48" s="1" t="s">
        <v>36</v>
      </c>
      <c r="AC48" s="1">
        <f t="shared" si="10"/>
        <v>2</v>
      </c>
      <c r="AD48" s="1" t="s">
        <v>36</v>
      </c>
      <c r="AE48" s="1">
        <f t="shared" si="11"/>
        <v>2</v>
      </c>
      <c r="AF48" s="1" t="s">
        <v>36</v>
      </c>
      <c r="AG48" s="1">
        <f t="shared" si="12"/>
        <v>2</v>
      </c>
      <c r="AH48" s="1" t="s">
        <v>46</v>
      </c>
      <c r="AI48" s="1">
        <f t="shared" si="13"/>
        <v>1</v>
      </c>
      <c r="AJ48" s="1" t="s">
        <v>38</v>
      </c>
      <c r="AK48" s="1">
        <f t="shared" si="14"/>
        <v>2</v>
      </c>
      <c r="AL48" s="1" t="s">
        <v>36</v>
      </c>
      <c r="AM48" s="1">
        <f t="shared" si="15"/>
        <v>2</v>
      </c>
      <c r="AN48" s="1" t="s">
        <v>48</v>
      </c>
      <c r="AO48" s="1">
        <f t="shared" si="16"/>
        <v>2</v>
      </c>
      <c r="AP48" s="1" t="s">
        <v>39</v>
      </c>
      <c r="AQ48" s="1">
        <f t="shared" si="17"/>
        <v>3</v>
      </c>
      <c r="AR48" s="1" t="s">
        <v>48</v>
      </c>
      <c r="AS48" s="1">
        <f t="shared" si="18"/>
        <v>2</v>
      </c>
      <c r="AT48" s="1" t="s">
        <v>40</v>
      </c>
      <c r="AU48" s="1">
        <f t="shared" si="19"/>
        <v>4</v>
      </c>
      <c r="AV48" s="1" t="s">
        <v>41</v>
      </c>
      <c r="AW48" s="1">
        <f t="shared" si="20"/>
        <v>1</v>
      </c>
      <c r="AX48" s="1" t="s">
        <v>48</v>
      </c>
      <c r="AY48" s="1">
        <f t="shared" si="21"/>
        <v>2</v>
      </c>
      <c r="AZ48" s="1" t="s">
        <v>48</v>
      </c>
      <c r="BA48" s="1">
        <f t="shared" si="22"/>
        <v>2</v>
      </c>
      <c r="BB48" s="1" t="s">
        <v>48</v>
      </c>
      <c r="BC48">
        <f t="shared" si="23"/>
        <v>2</v>
      </c>
    </row>
    <row r="49" spans="1:55" x14ac:dyDescent="0.2">
      <c r="A49" s="2">
        <v>45086.645051250001</v>
      </c>
      <c r="B49" s="1">
        <v>20</v>
      </c>
      <c r="C49" s="1" t="s">
        <v>43</v>
      </c>
      <c r="D49" s="1">
        <f t="shared" si="0"/>
        <v>2</v>
      </c>
      <c r="E49" s="1">
        <v>1</v>
      </c>
      <c r="F49" s="1">
        <v>1500</v>
      </c>
      <c r="G49" s="1">
        <f t="shared" si="1"/>
        <v>2</v>
      </c>
      <c r="H49" s="1" t="s">
        <v>32</v>
      </c>
      <c r="I49" s="8">
        <f t="shared" si="2"/>
        <v>1</v>
      </c>
      <c r="J49" s="1" t="s">
        <v>33</v>
      </c>
      <c r="K49" s="1">
        <f t="shared" si="3"/>
        <v>1</v>
      </c>
      <c r="L49" s="1">
        <v>2</v>
      </c>
      <c r="M49" s="1" t="s">
        <v>34</v>
      </c>
      <c r="N49" s="1">
        <f t="shared" si="4"/>
        <v>1</v>
      </c>
      <c r="O49" s="1" t="s">
        <v>60</v>
      </c>
      <c r="P49" s="1">
        <v>2</v>
      </c>
      <c r="Q49" s="1" t="s">
        <v>35</v>
      </c>
      <c r="R49" s="1">
        <f t="shared" si="5"/>
        <v>1</v>
      </c>
      <c r="S49" s="1">
        <v>3</v>
      </c>
      <c r="T49" s="1" t="s">
        <v>33</v>
      </c>
      <c r="U49" s="1">
        <f t="shared" si="6"/>
        <v>1</v>
      </c>
      <c r="V49" s="1" t="s">
        <v>36</v>
      </c>
      <c r="W49" s="1">
        <f t="shared" si="7"/>
        <v>2</v>
      </c>
      <c r="X49" s="1" t="s">
        <v>36</v>
      </c>
      <c r="Y49" s="1">
        <f t="shared" si="8"/>
        <v>2</v>
      </c>
      <c r="Z49" s="1" t="s">
        <v>36</v>
      </c>
      <c r="AA49" s="1">
        <f t="shared" si="9"/>
        <v>2</v>
      </c>
      <c r="AB49" s="1" t="s">
        <v>36</v>
      </c>
      <c r="AC49" s="1">
        <f t="shared" si="10"/>
        <v>2</v>
      </c>
      <c r="AD49" s="1" t="s">
        <v>36</v>
      </c>
      <c r="AE49" s="1">
        <f t="shared" si="11"/>
        <v>2</v>
      </c>
      <c r="AF49" s="1" t="s">
        <v>36</v>
      </c>
      <c r="AG49" s="1">
        <f t="shared" si="12"/>
        <v>2</v>
      </c>
      <c r="AH49" s="1" t="s">
        <v>46</v>
      </c>
      <c r="AI49" s="1">
        <f t="shared" si="13"/>
        <v>1</v>
      </c>
      <c r="AJ49" s="1" t="s">
        <v>47</v>
      </c>
      <c r="AK49" s="1">
        <f t="shared" si="14"/>
        <v>1</v>
      </c>
      <c r="AL49" s="1" t="s">
        <v>36</v>
      </c>
      <c r="AM49" s="1">
        <f t="shared" si="15"/>
        <v>2</v>
      </c>
      <c r="AN49" s="1" t="s">
        <v>39</v>
      </c>
      <c r="AO49" s="1">
        <f t="shared" si="16"/>
        <v>3</v>
      </c>
      <c r="AP49" s="1" t="s">
        <v>39</v>
      </c>
      <c r="AQ49" s="1">
        <f t="shared" si="17"/>
        <v>3</v>
      </c>
      <c r="AR49" s="1" t="s">
        <v>41</v>
      </c>
      <c r="AS49" s="1">
        <f t="shared" si="18"/>
        <v>1</v>
      </c>
      <c r="AT49" s="1" t="s">
        <v>39</v>
      </c>
      <c r="AU49" s="1">
        <f t="shared" si="19"/>
        <v>3</v>
      </c>
      <c r="AV49" s="1" t="s">
        <v>39</v>
      </c>
      <c r="AW49" s="1">
        <f t="shared" si="20"/>
        <v>3</v>
      </c>
      <c r="AX49" s="1" t="s">
        <v>41</v>
      </c>
      <c r="AY49" s="1">
        <f t="shared" si="21"/>
        <v>1</v>
      </c>
      <c r="AZ49" s="1" t="s">
        <v>48</v>
      </c>
      <c r="BA49" s="1">
        <f t="shared" si="22"/>
        <v>2</v>
      </c>
      <c r="BB49" s="1" t="s">
        <v>39</v>
      </c>
      <c r="BC49">
        <f t="shared" si="23"/>
        <v>3</v>
      </c>
    </row>
    <row r="50" spans="1:55" x14ac:dyDescent="0.2">
      <c r="A50" s="2">
        <v>45086.675715381949</v>
      </c>
      <c r="B50" s="1">
        <v>20</v>
      </c>
      <c r="C50" s="1" t="s">
        <v>31</v>
      </c>
      <c r="D50" s="1">
        <f t="shared" si="0"/>
        <v>1</v>
      </c>
      <c r="E50" s="1">
        <v>3</v>
      </c>
      <c r="F50" s="1">
        <v>2000</v>
      </c>
      <c r="G50" s="1">
        <f t="shared" si="1"/>
        <v>2</v>
      </c>
      <c r="H50" s="1" t="s">
        <v>76</v>
      </c>
      <c r="I50" s="8">
        <f t="shared" si="2"/>
        <v>2</v>
      </c>
      <c r="J50" s="1" t="s">
        <v>36</v>
      </c>
      <c r="K50" s="1">
        <f t="shared" si="3"/>
        <v>2</v>
      </c>
      <c r="L50" s="1">
        <v>2</v>
      </c>
      <c r="M50" s="1" t="s">
        <v>49</v>
      </c>
      <c r="N50" s="1">
        <f t="shared" si="4"/>
        <v>3</v>
      </c>
      <c r="O50" s="1">
        <v>2</v>
      </c>
      <c r="P50" s="1">
        <v>2</v>
      </c>
      <c r="Q50" s="1" t="s">
        <v>35</v>
      </c>
      <c r="R50" s="1">
        <f t="shared" si="5"/>
        <v>1</v>
      </c>
      <c r="S50" s="1">
        <v>12</v>
      </c>
      <c r="T50" s="1" t="s">
        <v>36</v>
      </c>
      <c r="U50" s="1">
        <f t="shared" si="6"/>
        <v>2</v>
      </c>
      <c r="V50" s="1" t="s">
        <v>36</v>
      </c>
      <c r="W50" s="1">
        <f t="shared" si="7"/>
        <v>2</v>
      </c>
      <c r="X50" s="1" t="s">
        <v>36</v>
      </c>
      <c r="Y50" s="1">
        <f t="shared" si="8"/>
        <v>2</v>
      </c>
      <c r="Z50" s="1" t="s">
        <v>36</v>
      </c>
      <c r="AA50" s="1">
        <f t="shared" si="9"/>
        <v>2</v>
      </c>
      <c r="AB50" s="1" t="s">
        <v>36</v>
      </c>
      <c r="AC50" s="1">
        <f t="shared" si="10"/>
        <v>2</v>
      </c>
      <c r="AD50" s="1" t="s">
        <v>33</v>
      </c>
      <c r="AE50" s="1">
        <f t="shared" si="11"/>
        <v>1</v>
      </c>
      <c r="AF50" s="1" t="s">
        <v>36</v>
      </c>
      <c r="AG50" s="1">
        <f t="shared" si="12"/>
        <v>2</v>
      </c>
      <c r="AH50" s="1" t="s">
        <v>46</v>
      </c>
      <c r="AI50" s="1">
        <f t="shared" si="13"/>
        <v>1</v>
      </c>
      <c r="AJ50" s="1" t="s">
        <v>47</v>
      </c>
      <c r="AK50" s="1">
        <f t="shared" si="14"/>
        <v>1</v>
      </c>
      <c r="AL50" s="1" t="s">
        <v>36</v>
      </c>
      <c r="AM50" s="1">
        <f t="shared" si="15"/>
        <v>2</v>
      </c>
      <c r="AN50" s="1" t="s">
        <v>39</v>
      </c>
      <c r="AO50" s="1">
        <f t="shared" si="16"/>
        <v>3</v>
      </c>
      <c r="AP50" s="1" t="s">
        <v>48</v>
      </c>
      <c r="AQ50" s="1">
        <f t="shared" si="17"/>
        <v>2</v>
      </c>
      <c r="AR50" s="1" t="s">
        <v>41</v>
      </c>
      <c r="AS50" s="1">
        <f t="shared" si="18"/>
        <v>1</v>
      </c>
      <c r="AT50" s="1" t="s">
        <v>53</v>
      </c>
      <c r="AU50" s="1">
        <f t="shared" si="19"/>
        <v>5</v>
      </c>
      <c r="AV50" s="1" t="s">
        <v>41</v>
      </c>
      <c r="AW50" s="1">
        <f t="shared" si="20"/>
        <v>1</v>
      </c>
      <c r="AX50" s="1" t="s">
        <v>41</v>
      </c>
      <c r="AY50" s="1">
        <f t="shared" si="21"/>
        <v>1</v>
      </c>
      <c r="AZ50" s="1" t="s">
        <v>41</v>
      </c>
      <c r="BA50" s="1">
        <f t="shared" si="22"/>
        <v>1</v>
      </c>
      <c r="BB50" s="1" t="s">
        <v>48</v>
      </c>
      <c r="BC50">
        <f t="shared" si="23"/>
        <v>2</v>
      </c>
    </row>
    <row r="51" spans="1:55" x14ac:dyDescent="0.2">
      <c r="A51" s="2">
        <v>45086.677601284726</v>
      </c>
      <c r="B51" s="1">
        <v>25</v>
      </c>
      <c r="C51" s="1" t="s">
        <v>43</v>
      </c>
      <c r="D51" s="1">
        <f t="shared" si="0"/>
        <v>2</v>
      </c>
      <c r="E51" s="1">
        <v>9</v>
      </c>
      <c r="F51" s="1">
        <v>5000</v>
      </c>
      <c r="G51" s="1">
        <f t="shared" si="1"/>
        <v>4</v>
      </c>
      <c r="H51" s="1" t="s">
        <v>76</v>
      </c>
      <c r="I51" s="8">
        <f t="shared" si="2"/>
        <v>2</v>
      </c>
      <c r="J51" s="1" t="s">
        <v>36</v>
      </c>
      <c r="K51" s="1">
        <f t="shared" si="3"/>
        <v>2</v>
      </c>
      <c r="L51" s="1">
        <v>4</v>
      </c>
      <c r="M51" s="1" t="s">
        <v>49</v>
      </c>
      <c r="N51" s="1">
        <f t="shared" si="4"/>
        <v>3</v>
      </c>
      <c r="O51" s="1" t="s">
        <v>56</v>
      </c>
      <c r="P51" s="1">
        <v>4</v>
      </c>
      <c r="Q51" s="1" t="s">
        <v>35</v>
      </c>
      <c r="R51" s="1">
        <f t="shared" si="5"/>
        <v>1</v>
      </c>
      <c r="S51" s="1">
        <v>12</v>
      </c>
      <c r="T51" s="1" t="s">
        <v>36</v>
      </c>
      <c r="U51" s="1">
        <f t="shared" si="6"/>
        <v>2</v>
      </c>
      <c r="V51" s="1" t="s">
        <v>36</v>
      </c>
      <c r="W51" s="1">
        <f t="shared" si="7"/>
        <v>2</v>
      </c>
      <c r="X51" s="1" t="s">
        <v>36</v>
      </c>
      <c r="Y51" s="1">
        <f t="shared" si="8"/>
        <v>2</v>
      </c>
      <c r="Z51" s="1" t="s">
        <v>36</v>
      </c>
      <c r="AA51" s="1">
        <f t="shared" si="9"/>
        <v>2</v>
      </c>
      <c r="AB51" s="1" t="s">
        <v>36</v>
      </c>
      <c r="AC51" s="1">
        <f t="shared" si="10"/>
        <v>2</v>
      </c>
      <c r="AD51" s="1" t="s">
        <v>36</v>
      </c>
      <c r="AE51" s="1">
        <f t="shared" si="11"/>
        <v>2</v>
      </c>
      <c r="AF51" s="1" t="s">
        <v>33</v>
      </c>
      <c r="AG51" s="1">
        <f t="shared" si="12"/>
        <v>1</v>
      </c>
      <c r="AH51" s="1" t="s">
        <v>46</v>
      </c>
      <c r="AI51" s="1">
        <f t="shared" si="13"/>
        <v>1</v>
      </c>
      <c r="AJ51" s="1" t="s">
        <v>47</v>
      </c>
      <c r="AK51" s="1">
        <f t="shared" si="14"/>
        <v>1</v>
      </c>
      <c r="AL51" s="1" t="s">
        <v>36</v>
      </c>
      <c r="AM51" s="1">
        <f t="shared" si="15"/>
        <v>2</v>
      </c>
      <c r="AN51" s="1" t="s">
        <v>39</v>
      </c>
      <c r="AO51" s="1">
        <f t="shared" si="16"/>
        <v>3</v>
      </c>
      <c r="AP51" s="1" t="s">
        <v>48</v>
      </c>
      <c r="AQ51" s="1">
        <f t="shared" si="17"/>
        <v>2</v>
      </c>
      <c r="AR51" s="1" t="s">
        <v>42</v>
      </c>
      <c r="AS51" s="1">
        <f t="shared" si="18"/>
        <v>6</v>
      </c>
      <c r="AT51" s="1" t="s">
        <v>39</v>
      </c>
      <c r="AU51" s="1">
        <f t="shared" si="19"/>
        <v>3</v>
      </c>
      <c r="AV51" s="1" t="s">
        <v>41</v>
      </c>
      <c r="AW51" s="1">
        <f t="shared" si="20"/>
        <v>1</v>
      </c>
      <c r="AX51" s="1" t="s">
        <v>48</v>
      </c>
      <c r="AY51" s="1">
        <f t="shared" si="21"/>
        <v>2</v>
      </c>
      <c r="AZ51" s="1" t="s">
        <v>41</v>
      </c>
      <c r="BA51" s="1">
        <f t="shared" si="22"/>
        <v>1</v>
      </c>
      <c r="BB51" s="1" t="s">
        <v>48</v>
      </c>
      <c r="BC51">
        <f t="shared" si="23"/>
        <v>2</v>
      </c>
    </row>
    <row r="52" spans="1:55" x14ac:dyDescent="0.2">
      <c r="A52" s="2">
        <v>45086.679976550928</v>
      </c>
      <c r="B52" s="1">
        <v>23</v>
      </c>
      <c r="C52" s="1" t="s">
        <v>31</v>
      </c>
      <c r="D52" s="1">
        <f t="shared" si="0"/>
        <v>1</v>
      </c>
      <c r="E52" s="1">
        <v>8</v>
      </c>
      <c r="F52" s="1">
        <v>2640</v>
      </c>
      <c r="G52" s="1">
        <f t="shared" si="1"/>
        <v>2</v>
      </c>
      <c r="H52" s="1" t="s">
        <v>76</v>
      </c>
      <c r="I52" s="8">
        <f t="shared" si="2"/>
        <v>2</v>
      </c>
      <c r="J52" s="1" t="s">
        <v>36</v>
      </c>
      <c r="K52" s="1">
        <f t="shared" si="3"/>
        <v>2</v>
      </c>
      <c r="L52" s="1">
        <v>4</v>
      </c>
      <c r="M52" s="1" t="s">
        <v>49</v>
      </c>
      <c r="N52" s="1">
        <f t="shared" si="4"/>
        <v>3</v>
      </c>
      <c r="O52" s="1" t="s">
        <v>91</v>
      </c>
      <c r="P52" s="1">
        <v>2</v>
      </c>
      <c r="Q52" s="1" t="s">
        <v>35</v>
      </c>
      <c r="R52" s="1">
        <f t="shared" si="5"/>
        <v>1</v>
      </c>
      <c r="S52" s="1">
        <v>4</v>
      </c>
      <c r="T52" s="1" t="s">
        <v>36</v>
      </c>
      <c r="U52" s="1">
        <f t="shared" si="6"/>
        <v>2</v>
      </c>
      <c r="V52" s="1" t="s">
        <v>36</v>
      </c>
      <c r="W52" s="1">
        <f t="shared" si="7"/>
        <v>2</v>
      </c>
      <c r="X52" s="1" t="s">
        <v>36</v>
      </c>
      <c r="Y52" s="1">
        <f t="shared" si="8"/>
        <v>2</v>
      </c>
      <c r="Z52" s="1" t="s">
        <v>36</v>
      </c>
      <c r="AA52" s="1">
        <f t="shared" si="9"/>
        <v>2</v>
      </c>
      <c r="AB52" s="1" t="s">
        <v>36</v>
      </c>
      <c r="AC52" s="1">
        <f t="shared" si="10"/>
        <v>2</v>
      </c>
      <c r="AD52" s="1" t="s">
        <v>36</v>
      </c>
      <c r="AE52" s="1">
        <f t="shared" si="11"/>
        <v>2</v>
      </c>
      <c r="AF52" s="1" t="s">
        <v>36</v>
      </c>
      <c r="AG52" s="1">
        <f t="shared" si="12"/>
        <v>2</v>
      </c>
      <c r="AH52" s="1" t="s">
        <v>46</v>
      </c>
      <c r="AI52" s="1">
        <f t="shared" si="13"/>
        <v>1</v>
      </c>
      <c r="AJ52" s="1" t="s">
        <v>47</v>
      </c>
      <c r="AK52" s="1">
        <f t="shared" si="14"/>
        <v>1</v>
      </c>
      <c r="AL52" s="1" t="s">
        <v>33</v>
      </c>
      <c r="AM52" s="1">
        <f t="shared" si="15"/>
        <v>1</v>
      </c>
      <c r="AN52" s="1" t="s">
        <v>39</v>
      </c>
      <c r="AO52" s="1">
        <f t="shared" si="16"/>
        <v>3</v>
      </c>
      <c r="AP52" s="1" t="s">
        <v>40</v>
      </c>
      <c r="AQ52" s="1">
        <f t="shared" si="17"/>
        <v>4</v>
      </c>
      <c r="AR52" s="1" t="s">
        <v>48</v>
      </c>
      <c r="AS52" s="1">
        <f t="shared" si="18"/>
        <v>2</v>
      </c>
      <c r="AT52" s="1" t="s">
        <v>39</v>
      </c>
      <c r="AU52" s="1">
        <f t="shared" si="19"/>
        <v>3</v>
      </c>
      <c r="AV52" s="1" t="s">
        <v>48</v>
      </c>
      <c r="AW52" s="1">
        <f t="shared" si="20"/>
        <v>2</v>
      </c>
      <c r="AX52" s="1" t="s">
        <v>39</v>
      </c>
      <c r="AY52" s="1">
        <f t="shared" si="21"/>
        <v>3</v>
      </c>
      <c r="AZ52" s="1" t="s">
        <v>41</v>
      </c>
      <c r="BA52" s="1">
        <f t="shared" si="22"/>
        <v>1</v>
      </c>
      <c r="BB52" s="1" t="s">
        <v>39</v>
      </c>
      <c r="BC52">
        <f t="shared" si="23"/>
        <v>3</v>
      </c>
    </row>
    <row r="53" spans="1:55" x14ac:dyDescent="0.2">
      <c r="A53" s="2">
        <v>45086.695913923613</v>
      </c>
      <c r="B53" s="1">
        <v>24</v>
      </c>
      <c r="C53" s="1" t="s">
        <v>31</v>
      </c>
      <c r="D53" s="1">
        <f t="shared" si="0"/>
        <v>1</v>
      </c>
      <c r="E53" s="1">
        <v>2</v>
      </c>
      <c r="F53" s="1">
        <v>2000</v>
      </c>
      <c r="G53" s="1">
        <f t="shared" si="1"/>
        <v>2</v>
      </c>
      <c r="H53" s="1" t="s">
        <v>32</v>
      </c>
      <c r="I53" s="8">
        <f t="shared" si="2"/>
        <v>1</v>
      </c>
      <c r="J53" s="1" t="s">
        <v>33</v>
      </c>
      <c r="K53" s="1">
        <f t="shared" si="3"/>
        <v>1</v>
      </c>
      <c r="L53" s="1">
        <v>5</v>
      </c>
      <c r="M53" s="1" t="s">
        <v>49</v>
      </c>
      <c r="N53" s="1">
        <f t="shared" si="4"/>
        <v>3</v>
      </c>
      <c r="O53" s="1" t="s">
        <v>85</v>
      </c>
      <c r="P53" s="1">
        <v>2</v>
      </c>
      <c r="Q53" s="1" t="s">
        <v>35</v>
      </c>
      <c r="R53" s="1">
        <f t="shared" si="5"/>
        <v>1</v>
      </c>
      <c r="S53" s="1">
        <v>24</v>
      </c>
      <c r="T53" s="1" t="s">
        <v>36</v>
      </c>
      <c r="U53" s="1">
        <f t="shared" si="6"/>
        <v>2</v>
      </c>
      <c r="V53" s="1" t="s">
        <v>36</v>
      </c>
      <c r="W53" s="1">
        <f t="shared" si="7"/>
        <v>2</v>
      </c>
      <c r="X53" s="1" t="s">
        <v>36</v>
      </c>
      <c r="Y53" s="1">
        <f t="shared" si="8"/>
        <v>2</v>
      </c>
      <c r="Z53" s="1" t="s">
        <v>36</v>
      </c>
      <c r="AA53" s="1">
        <f t="shared" si="9"/>
        <v>2</v>
      </c>
      <c r="AB53" s="1" t="s">
        <v>36</v>
      </c>
      <c r="AC53" s="1">
        <f t="shared" si="10"/>
        <v>2</v>
      </c>
      <c r="AD53" s="1" t="s">
        <v>36</v>
      </c>
      <c r="AE53" s="1">
        <f t="shared" si="11"/>
        <v>2</v>
      </c>
      <c r="AF53" s="1" t="s">
        <v>36</v>
      </c>
      <c r="AG53" s="1">
        <f t="shared" si="12"/>
        <v>2</v>
      </c>
      <c r="AH53" s="1" t="s">
        <v>37</v>
      </c>
      <c r="AI53" s="1">
        <f t="shared" si="13"/>
        <v>2</v>
      </c>
      <c r="AJ53" s="1" t="s">
        <v>47</v>
      </c>
      <c r="AK53" s="1">
        <f t="shared" si="14"/>
        <v>1</v>
      </c>
      <c r="AL53" s="1" t="s">
        <v>36</v>
      </c>
      <c r="AM53" s="1">
        <f t="shared" si="15"/>
        <v>2</v>
      </c>
      <c r="AN53" s="1" t="s">
        <v>53</v>
      </c>
      <c r="AO53" s="1">
        <f t="shared" si="16"/>
        <v>5</v>
      </c>
      <c r="AP53" s="1" t="s">
        <v>40</v>
      </c>
      <c r="AQ53" s="1">
        <f t="shared" si="17"/>
        <v>4</v>
      </c>
      <c r="AR53" s="1" t="s">
        <v>40</v>
      </c>
      <c r="AS53" s="1">
        <f t="shared" si="18"/>
        <v>4</v>
      </c>
      <c r="AT53" s="1" t="s">
        <v>53</v>
      </c>
      <c r="AU53" s="1">
        <f t="shared" si="19"/>
        <v>5</v>
      </c>
      <c r="AV53" s="1" t="s">
        <v>39</v>
      </c>
      <c r="AW53" s="1">
        <f t="shared" si="20"/>
        <v>3</v>
      </c>
      <c r="AX53" s="1" t="s">
        <v>40</v>
      </c>
      <c r="AY53" s="1">
        <f t="shared" si="21"/>
        <v>4</v>
      </c>
      <c r="AZ53" s="1" t="s">
        <v>40</v>
      </c>
      <c r="BA53" s="1">
        <f t="shared" si="22"/>
        <v>4</v>
      </c>
      <c r="BB53" s="1" t="s">
        <v>39</v>
      </c>
      <c r="BC53">
        <f t="shared" si="23"/>
        <v>3</v>
      </c>
    </row>
    <row r="54" spans="1:55" x14ac:dyDescent="0.2">
      <c r="A54" s="2">
        <v>45086.752794502318</v>
      </c>
      <c r="B54" s="1">
        <v>22</v>
      </c>
      <c r="C54" s="1" t="s">
        <v>31</v>
      </c>
      <c r="D54" s="1">
        <f t="shared" si="0"/>
        <v>1</v>
      </c>
      <c r="E54" s="1">
        <v>8</v>
      </c>
      <c r="F54" s="1">
        <v>2640</v>
      </c>
      <c r="G54" s="1">
        <f t="shared" si="1"/>
        <v>2</v>
      </c>
      <c r="H54" s="1" t="s">
        <v>32</v>
      </c>
      <c r="I54" s="8">
        <f t="shared" si="2"/>
        <v>1</v>
      </c>
      <c r="J54" s="1" t="s">
        <v>33</v>
      </c>
      <c r="K54" s="1">
        <f t="shared" si="3"/>
        <v>1</v>
      </c>
      <c r="L54" s="1">
        <v>10</v>
      </c>
      <c r="M54" s="1" t="s">
        <v>49</v>
      </c>
      <c r="N54" s="1">
        <f t="shared" si="4"/>
        <v>3</v>
      </c>
      <c r="O54" s="1" t="s">
        <v>92</v>
      </c>
      <c r="P54" s="1">
        <v>4</v>
      </c>
      <c r="Q54" s="1" t="s">
        <v>51</v>
      </c>
      <c r="R54" s="1">
        <f t="shared" si="5"/>
        <v>3</v>
      </c>
      <c r="S54" s="1">
        <v>10</v>
      </c>
      <c r="T54" s="1" t="s">
        <v>36</v>
      </c>
      <c r="U54" s="1">
        <f t="shared" si="6"/>
        <v>2</v>
      </c>
      <c r="V54" s="1" t="s">
        <v>36</v>
      </c>
      <c r="W54" s="1">
        <f t="shared" si="7"/>
        <v>2</v>
      </c>
      <c r="X54" s="1" t="s">
        <v>36</v>
      </c>
      <c r="Y54" s="1">
        <f t="shared" si="8"/>
        <v>2</v>
      </c>
      <c r="Z54" s="1" t="s">
        <v>36</v>
      </c>
      <c r="AA54" s="1">
        <f t="shared" si="9"/>
        <v>2</v>
      </c>
      <c r="AB54" s="1" t="s">
        <v>36</v>
      </c>
      <c r="AC54" s="1">
        <f t="shared" si="10"/>
        <v>2</v>
      </c>
      <c r="AD54" s="1" t="s">
        <v>36</v>
      </c>
      <c r="AE54" s="1">
        <f t="shared" si="11"/>
        <v>2</v>
      </c>
      <c r="AF54" s="1" t="s">
        <v>36</v>
      </c>
      <c r="AG54" s="1">
        <f t="shared" si="12"/>
        <v>2</v>
      </c>
      <c r="AH54" s="1" t="s">
        <v>37</v>
      </c>
      <c r="AI54" s="1">
        <f t="shared" si="13"/>
        <v>2</v>
      </c>
      <c r="AJ54" s="1" t="s">
        <v>47</v>
      </c>
      <c r="AK54" s="1">
        <f t="shared" si="14"/>
        <v>1</v>
      </c>
      <c r="AL54" s="1" t="s">
        <v>36</v>
      </c>
      <c r="AM54" s="1">
        <f t="shared" si="15"/>
        <v>2</v>
      </c>
      <c r="AN54" s="1" t="s">
        <v>39</v>
      </c>
      <c r="AO54" s="1">
        <f t="shared" si="16"/>
        <v>3</v>
      </c>
      <c r="AP54" s="1" t="s">
        <v>39</v>
      </c>
      <c r="AQ54" s="1">
        <f t="shared" si="17"/>
        <v>3</v>
      </c>
      <c r="AR54" s="1" t="s">
        <v>48</v>
      </c>
      <c r="AS54" s="1">
        <f t="shared" si="18"/>
        <v>2</v>
      </c>
      <c r="AT54" s="1" t="s">
        <v>48</v>
      </c>
      <c r="AU54" s="1">
        <f t="shared" si="19"/>
        <v>2</v>
      </c>
      <c r="AV54" s="1" t="s">
        <v>48</v>
      </c>
      <c r="AW54" s="1">
        <f t="shared" si="20"/>
        <v>2</v>
      </c>
      <c r="AX54" s="1" t="s">
        <v>41</v>
      </c>
      <c r="AY54" s="1">
        <f t="shared" si="21"/>
        <v>1</v>
      </c>
      <c r="AZ54" s="1" t="s">
        <v>42</v>
      </c>
      <c r="BA54" s="1">
        <f t="shared" si="22"/>
        <v>6</v>
      </c>
      <c r="BB54" s="1" t="s">
        <v>39</v>
      </c>
      <c r="BC54">
        <f t="shared" si="23"/>
        <v>3</v>
      </c>
    </row>
    <row r="55" spans="1:55" x14ac:dyDescent="0.2">
      <c r="A55" s="2">
        <v>45086.768566145838</v>
      </c>
      <c r="B55" s="1">
        <v>22</v>
      </c>
      <c r="C55" s="1" t="s">
        <v>31</v>
      </c>
      <c r="D55" s="1">
        <f t="shared" si="0"/>
        <v>1</v>
      </c>
      <c r="E55" s="1">
        <v>1</v>
      </c>
      <c r="F55" s="1">
        <v>1320</v>
      </c>
      <c r="G55" s="1">
        <f t="shared" si="1"/>
        <v>1</v>
      </c>
      <c r="H55" s="1" t="s">
        <v>76</v>
      </c>
      <c r="I55" s="8">
        <f t="shared" si="2"/>
        <v>2</v>
      </c>
      <c r="J55" s="1" t="s">
        <v>33</v>
      </c>
      <c r="K55" s="1">
        <f t="shared" si="3"/>
        <v>1</v>
      </c>
      <c r="L55" s="1">
        <v>5</v>
      </c>
      <c r="M55" s="1" t="s">
        <v>49</v>
      </c>
      <c r="N55" s="1">
        <f t="shared" si="4"/>
        <v>3</v>
      </c>
      <c r="O55" s="1" t="s">
        <v>93</v>
      </c>
      <c r="P55" s="1">
        <v>8</v>
      </c>
      <c r="Q55" s="1" t="s">
        <v>35</v>
      </c>
      <c r="R55" s="1">
        <f t="shared" si="5"/>
        <v>1</v>
      </c>
      <c r="S55" s="1">
        <v>5</v>
      </c>
      <c r="T55" s="1" t="s">
        <v>33</v>
      </c>
      <c r="U55" s="1">
        <f t="shared" si="6"/>
        <v>1</v>
      </c>
      <c r="V55" s="1" t="s">
        <v>36</v>
      </c>
      <c r="W55" s="1">
        <f t="shared" si="7"/>
        <v>2</v>
      </c>
      <c r="X55" s="1" t="s">
        <v>36</v>
      </c>
      <c r="Y55" s="1">
        <f t="shared" si="8"/>
        <v>2</v>
      </c>
      <c r="Z55" s="1" t="s">
        <v>36</v>
      </c>
      <c r="AA55" s="1">
        <f t="shared" si="9"/>
        <v>2</v>
      </c>
      <c r="AB55" s="1" t="s">
        <v>36</v>
      </c>
      <c r="AC55" s="1">
        <f t="shared" si="10"/>
        <v>2</v>
      </c>
      <c r="AD55" s="1" t="s">
        <v>33</v>
      </c>
      <c r="AE55" s="1">
        <f t="shared" si="11"/>
        <v>1</v>
      </c>
      <c r="AF55" s="1" t="s">
        <v>36</v>
      </c>
      <c r="AG55" s="1">
        <f t="shared" si="12"/>
        <v>2</v>
      </c>
      <c r="AH55" s="1" t="s">
        <v>46</v>
      </c>
      <c r="AI55" s="1">
        <f t="shared" si="13"/>
        <v>1</v>
      </c>
      <c r="AJ55" s="1" t="s">
        <v>38</v>
      </c>
      <c r="AK55" s="1">
        <f t="shared" si="14"/>
        <v>2</v>
      </c>
      <c r="AL55" s="1" t="s">
        <v>33</v>
      </c>
      <c r="AM55" s="1">
        <f t="shared" si="15"/>
        <v>1</v>
      </c>
      <c r="AN55" s="1" t="s">
        <v>39</v>
      </c>
      <c r="AO55" s="1">
        <f t="shared" si="16"/>
        <v>3</v>
      </c>
      <c r="AP55" s="1" t="s">
        <v>42</v>
      </c>
      <c r="AQ55" s="1">
        <f t="shared" si="17"/>
        <v>6</v>
      </c>
      <c r="AR55" s="1" t="s">
        <v>42</v>
      </c>
      <c r="AS55" s="1">
        <f t="shared" si="18"/>
        <v>6</v>
      </c>
      <c r="AT55" s="1" t="s">
        <v>39</v>
      </c>
      <c r="AU55" s="1">
        <f t="shared" si="19"/>
        <v>3</v>
      </c>
      <c r="AV55" s="1" t="s">
        <v>41</v>
      </c>
      <c r="AW55" s="1">
        <f t="shared" si="20"/>
        <v>1</v>
      </c>
      <c r="AX55" s="1" t="s">
        <v>42</v>
      </c>
      <c r="AY55" s="1">
        <f t="shared" si="21"/>
        <v>6</v>
      </c>
      <c r="AZ55" s="1" t="s">
        <v>42</v>
      </c>
      <c r="BA55" s="1">
        <f t="shared" si="22"/>
        <v>6</v>
      </c>
      <c r="BB55" s="1" t="s">
        <v>48</v>
      </c>
      <c r="BC55">
        <f t="shared" si="23"/>
        <v>2</v>
      </c>
    </row>
    <row r="56" spans="1:55" x14ac:dyDescent="0.2">
      <c r="A56" s="2">
        <v>45086.78514537037</v>
      </c>
      <c r="B56" s="1">
        <v>21</v>
      </c>
      <c r="C56" s="1" t="s">
        <v>31</v>
      </c>
      <c r="D56" s="1">
        <f t="shared" si="0"/>
        <v>1</v>
      </c>
      <c r="E56" s="1">
        <v>5</v>
      </c>
      <c r="F56" s="1">
        <v>1320</v>
      </c>
      <c r="G56" s="1">
        <f t="shared" si="1"/>
        <v>1</v>
      </c>
      <c r="H56" s="1" t="s">
        <v>32</v>
      </c>
      <c r="I56" s="8">
        <f t="shared" si="2"/>
        <v>1</v>
      </c>
      <c r="J56" s="1" t="s">
        <v>33</v>
      </c>
      <c r="K56" s="1">
        <f t="shared" si="3"/>
        <v>1</v>
      </c>
      <c r="L56" s="1">
        <v>2</v>
      </c>
      <c r="M56" s="1" t="s">
        <v>49</v>
      </c>
      <c r="N56" s="1">
        <f t="shared" si="4"/>
        <v>3</v>
      </c>
      <c r="O56" s="1" t="s">
        <v>94</v>
      </c>
      <c r="P56" s="1">
        <v>2</v>
      </c>
      <c r="Q56" s="1" t="s">
        <v>35</v>
      </c>
      <c r="R56" s="1">
        <f t="shared" si="5"/>
        <v>1</v>
      </c>
      <c r="S56" s="1">
        <v>12</v>
      </c>
      <c r="T56" s="1" t="s">
        <v>33</v>
      </c>
      <c r="U56" s="1">
        <f t="shared" si="6"/>
        <v>1</v>
      </c>
      <c r="V56" s="1" t="s">
        <v>36</v>
      </c>
      <c r="W56" s="1">
        <f t="shared" si="7"/>
        <v>2</v>
      </c>
      <c r="X56" s="1" t="s">
        <v>36</v>
      </c>
      <c r="Y56" s="1">
        <f t="shared" si="8"/>
        <v>2</v>
      </c>
      <c r="Z56" s="1" t="s">
        <v>36</v>
      </c>
      <c r="AA56" s="1">
        <f t="shared" si="9"/>
        <v>2</v>
      </c>
      <c r="AB56" s="1" t="s">
        <v>36</v>
      </c>
      <c r="AC56" s="1">
        <f t="shared" si="10"/>
        <v>2</v>
      </c>
      <c r="AD56" s="1" t="s">
        <v>33</v>
      </c>
      <c r="AE56" s="1">
        <f t="shared" si="11"/>
        <v>1</v>
      </c>
      <c r="AF56" s="1" t="s">
        <v>36</v>
      </c>
      <c r="AG56" s="1">
        <f t="shared" si="12"/>
        <v>2</v>
      </c>
      <c r="AH56" s="1" t="s">
        <v>46</v>
      </c>
      <c r="AI56" s="1">
        <f t="shared" si="13"/>
        <v>1</v>
      </c>
      <c r="AJ56" s="1" t="s">
        <v>47</v>
      </c>
      <c r="AK56" s="1">
        <f t="shared" si="14"/>
        <v>1</v>
      </c>
      <c r="AL56" s="1" t="s">
        <v>36</v>
      </c>
      <c r="AM56" s="1">
        <f t="shared" si="15"/>
        <v>2</v>
      </c>
      <c r="AN56" s="1" t="s">
        <v>48</v>
      </c>
      <c r="AO56" s="1">
        <f t="shared" si="16"/>
        <v>2</v>
      </c>
      <c r="AP56" s="1" t="s">
        <v>39</v>
      </c>
      <c r="AQ56" s="1">
        <f t="shared" si="17"/>
        <v>3</v>
      </c>
      <c r="AR56" s="1" t="s">
        <v>41</v>
      </c>
      <c r="AS56" s="1">
        <f t="shared" si="18"/>
        <v>1</v>
      </c>
      <c r="AT56" s="1" t="s">
        <v>39</v>
      </c>
      <c r="AU56" s="1">
        <f t="shared" si="19"/>
        <v>3</v>
      </c>
      <c r="AV56" s="1" t="s">
        <v>48</v>
      </c>
      <c r="AW56" s="1">
        <f t="shared" si="20"/>
        <v>2</v>
      </c>
      <c r="AX56" s="1" t="s">
        <v>41</v>
      </c>
      <c r="AY56" s="1">
        <f t="shared" si="21"/>
        <v>1</v>
      </c>
      <c r="AZ56" s="1" t="s">
        <v>41</v>
      </c>
      <c r="BA56" s="1">
        <f t="shared" si="22"/>
        <v>1</v>
      </c>
      <c r="BB56" s="1" t="s">
        <v>41</v>
      </c>
      <c r="BC56">
        <f t="shared" si="23"/>
        <v>1</v>
      </c>
    </row>
    <row r="57" spans="1:55" x14ac:dyDescent="0.2">
      <c r="A57" s="2">
        <v>45086.786296909719</v>
      </c>
      <c r="B57" s="1">
        <v>20</v>
      </c>
      <c r="C57" s="1" t="s">
        <v>31</v>
      </c>
      <c r="D57" s="1">
        <f t="shared" si="0"/>
        <v>1</v>
      </c>
      <c r="E57" s="1">
        <v>1</v>
      </c>
      <c r="F57" s="1">
        <v>600</v>
      </c>
      <c r="G57" s="1">
        <f t="shared" si="1"/>
        <v>1</v>
      </c>
      <c r="H57" s="1" t="s">
        <v>76</v>
      </c>
      <c r="I57" s="8">
        <f t="shared" si="2"/>
        <v>2</v>
      </c>
      <c r="J57" s="1" t="s">
        <v>33</v>
      </c>
      <c r="K57" s="1">
        <f t="shared" si="3"/>
        <v>1</v>
      </c>
      <c r="L57" s="1">
        <v>4</v>
      </c>
      <c r="M57" s="1" t="s">
        <v>44</v>
      </c>
      <c r="N57" s="1">
        <f t="shared" si="4"/>
        <v>2</v>
      </c>
      <c r="O57" s="1">
        <v>1</v>
      </c>
      <c r="P57" s="1">
        <v>1</v>
      </c>
      <c r="Q57" s="1" t="s">
        <v>35</v>
      </c>
      <c r="R57" s="1">
        <f t="shared" si="5"/>
        <v>1</v>
      </c>
      <c r="S57" s="1">
        <v>6</v>
      </c>
      <c r="T57" s="1" t="s">
        <v>33</v>
      </c>
      <c r="U57" s="1">
        <f t="shared" si="6"/>
        <v>1</v>
      </c>
      <c r="V57" s="1" t="s">
        <v>36</v>
      </c>
      <c r="W57" s="1">
        <f t="shared" si="7"/>
        <v>2</v>
      </c>
      <c r="X57" s="1" t="s">
        <v>36</v>
      </c>
      <c r="Y57" s="1">
        <f t="shared" si="8"/>
        <v>2</v>
      </c>
      <c r="Z57" s="1" t="s">
        <v>36</v>
      </c>
      <c r="AA57" s="1">
        <f t="shared" si="9"/>
        <v>2</v>
      </c>
      <c r="AB57" s="1" t="s">
        <v>36</v>
      </c>
      <c r="AC57" s="1">
        <f t="shared" si="10"/>
        <v>2</v>
      </c>
      <c r="AD57" s="1" t="s">
        <v>33</v>
      </c>
      <c r="AE57" s="1">
        <f t="shared" si="11"/>
        <v>1</v>
      </c>
      <c r="AF57" s="1" t="s">
        <v>36</v>
      </c>
      <c r="AG57" s="1">
        <f t="shared" si="12"/>
        <v>2</v>
      </c>
      <c r="AH57" s="1" t="s">
        <v>46</v>
      </c>
      <c r="AI57" s="1">
        <f t="shared" si="13"/>
        <v>1</v>
      </c>
      <c r="AJ57" s="1" t="s">
        <v>47</v>
      </c>
      <c r="AK57" s="1">
        <f t="shared" si="14"/>
        <v>1</v>
      </c>
      <c r="AL57" s="1" t="s">
        <v>36</v>
      </c>
      <c r="AM57" s="1">
        <f t="shared" si="15"/>
        <v>2</v>
      </c>
      <c r="AN57" s="1" t="s">
        <v>39</v>
      </c>
      <c r="AO57" s="1">
        <f t="shared" si="16"/>
        <v>3</v>
      </c>
      <c r="AP57" s="1" t="s">
        <v>41</v>
      </c>
      <c r="AQ57" s="1">
        <f t="shared" si="17"/>
        <v>1</v>
      </c>
      <c r="AR57" s="1" t="s">
        <v>48</v>
      </c>
      <c r="AS57" s="1">
        <f t="shared" si="18"/>
        <v>2</v>
      </c>
      <c r="AT57" s="1" t="s">
        <v>40</v>
      </c>
      <c r="AU57" s="1">
        <f t="shared" si="19"/>
        <v>4</v>
      </c>
      <c r="AV57" s="1" t="s">
        <v>48</v>
      </c>
      <c r="AW57" s="1">
        <f t="shared" si="20"/>
        <v>2</v>
      </c>
      <c r="AX57" s="1" t="s">
        <v>41</v>
      </c>
      <c r="AY57" s="1">
        <f t="shared" si="21"/>
        <v>1</v>
      </c>
      <c r="AZ57" s="1" t="s">
        <v>42</v>
      </c>
      <c r="BA57" s="1">
        <f t="shared" si="22"/>
        <v>6</v>
      </c>
      <c r="BB57" s="1" t="s">
        <v>42</v>
      </c>
      <c r="BC57">
        <f t="shared" si="23"/>
        <v>6</v>
      </c>
    </row>
    <row r="58" spans="1:55" x14ac:dyDescent="0.2">
      <c r="A58" s="2">
        <v>45086.819953726852</v>
      </c>
      <c r="B58" s="1">
        <v>55</v>
      </c>
      <c r="C58" s="1" t="s">
        <v>31</v>
      </c>
      <c r="D58" s="1">
        <f t="shared" si="0"/>
        <v>1</v>
      </c>
      <c r="E58" s="1">
        <v>8</v>
      </c>
      <c r="F58" s="1">
        <v>1500</v>
      </c>
      <c r="G58" s="1">
        <f t="shared" si="1"/>
        <v>2</v>
      </c>
      <c r="H58" s="1" t="s">
        <v>76</v>
      </c>
      <c r="I58" s="8">
        <f t="shared" si="2"/>
        <v>2</v>
      </c>
      <c r="J58" s="1" t="s">
        <v>36</v>
      </c>
      <c r="K58" s="1">
        <f t="shared" si="3"/>
        <v>2</v>
      </c>
      <c r="L58" s="1">
        <v>8</v>
      </c>
      <c r="M58" s="1" t="s">
        <v>49</v>
      </c>
      <c r="N58" s="1">
        <f t="shared" si="4"/>
        <v>3</v>
      </c>
      <c r="O58" s="1" t="s">
        <v>95</v>
      </c>
      <c r="P58" s="1">
        <v>8</v>
      </c>
      <c r="Q58" s="1" t="s">
        <v>35</v>
      </c>
      <c r="R58" s="1">
        <f t="shared" si="5"/>
        <v>1</v>
      </c>
      <c r="S58" s="1">
        <v>19</v>
      </c>
      <c r="T58" s="1" t="s">
        <v>36</v>
      </c>
      <c r="U58" s="1">
        <f t="shared" si="6"/>
        <v>2</v>
      </c>
      <c r="V58" s="1" t="s">
        <v>36</v>
      </c>
      <c r="W58" s="1">
        <f t="shared" si="7"/>
        <v>2</v>
      </c>
      <c r="X58" s="1" t="s">
        <v>36</v>
      </c>
      <c r="Y58" s="1">
        <f t="shared" si="8"/>
        <v>2</v>
      </c>
      <c r="Z58" s="1" t="s">
        <v>36</v>
      </c>
      <c r="AA58" s="1">
        <f t="shared" si="9"/>
        <v>2</v>
      </c>
      <c r="AB58" s="1" t="s">
        <v>36</v>
      </c>
      <c r="AC58" s="1">
        <f t="shared" si="10"/>
        <v>2</v>
      </c>
      <c r="AD58" s="1" t="s">
        <v>33</v>
      </c>
      <c r="AE58" s="1">
        <f t="shared" si="11"/>
        <v>1</v>
      </c>
      <c r="AF58" s="1" t="s">
        <v>33</v>
      </c>
      <c r="AG58" s="1">
        <f t="shared" si="12"/>
        <v>1</v>
      </c>
      <c r="AH58" s="1" t="s">
        <v>46</v>
      </c>
      <c r="AI58" s="1">
        <f t="shared" si="13"/>
        <v>1</v>
      </c>
      <c r="AJ58" s="1" t="s">
        <v>47</v>
      </c>
      <c r="AK58" s="1">
        <f t="shared" si="14"/>
        <v>1</v>
      </c>
      <c r="AL58" s="1" t="s">
        <v>33</v>
      </c>
      <c r="AM58" s="1">
        <f t="shared" si="15"/>
        <v>1</v>
      </c>
      <c r="AN58" s="1" t="s">
        <v>41</v>
      </c>
      <c r="AO58" s="1">
        <f t="shared" si="16"/>
        <v>1</v>
      </c>
      <c r="AP58" s="1" t="s">
        <v>41</v>
      </c>
      <c r="AQ58" s="1">
        <f t="shared" si="17"/>
        <v>1</v>
      </c>
      <c r="AR58" s="1" t="s">
        <v>41</v>
      </c>
      <c r="AS58" s="1">
        <f t="shared" si="18"/>
        <v>1</v>
      </c>
      <c r="AT58" s="1" t="s">
        <v>41</v>
      </c>
      <c r="AU58" s="1">
        <f t="shared" si="19"/>
        <v>1</v>
      </c>
      <c r="AV58" s="1" t="s">
        <v>41</v>
      </c>
      <c r="AW58" s="1">
        <f t="shared" si="20"/>
        <v>1</v>
      </c>
      <c r="AX58" s="1" t="s">
        <v>42</v>
      </c>
      <c r="AY58" s="1">
        <f t="shared" si="21"/>
        <v>6</v>
      </c>
      <c r="AZ58" s="1" t="s">
        <v>42</v>
      </c>
      <c r="BA58" s="1">
        <f t="shared" si="22"/>
        <v>6</v>
      </c>
      <c r="BB58" s="1" t="s">
        <v>42</v>
      </c>
      <c r="BC58">
        <f t="shared" si="23"/>
        <v>6</v>
      </c>
    </row>
    <row r="59" spans="1:55" x14ac:dyDescent="0.2">
      <c r="A59" s="2">
        <v>45086.833532511577</v>
      </c>
      <c r="B59" s="1">
        <v>41</v>
      </c>
      <c r="C59" s="1" t="s">
        <v>43</v>
      </c>
      <c r="D59" s="1">
        <f t="shared" si="0"/>
        <v>2</v>
      </c>
      <c r="E59" s="1">
        <v>8</v>
      </c>
      <c r="F59" s="1">
        <v>5000</v>
      </c>
      <c r="G59" s="1">
        <f t="shared" si="1"/>
        <v>4</v>
      </c>
      <c r="H59" s="1" t="s">
        <v>76</v>
      </c>
      <c r="I59" s="8">
        <f t="shared" si="2"/>
        <v>2</v>
      </c>
      <c r="J59" s="1" t="s">
        <v>36</v>
      </c>
      <c r="K59" s="1">
        <f t="shared" si="3"/>
        <v>2</v>
      </c>
      <c r="L59" s="1">
        <v>1.5</v>
      </c>
      <c r="M59" s="1" t="s">
        <v>49</v>
      </c>
      <c r="N59" s="1">
        <f t="shared" si="4"/>
        <v>3</v>
      </c>
      <c r="O59" s="1" t="s">
        <v>96</v>
      </c>
      <c r="P59" s="1">
        <v>1</v>
      </c>
      <c r="Q59" s="1" t="s">
        <v>51</v>
      </c>
      <c r="R59" s="1">
        <f t="shared" si="5"/>
        <v>3</v>
      </c>
      <c r="S59" s="1">
        <v>4</v>
      </c>
      <c r="T59" s="1" t="s">
        <v>36</v>
      </c>
      <c r="U59" s="1">
        <f t="shared" si="6"/>
        <v>2</v>
      </c>
      <c r="V59" s="1" t="s">
        <v>36</v>
      </c>
      <c r="W59" s="1">
        <f t="shared" si="7"/>
        <v>2</v>
      </c>
      <c r="X59" s="1" t="s">
        <v>36</v>
      </c>
      <c r="Y59" s="1">
        <f t="shared" si="8"/>
        <v>2</v>
      </c>
      <c r="Z59" s="1" t="s">
        <v>36</v>
      </c>
      <c r="AA59" s="1">
        <f t="shared" si="9"/>
        <v>2</v>
      </c>
      <c r="AB59" s="1" t="s">
        <v>36</v>
      </c>
      <c r="AC59" s="1">
        <f t="shared" si="10"/>
        <v>2</v>
      </c>
      <c r="AD59" s="1" t="s">
        <v>33</v>
      </c>
      <c r="AE59" s="1">
        <f t="shared" si="11"/>
        <v>1</v>
      </c>
      <c r="AF59" s="1" t="s">
        <v>33</v>
      </c>
      <c r="AG59" s="1">
        <f t="shared" si="12"/>
        <v>1</v>
      </c>
      <c r="AH59" s="1" t="s">
        <v>46</v>
      </c>
      <c r="AI59" s="1">
        <f t="shared" si="13"/>
        <v>1</v>
      </c>
      <c r="AJ59" s="1" t="s">
        <v>38</v>
      </c>
      <c r="AK59" s="1">
        <f t="shared" si="14"/>
        <v>2</v>
      </c>
      <c r="AL59" s="1" t="s">
        <v>33</v>
      </c>
      <c r="AM59" s="1">
        <f t="shared" si="15"/>
        <v>1</v>
      </c>
      <c r="AN59" s="1" t="s">
        <v>41</v>
      </c>
      <c r="AO59" s="1">
        <f t="shared" si="16"/>
        <v>1</v>
      </c>
      <c r="AP59" s="1" t="s">
        <v>48</v>
      </c>
      <c r="AQ59" s="1">
        <f t="shared" si="17"/>
        <v>2</v>
      </c>
      <c r="AR59" s="1" t="s">
        <v>41</v>
      </c>
      <c r="AS59" s="1">
        <f t="shared" si="18"/>
        <v>1</v>
      </c>
      <c r="AT59" s="1" t="s">
        <v>48</v>
      </c>
      <c r="AU59" s="1">
        <f t="shared" si="19"/>
        <v>2</v>
      </c>
      <c r="AV59" s="1" t="s">
        <v>41</v>
      </c>
      <c r="AW59" s="1">
        <f t="shared" si="20"/>
        <v>1</v>
      </c>
      <c r="AX59" s="1" t="s">
        <v>41</v>
      </c>
      <c r="AY59" s="1">
        <f t="shared" si="21"/>
        <v>1</v>
      </c>
      <c r="AZ59" s="1" t="s">
        <v>42</v>
      </c>
      <c r="BA59" s="1">
        <f t="shared" si="22"/>
        <v>6</v>
      </c>
      <c r="BB59" s="1" t="s">
        <v>42</v>
      </c>
      <c r="BC59">
        <f t="shared" si="23"/>
        <v>6</v>
      </c>
    </row>
    <row r="60" spans="1:55" x14ac:dyDescent="0.2">
      <c r="A60" s="2">
        <v>45086.842646550926</v>
      </c>
      <c r="B60" s="1">
        <v>28</v>
      </c>
      <c r="C60" s="1" t="s">
        <v>43</v>
      </c>
      <c r="D60" s="1">
        <f t="shared" si="0"/>
        <v>2</v>
      </c>
      <c r="E60" s="1">
        <v>9</v>
      </c>
      <c r="F60" s="1">
        <v>1980</v>
      </c>
      <c r="G60" s="1">
        <f t="shared" si="1"/>
        <v>2</v>
      </c>
      <c r="H60" s="1" t="s">
        <v>76</v>
      </c>
      <c r="I60" s="8">
        <f t="shared" si="2"/>
        <v>2</v>
      </c>
      <c r="J60" s="1" t="s">
        <v>36</v>
      </c>
      <c r="K60" s="1">
        <f t="shared" si="3"/>
        <v>2</v>
      </c>
      <c r="L60" s="1">
        <v>2</v>
      </c>
      <c r="M60" s="1" t="s">
        <v>49</v>
      </c>
      <c r="N60" s="1">
        <f t="shared" si="4"/>
        <v>3</v>
      </c>
      <c r="O60" s="1" t="s">
        <v>58</v>
      </c>
      <c r="P60" s="1">
        <v>2</v>
      </c>
      <c r="Q60" s="1" t="s">
        <v>51</v>
      </c>
      <c r="R60" s="1">
        <f t="shared" si="5"/>
        <v>3</v>
      </c>
      <c r="S60" s="1">
        <v>15</v>
      </c>
      <c r="T60" s="1" t="s">
        <v>36</v>
      </c>
      <c r="U60" s="1">
        <f t="shared" si="6"/>
        <v>2</v>
      </c>
      <c r="V60" s="1" t="s">
        <v>36</v>
      </c>
      <c r="W60" s="1">
        <f t="shared" si="7"/>
        <v>2</v>
      </c>
      <c r="X60" s="1" t="s">
        <v>36</v>
      </c>
      <c r="Y60" s="1">
        <f t="shared" si="8"/>
        <v>2</v>
      </c>
      <c r="Z60" s="1" t="s">
        <v>36</v>
      </c>
      <c r="AA60" s="1">
        <f t="shared" si="9"/>
        <v>2</v>
      </c>
      <c r="AB60" s="1" t="s">
        <v>36</v>
      </c>
      <c r="AC60" s="1">
        <f t="shared" si="10"/>
        <v>2</v>
      </c>
      <c r="AD60" s="1" t="s">
        <v>36</v>
      </c>
      <c r="AE60" s="1">
        <f t="shared" si="11"/>
        <v>2</v>
      </c>
      <c r="AF60" s="1" t="s">
        <v>36</v>
      </c>
      <c r="AG60" s="1">
        <f t="shared" si="12"/>
        <v>2</v>
      </c>
      <c r="AH60" s="1" t="s">
        <v>46</v>
      </c>
      <c r="AI60" s="1">
        <f t="shared" si="13"/>
        <v>1</v>
      </c>
      <c r="AJ60" s="1" t="s">
        <v>47</v>
      </c>
      <c r="AK60" s="1">
        <f t="shared" si="14"/>
        <v>1</v>
      </c>
      <c r="AL60" s="1" t="s">
        <v>33</v>
      </c>
      <c r="AM60" s="1">
        <f t="shared" si="15"/>
        <v>1</v>
      </c>
      <c r="AN60" s="1" t="s">
        <v>42</v>
      </c>
      <c r="AO60" s="1">
        <f t="shared" si="16"/>
        <v>6</v>
      </c>
      <c r="AP60" s="1" t="s">
        <v>39</v>
      </c>
      <c r="AQ60" s="1">
        <f t="shared" si="17"/>
        <v>3</v>
      </c>
      <c r="AR60" s="1" t="s">
        <v>48</v>
      </c>
      <c r="AS60" s="1">
        <f t="shared" si="18"/>
        <v>2</v>
      </c>
      <c r="AT60" s="1" t="s">
        <v>39</v>
      </c>
      <c r="AU60" s="1">
        <f t="shared" si="19"/>
        <v>3</v>
      </c>
      <c r="AV60" s="1" t="s">
        <v>41</v>
      </c>
      <c r="AW60" s="1">
        <f t="shared" si="20"/>
        <v>1</v>
      </c>
      <c r="AX60" s="1" t="s">
        <v>48</v>
      </c>
      <c r="AY60" s="1">
        <f t="shared" si="21"/>
        <v>2</v>
      </c>
      <c r="AZ60" s="1" t="s">
        <v>42</v>
      </c>
      <c r="BA60" s="1">
        <f t="shared" si="22"/>
        <v>6</v>
      </c>
      <c r="BB60" s="1" t="s">
        <v>42</v>
      </c>
      <c r="BC60">
        <f t="shared" si="23"/>
        <v>6</v>
      </c>
    </row>
    <row r="61" spans="1:55" x14ac:dyDescent="0.2">
      <c r="A61" s="2">
        <v>45086.845799340277</v>
      </c>
      <c r="B61" s="1">
        <v>30</v>
      </c>
      <c r="C61" s="1" t="s">
        <v>31</v>
      </c>
      <c r="D61" s="1">
        <f t="shared" si="0"/>
        <v>1</v>
      </c>
      <c r="E61" s="1">
        <v>2</v>
      </c>
      <c r="F61" s="1">
        <v>3500</v>
      </c>
      <c r="G61" s="1">
        <f t="shared" si="1"/>
        <v>3</v>
      </c>
      <c r="H61" s="1" t="s">
        <v>32</v>
      </c>
      <c r="I61" s="8">
        <f t="shared" si="2"/>
        <v>1</v>
      </c>
      <c r="J61" s="1" t="s">
        <v>33</v>
      </c>
      <c r="K61" s="1">
        <f t="shared" si="3"/>
        <v>1</v>
      </c>
      <c r="L61" s="1">
        <v>6</v>
      </c>
      <c r="M61" s="1" t="s">
        <v>49</v>
      </c>
      <c r="N61" s="1">
        <f t="shared" si="4"/>
        <v>3</v>
      </c>
      <c r="O61" s="1" t="s">
        <v>97</v>
      </c>
      <c r="P61" s="1">
        <v>3</v>
      </c>
      <c r="Q61" s="1" t="s">
        <v>51</v>
      </c>
      <c r="R61" s="1">
        <f t="shared" si="5"/>
        <v>3</v>
      </c>
      <c r="S61" s="1">
        <v>8</v>
      </c>
      <c r="T61" s="1" t="s">
        <v>33</v>
      </c>
      <c r="U61" s="1">
        <f t="shared" si="6"/>
        <v>1</v>
      </c>
      <c r="V61" s="1" t="s">
        <v>36</v>
      </c>
      <c r="W61" s="1">
        <f t="shared" si="7"/>
        <v>2</v>
      </c>
      <c r="X61" s="1" t="s">
        <v>36</v>
      </c>
      <c r="Y61" s="1">
        <f t="shared" si="8"/>
        <v>2</v>
      </c>
      <c r="Z61" s="1" t="s">
        <v>36</v>
      </c>
      <c r="AA61" s="1">
        <f t="shared" si="9"/>
        <v>2</v>
      </c>
      <c r="AB61" s="1" t="s">
        <v>36</v>
      </c>
      <c r="AC61" s="1">
        <f t="shared" si="10"/>
        <v>2</v>
      </c>
      <c r="AD61" s="1" t="s">
        <v>36</v>
      </c>
      <c r="AE61" s="1">
        <f t="shared" si="11"/>
        <v>2</v>
      </c>
      <c r="AF61" s="1" t="s">
        <v>36</v>
      </c>
      <c r="AG61" s="1">
        <f t="shared" si="12"/>
        <v>2</v>
      </c>
      <c r="AH61" s="1" t="s">
        <v>46</v>
      </c>
      <c r="AI61" s="1">
        <f t="shared" si="13"/>
        <v>1</v>
      </c>
      <c r="AJ61" s="1" t="s">
        <v>47</v>
      </c>
      <c r="AK61" s="1">
        <f t="shared" si="14"/>
        <v>1</v>
      </c>
      <c r="AL61" s="1" t="s">
        <v>36</v>
      </c>
      <c r="AM61" s="1">
        <f t="shared" si="15"/>
        <v>2</v>
      </c>
      <c r="AN61" s="1" t="s">
        <v>39</v>
      </c>
      <c r="AO61" s="1">
        <f t="shared" si="16"/>
        <v>3</v>
      </c>
      <c r="AP61" s="1" t="s">
        <v>48</v>
      </c>
      <c r="AQ61" s="1">
        <f t="shared" si="17"/>
        <v>2</v>
      </c>
      <c r="AR61" s="1" t="s">
        <v>41</v>
      </c>
      <c r="AS61" s="1">
        <f t="shared" si="18"/>
        <v>1</v>
      </c>
      <c r="AT61" s="1" t="s">
        <v>48</v>
      </c>
      <c r="AU61" s="1">
        <f t="shared" si="19"/>
        <v>2</v>
      </c>
      <c r="AV61" s="1" t="s">
        <v>41</v>
      </c>
      <c r="AW61" s="1">
        <f t="shared" si="20"/>
        <v>1</v>
      </c>
      <c r="AX61" s="1" t="s">
        <v>41</v>
      </c>
      <c r="AY61" s="1">
        <f t="shared" si="21"/>
        <v>1</v>
      </c>
      <c r="AZ61" s="1" t="s">
        <v>41</v>
      </c>
      <c r="BA61" s="1">
        <f t="shared" si="22"/>
        <v>1</v>
      </c>
      <c r="BB61" s="1" t="s">
        <v>48</v>
      </c>
      <c r="BC61">
        <f t="shared" si="23"/>
        <v>2</v>
      </c>
    </row>
    <row r="62" spans="1:55" x14ac:dyDescent="0.2">
      <c r="A62" s="2">
        <v>45086.858306284717</v>
      </c>
      <c r="B62" s="1">
        <v>25</v>
      </c>
      <c r="C62" s="1" t="s">
        <v>31</v>
      </c>
      <c r="D62" s="1">
        <f t="shared" si="0"/>
        <v>1</v>
      </c>
      <c r="E62" s="1">
        <v>4</v>
      </c>
      <c r="F62" s="1" t="s">
        <v>61</v>
      </c>
      <c r="G62" s="1">
        <f t="shared" si="1"/>
        <v>0</v>
      </c>
      <c r="H62" s="1" t="s">
        <v>76</v>
      </c>
      <c r="I62" s="8">
        <f t="shared" si="2"/>
        <v>2</v>
      </c>
      <c r="J62" s="1" t="s">
        <v>36</v>
      </c>
      <c r="K62" s="1">
        <f t="shared" si="3"/>
        <v>2</v>
      </c>
      <c r="L62" s="1">
        <v>0</v>
      </c>
      <c r="M62" s="1" t="s">
        <v>49</v>
      </c>
      <c r="N62" s="1">
        <f t="shared" si="4"/>
        <v>3</v>
      </c>
      <c r="O62" s="1" t="s">
        <v>98</v>
      </c>
      <c r="P62" s="1" t="s">
        <v>61</v>
      </c>
      <c r="Q62" s="1" t="s">
        <v>35</v>
      </c>
      <c r="R62" s="1">
        <f t="shared" si="5"/>
        <v>1</v>
      </c>
      <c r="S62" s="1">
        <v>24</v>
      </c>
      <c r="T62" s="1" t="s">
        <v>36</v>
      </c>
      <c r="U62" s="1">
        <f t="shared" si="6"/>
        <v>2</v>
      </c>
      <c r="V62" s="1" t="s">
        <v>36</v>
      </c>
      <c r="W62" s="1">
        <f t="shared" si="7"/>
        <v>2</v>
      </c>
      <c r="X62" s="1" t="s">
        <v>36</v>
      </c>
      <c r="Y62" s="1">
        <f t="shared" si="8"/>
        <v>2</v>
      </c>
      <c r="Z62" s="1" t="s">
        <v>36</v>
      </c>
      <c r="AA62" s="1">
        <f t="shared" si="9"/>
        <v>2</v>
      </c>
      <c r="AB62" s="1" t="s">
        <v>36</v>
      </c>
      <c r="AC62" s="1">
        <f t="shared" si="10"/>
        <v>2</v>
      </c>
      <c r="AD62" s="1" t="s">
        <v>33</v>
      </c>
      <c r="AE62" s="1">
        <f t="shared" si="11"/>
        <v>1</v>
      </c>
      <c r="AF62" s="1" t="s">
        <v>36</v>
      </c>
      <c r="AG62" s="1">
        <f t="shared" si="12"/>
        <v>2</v>
      </c>
      <c r="AH62" s="1" t="s">
        <v>37</v>
      </c>
      <c r="AI62" s="1">
        <f t="shared" si="13"/>
        <v>2</v>
      </c>
      <c r="AJ62" s="1" t="s">
        <v>47</v>
      </c>
      <c r="AK62" s="1">
        <f t="shared" si="14"/>
        <v>1</v>
      </c>
      <c r="AL62" s="1" t="s">
        <v>33</v>
      </c>
      <c r="AM62" s="1">
        <f t="shared" si="15"/>
        <v>1</v>
      </c>
      <c r="AN62" s="1" t="s">
        <v>42</v>
      </c>
      <c r="AO62" s="1">
        <f t="shared" si="16"/>
        <v>6</v>
      </c>
      <c r="AP62" s="1" t="s">
        <v>40</v>
      </c>
      <c r="AQ62" s="1">
        <f t="shared" si="17"/>
        <v>4</v>
      </c>
      <c r="AR62" s="1" t="s">
        <v>53</v>
      </c>
      <c r="AS62" s="1">
        <f t="shared" si="18"/>
        <v>5</v>
      </c>
      <c r="AT62" s="1" t="s">
        <v>53</v>
      </c>
      <c r="AU62" s="1">
        <f t="shared" si="19"/>
        <v>5</v>
      </c>
      <c r="AV62" s="1" t="s">
        <v>40</v>
      </c>
      <c r="AW62" s="1">
        <f t="shared" si="20"/>
        <v>4</v>
      </c>
      <c r="AX62" s="1" t="s">
        <v>48</v>
      </c>
      <c r="AY62" s="1">
        <f t="shared" si="21"/>
        <v>2</v>
      </c>
      <c r="AZ62" s="1" t="s">
        <v>41</v>
      </c>
      <c r="BA62" s="1">
        <f t="shared" si="22"/>
        <v>1</v>
      </c>
      <c r="BB62" s="1" t="s">
        <v>40</v>
      </c>
      <c r="BC62">
        <f t="shared" si="23"/>
        <v>4</v>
      </c>
    </row>
    <row r="63" spans="1:55" x14ac:dyDescent="0.2">
      <c r="A63" s="2">
        <v>45086.91296987269</v>
      </c>
      <c r="B63" s="1">
        <v>24</v>
      </c>
      <c r="C63" s="1" t="s">
        <v>43</v>
      </c>
      <c r="D63" s="1">
        <f t="shared" si="0"/>
        <v>2</v>
      </c>
      <c r="E63" s="1">
        <v>10</v>
      </c>
      <c r="F63" s="1">
        <v>5580</v>
      </c>
      <c r="G63" s="1">
        <f t="shared" si="1"/>
        <v>4</v>
      </c>
      <c r="H63" s="1" t="s">
        <v>76</v>
      </c>
      <c r="I63" s="8">
        <f t="shared" si="2"/>
        <v>2</v>
      </c>
      <c r="J63" s="1" t="s">
        <v>36</v>
      </c>
      <c r="K63" s="1">
        <f t="shared" si="3"/>
        <v>2</v>
      </c>
      <c r="L63" s="1">
        <v>4</v>
      </c>
      <c r="M63" s="1" t="s">
        <v>49</v>
      </c>
      <c r="N63" s="1">
        <f t="shared" si="4"/>
        <v>3</v>
      </c>
      <c r="O63" s="1" t="s">
        <v>75</v>
      </c>
      <c r="P63" s="1">
        <v>4</v>
      </c>
      <c r="Q63" s="1" t="s">
        <v>51</v>
      </c>
      <c r="R63" s="1">
        <f t="shared" si="5"/>
        <v>3</v>
      </c>
      <c r="S63" s="1">
        <v>14</v>
      </c>
      <c r="T63" s="1" t="s">
        <v>36</v>
      </c>
      <c r="U63" s="1">
        <f t="shared" si="6"/>
        <v>2</v>
      </c>
      <c r="V63" s="1" t="s">
        <v>36</v>
      </c>
      <c r="W63" s="1">
        <f t="shared" si="7"/>
        <v>2</v>
      </c>
      <c r="X63" s="1" t="s">
        <v>36</v>
      </c>
      <c r="Y63" s="1">
        <f t="shared" si="8"/>
        <v>2</v>
      </c>
      <c r="Z63" s="1" t="s">
        <v>36</v>
      </c>
      <c r="AA63" s="1">
        <f t="shared" si="9"/>
        <v>2</v>
      </c>
      <c r="AB63" s="1" t="s">
        <v>36</v>
      </c>
      <c r="AC63" s="1">
        <f t="shared" si="10"/>
        <v>2</v>
      </c>
      <c r="AD63" s="1" t="s">
        <v>36</v>
      </c>
      <c r="AE63" s="1">
        <f t="shared" si="11"/>
        <v>2</v>
      </c>
      <c r="AF63" s="1" t="s">
        <v>36</v>
      </c>
      <c r="AG63" s="1">
        <f t="shared" si="12"/>
        <v>2</v>
      </c>
      <c r="AH63" s="1" t="s">
        <v>46</v>
      </c>
      <c r="AI63" s="1">
        <f t="shared" si="13"/>
        <v>1</v>
      </c>
      <c r="AJ63" s="1" t="s">
        <v>47</v>
      </c>
      <c r="AK63" s="1">
        <f t="shared" si="14"/>
        <v>1</v>
      </c>
      <c r="AL63" s="1" t="s">
        <v>33</v>
      </c>
      <c r="AM63" s="1">
        <f t="shared" si="15"/>
        <v>1</v>
      </c>
      <c r="AN63" s="1" t="s">
        <v>40</v>
      </c>
      <c r="AO63" s="1">
        <f t="shared" si="16"/>
        <v>4</v>
      </c>
      <c r="AP63" s="1" t="s">
        <v>39</v>
      </c>
      <c r="AQ63" s="1">
        <f t="shared" si="17"/>
        <v>3</v>
      </c>
      <c r="AR63" s="1" t="s">
        <v>48</v>
      </c>
      <c r="AS63" s="1">
        <f t="shared" si="18"/>
        <v>2</v>
      </c>
      <c r="AT63" s="1" t="s">
        <v>48</v>
      </c>
      <c r="AU63" s="1">
        <f t="shared" si="19"/>
        <v>2</v>
      </c>
      <c r="AV63" s="1" t="s">
        <v>53</v>
      </c>
      <c r="AW63" s="1">
        <f t="shared" si="20"/>
        <v>5</v>
      </c>
      <c r="AX63" s="1" t="s">
        <v>41</v>
      </c>
      <c r="AY63" s="1">
        <f t="shared" si="21"/>
        <v>1</v>
      </c>
      <c r="AZ63" s="1" t="s">
        <v>42</v>
      </c>
      <c r="BA63" s="1">
        <f t="shared" si="22"/>
        <v>6</v>
      </c>
      <c r="BB63" s="1" t="s">
        <v>40</v>
      </c>
      <c r="BC63">
        <f t="shared" si="23"/>
        <v>4</v>
      </c>
    </row>
    <row r="64" spans="1:55" x14ac:dyDescent="0.2">
      <c r="A64" s="2">
        <v>45086.924138483795</v>
      </c>
      <c r="B64" s="1">
        <v>21</v>
      </c>
      <c r="C64" s="1" t="s">
        <v>31</v>
      </c>
      <c r="D64" s="1">
        <f t="shared" si="0"/>
        <v>1</v>
      </c>
      <c r="E64" s="1">
        <v>5</v>
      </c>
      <c r="F64" s="1">
        <v>908</v>
      </c>
      <c r="G64" s="1">
        <f t="shared" si="1"/>
        <v>1</v>
      </c>
      <c r="H64" s="1" t="s">
        <v>32</v>
      </c>
      <c r="I64" s="8">
        <f t="shared" si="2"/>
        <v>1</v>
      </c>
      <c r="J64" s="1" t="s">
        <v>36</v>
      </c>
      <c r="K64" s="1">
        <f t="shared" si="3"/>
        <v>2</v>
      </c>
      <c r="L64" s="1">
        <v>7</v>
      </c>
      <c r="M64" s="1" t="s">
        <v>34</v>
      </c>
      <c r="N64" s="1">
        <f t="shared" si="4"/>
        <v>1</v>
      </c>
      <c r="O64" s="1" t="s">
        <v>99</v>
      </c>
      <c r="P64" s="1">
        <v>7</v>
      </c>
      <c r="Q64" s="1" t="s">
        <v>51</v>
      </c>
      <c r="R64" s="1">
        <f t="shared" si="5"/>
        <v>3</v>
      </c>
      <c r="S64" s="1">
        <v>15</v>
      </c>
      <c r="T64" s="1" t="s">
        <v>36</v>
      </c>
      <c r="U64" s="1">
        <f t="shared" si="6"/>
        <v>2</v>
      </c>
      <c r="V64" s="1" t="s">
        <v>36</v>
      </c>
      <c r="W64" s="1">
        <f t="shared" si="7"/>
        <v>2</v>
      </c>
      <c r="X64" s="1" t="s">
        <v>36</v>
      </c>
      <c r="Y64" s="1">
        <f t="shared" si="8"/>
        <v>2</v>
      </c>
      <c r="Z64" s="1" t="s">
        <v>36</v>
      </c>
      <c r="AA64" s="1">
        <f t="shared" si="9"/>
        <v>2</v>
      </c>
      <c r="AB64" s="1" t="s">
        <v>36</v>
      </c>
      <c r="AC64" s="1">
        <f t="shared" si="10"/>
        <v>2</v>
      </c>
      <c r="AD64" s="1" t="s">
        <v>36</v>
      </c>
      <c r="AE64" s="1">
        <f t="shared" si="11"/>
        <v>2</v>
      </c>
      <c r="AF64" s="1" t="s">
        <v>36</v>
      </c>
      <c r="AG64" s="1">
        <f t="shared" si="12"/>
        <v>2</v>
      </c>
      <c r="AH64" s="1" t="s">
        <v>37</v>
      </c>
      <c r="AI64" s="1">
        <f t="shared" si="13"/>
        <v>2</v>
      </c>
      <c r="AJ64" s="1" t="s">
        <v>47</v>
      </c>
      <c r="AK64" s="1">
        <f t="shared" si="14"/>
        <v>1</v>
      </c>
      <c r="AL64" s="1" t="s">
        <v>33</v>
      </c>
      <c r="AM64" s="1">
        <f t="shared" si="15"/>
        <v>1</v>
      </c>
      <c r="AN64" s="1" t="s">
        <v>39</v>
      </c>
      <c r="AO64" s="1">
        <f t="shared" si="16"/>
        <v>3</v>
      </c>
      <c r="AP64" s="1" t="s">
        <v>48</v>
      </c>
      <c r="AQ64" s="1">
        <f t="shared" si="17"/>
        <v>2</v>
      </c>
      <c r="AR64" s="1" t="s">
        <v>41</v>
      </c>
      <c r="AS64" s="1">
        <f t="shared" si="18"/>
        <v>1</v>
      </c>
      <c r="AT64" s="1" t="s">
        <v>48</v>
      </c>
      <c r="AU64" s="1">
        <f t="shared" si="19"/>
        <v>2</v>
      </c>
      <c r="AV64" s="1" t="s">
        <v>42</v>
      </c>
      <c r="AW64" s="1">
        <f t="shared" si="20"/>
        <v>6</v>
      </c>
      <c r="AX64" s="1" t="s">
        <v>42</v>
      </c>
      <c r="AY64" s="1">
        <f t="shared" si="21"/>
        <v>6</v>
      </c>
      <c r="AZ64" s="1" t="s">
        <v>42</v>
      </c>
      <c r="BA64" s="1">
        <f t="shared" si="22"/>
        <v>6</v>
      </c>
      <c r="BB64" s="1" t="s">
        <v>48</v>
      </c>
      <c r="BC64">
        <f t="shared" si="23"/>
        <v>2</v>
      </c>
    </row>
    <row r="65" spans="1:55" x14ac:dyDescent="0.2">
      <c r="A65" s="2">
        <v>45086.955908877309</v>
      </c>
      <c r="B65" s="1">
        <v>22</v>
      </c>
      <c r="C65" s="1" t="s">
        <v>43</v>
      </c>
      <c r="D65" s="1">
        <f t="shared" si="0"/>
        <v>2</v>
      </c>
      <c r="E65" s="1">
        <v>5</v>
      </c>
      <c r="F65" s="1">
        <v>3000</v>
      </c>
      <c r="G65" s="1">
        <f t="shared" si="1"/>
        <v>3</v>
      </c>
      <c r="H65" s="1" t="s">
        <v>76</v>
      </c>
      <c r="I65" s="8">
        <f t="shared" si="2"/>
        <v>2</v>
      </c>
      <c r="J65" s="1" t="s">
        <v>33</v>
      </c>
      <c r="K65" s="1">
        <f t="shared" si="3"/>
        <v>1</v>
      </c>
      <c r="L65" s="1">
        <v>4</v>
      </c>
      <c r="M65" s="1" t="s">
        <v>44</v>
      </c>
      <c r="N65" s="1">
        <f t="shared" si="4"/>
        <v>2</v>
      </c>
      <c r="O65" s="1" t="s">
        <v>72</v>
      </c>
      <c r="P65" s="1">
        <v>3</v>
      </c>
      <c r="Q65" s="1" t="s">
        <v>35</v>
      </c>
      <c r="R65" s="1">
        <f t="shared" si="5"/>
        <v>1</v>
      </c>
      <c r="S65" s="1">
        <v>6</v>
      </c>
      <c r="T65" s="1" t="s">
        <v>36</v>
      </c>
      <c r="U65" s="1">
        <f t="shared" si="6"/>
        <v>2</v>
      </c>
      <c r="V65" s="1" t="s">
        <v>36</v>
      </c>
      <c r="W65" s="1">
        <f t="shared" si="7"/>
        <v>2</v>
      </c>
      <c r="X65" s="1" t="s">
        <v>36</v>
      </c>
      <c r="Y65" s="1">
        <f t="shared" si="8"/>
        <v>2</v>
      </c>
      <c r="Z65" s="1" t="s">
        <v>36</v>
      </c>
      <c r="AA65" s="1">
        <f t="shared" si="9"/>
        <v>2</v>
      </c>
      <c r="AB65" s="1" t="s">
        <v>36</v>
      </c>
      <c r="AC65" s="1">
        <f t="shared" si="10"/>
        <v>2</v>
      </c>
      <c r="AD65" s="1" t="s">
        <v>36</v>
      </c>
      <c r="AE65" s="1">
        <f t="shared" si="11"/>
        <v>2</v>
      </c>
      <c r="AF65" s="1" t="s">
        <v>36</v>
      </c>
      <c r="AG65" s="1">
        <f t="shared" si="12"/>
        <v>2</v>
      </c>
      <c r="AH65" s="1" t="s">
        <v>46</v>
      </c>
      <c r="AI65" s="1">
        <f t="shared" si="13"/>
        <v>1</v>
      </c>
      <c r="AJ65" s="1" t="s">
        <v>47</v>
      </c>
      <c r="AK65" s="1">
        <f t="shared" si="14"/>
        <v>1</v>
      </c>
      <c r="AL65" s="1" t="s">
        <v>36</v>
      </c>
      <c r="AM65" s="1">
        <f t="shared" si="15"/>
        <v>2</v>
      </c>
      <c r="AN65" s="1" t="s">
        <v>39</v>
      </c>
      <c r="AO65" s="1">
        <f t="shared" si="16"/>
        <v>3</v>
      </c>
      <c r="AP65" s="1" t="s">
        <v>53</v>
      </c>
      <c r="AQ65" s="1">
        <f t="shared" si="17"/>
        <v>5</v>
      </c>
      <c r="AR65" s="1" t="s">
        <v>53</v>
      </c>
      <c r="AS65" s="1">
        <f t="shared" si="18"/>
        <v>5</v>
      </c>
      <c r="AT65" s="1" t="s">
        <v>53</v>
      </c>
      <c r="AU65" s="1">
        <f t="shared" si="19"/>
        <v>5</v>
      </c>
      <c r="AV65" s="1" t="s">
        <v>48</v>
      </c>
      <c r="AW65" s="1">
        <f t="shared" si="20"/>
        <v>2</v>
      </c>
      <c r="AX65" s="1" t="s">
        <v>39</v>
      </c>
      <c r="AY65" s="1">
        <f t="shared" si="21"/>
        <v>3</v>
      </c>
      <c r="AZ65" s="1" t="s">
        <v>40</v>
      </c>
      <c r="BA65" s="1">
        <f t="shared" si="22"/>
        <v>4</v>
      </c>
      <c r="BB65" s="1" t="s">
        <v>53</v>
      </c>
      <c r="BC65">
        <f t="shared" si="23"/>
        <v>5</v>
      </c>
    </row>
    <row r="66" spans="1:55" x14ac:dyDescent="0.2">
      <c r="A66" s="2">
        <v>45086.968149976849</v>
      </c>
      <c r="B66" s="1">
        <v>20</v>
      </c>
      <c r="C66" s="1" t="s">
        <v>31</v>
      </c>
      <c r="D66" s="1">
        <f t="shared" si="0"/>
        <v>1</v>
      </c>
      <c r="E66" s="1">
        <v>2</v>
      </c>
      <c r="F66" s="1">
        <v>1200</v>
      </c>
      <c r="G66" s="1">
        <f t="shared" si="1"/>
        <v>1</v>
      </c>
      <c r="H66" s="1" t="s">
        <v>32</v>
      </c>
      <c r="I66" s="8">
        <f t="shared" si="2"/>
        <v>1</v>
      </c>
      <c r="J66" s="1" t="s">
        <v>33</v>
      </c>
      <c r="K66" s="1">
        <f t="shared" si="3"/>
        <v>1</v>
      </c>
      <c r="L66" s="1">
        <v>9</v>
      </c>
      <c r="M66" s="1" t="s">
        <v>44</v>
      </c>
      <c r="N66" s="1">
        <f t="shared" si="4"/>
        <v>2</v>
      </c>
      <c r="O66" s="1" t="s">
        <v>100</v>
      </c>
      <c r="P66" s="1">
        <v>5</v>
      </c>
      <c r="Q66" s="1" t="s">
        <v>35</v>
      </c>
      <c r="R66" s="1">
        <f t="shared" si="5"/>
        <v>1</v>
      </c>
      <c r="S66" s="1">
        <v>12</v>
      </c>
      <c r="T66" s="1" t="s">
        <v>33</v>
      </c>
      <c r="U66" s="1">
        <f t="shared" si="6"/>
        <v>1</v>
      </c>
      <c r="V66" s="1" t="s">
        <v>36</v>
      </c>
      <c r="W66" s="1">
        <f t="shared" si="7"/>
        <v>2</v>
      </c>
      <c r="X66" s="1" t="s">
        <v>36</v>
      </c>
      <c r="Y66" s="1">
        <f t="shared" si="8"/>
        <v>2</v>
      </c>
      <c r="Z66" s="1" t="s">
        <v>36</v>
      </c>
      <c r="AA66" s="1">
        <f t="shared" si="9"/>
        <v>2</v>
      </c>
      <c r="AB66" s="1" t="s">
        <v>36</v>
      </c>
      <c r="AC66" s="1">
        <f t="shared" si="10"/>
        <v>2</v>
      </c>
      <c r="AD66" s="1" t="s">
        <v>36</v>
      </c>
      <c r="AE66" s="1">
        <f t="shared" si="11"/>
        <v>2</v>
      </c>
      <c r="AF66" s="1" t="s">
        <v>36</v>
      </c>
      <c r="AG66" s="1">
        <f t="shared" si="12"/>
        <v>2</v>
      </c>
      <c r="AH66" s="1" t="s">
        <v>46</v>
      </c>
      <c r="AI66" s="1">
        <f t="shared" si="13"/>
        <v>1</v>
      </c>
      <c r="AJ66" s="1" t="s">
        <v>38</v>
      </c>
      <c r="AK66" s="1">
        <f t="shared" si="14"/>
        <v>2</v>
      </c>
      <c r="AL66" s="1" t="s">
        <v>36</v>
      </c>
      <c r="AM66" s="1">
        <f t="shared" si="15"/>
        <v>2</v>
      </c>
      <c r="AN66" s="1" t="s">
        <v>39</v>
      </c>
      <c r="AO66" s="1">
        <f t="shared" si="16"/>
        <v>3</v>
      </c>
      <c r="AP66" s="1" t="s">
        <v>48</v>
      </c>
      <c r="AQ66" s="1">
        <f t="shared" si="17"/>
        <v>2</v>
      </c>
      <c r="AR66" s="1" t="s">
        <v>48</v>
      </c>
      <c r="AS66" s="1">
        <f t="shared" si="18"/>
        <v>2</v>
      </c>
      <c r="AT66" s="1" t="s">
        <v>48</v>
      </c>
      <c r="AU66" s="1">
        <f t="shared" si="19"/>
        <v>2</v>
      </c>
      <c r="AV66" s="1" t="s">
        <v>41</v>
      </c>
      <c r="AW66" s="1">
        <f t="shared" si="20"/>
        <v>1</v>
      </c>
      <c r="AX66" s="1" t="s">
        <v>48</v>
      </c>
      <c r="AY66" s="1">
        <f t="shared" si="21"/>
        <v>2</v>
      </c>
      <c r="AZ66" s="1" t="s">
        <v>48</v>
      </c>
      <c r="BA66" s="1">
        <f t="shared" si="22"/>
        <v>2</v>
      </c>
      <c r="BB66" s="1" t="s">
        <v>39</v>
      </c>
      <c r="BC66">
        <f t="shared" si="23"/>
        <v>3</v>
      </c>
    </row>
    <row r="67" spans="1:55" x14ac:dyDescent="0.2">
      <c r="A67" s="2">
        <v>45086.973381342592</v>
      </c>
      <c r="B67" s="1">
        <v>30</v>
      </c>
      <c r="C67" s="1" t="s">
        <v>31</v>
      </c>
      <c r="D67" s="1">
        <f t="shared" ref="D67:D72" si="24">IF(C67="Feminino", 1, 2)</f>
        <v>1</v>
      </c>
      <c r="E67" s="1">
        <v>8</v>
      </c>
      <c r="F67" s="1">
        <v>1500</v>
      </c>
      <c r="G67" s="1">
        <f t="shared" ref="G67:G72" si="25">IF(F67&lt;=1320, 1, IF(F67&lt;=2640, 2, IF(F67&lt;=3960, 3, IF(F67="Não sei", 0, 4))))</f>
        <v>2</v>
      </c>
      <c r="H67" s="1" t="s">
        <v>32</v>
      </c>
      <c r="I67" s="8">
        <f t="shared" ref="I67:I72" si="26">IF(H67="DIURNO",1,2)</f>
        <v>1</v>
      </c>
      <c r="J67" s="1" t="s">
        <v>33</v>
      </c>
      <c r="K67" s="1">
        <f t="shared" ref="K67:K72" si="27">IF(J67="Não",1,2)</f>
        <v>1</v>
      </c>
      <c r="L67" s="1">
        <v>12</v>
      </c>
      <c r="M67" s="1" t="s">
        <v>34</v>
      </c>
      <c r="N67" s="1">
        <f t="shared" ref="N67:N72" si="28">IF(M67="Só",1,IF(M67="Amigos",2,3))</f>
        <v>1</v>
      </c>
      <c r="O67" s="1" t="s">
        <v>101</v>
      </c>
      <c r="P67" s="1">
        <v>4</v>
      </c>
      <c r="Q67" s="1" t="s">
        <v>35</v>
      </c>
      <c r="R67" s="1">
        <f t="shared" ref="R67:R72" si="29">IF(Q67="Celular",1,IF(Q67="Tablet",2,3))</f>
        <v>1</v>
      </c>
      <c r="S67" s="1">
        <v>14</v>
      </c>
      <c r="T67" s="1" t="s">
        <v>33</v>
      </c>
      <c r="U67" s="1">
        <f t="shared" ref="U67:U72" si="30">IF(T67="Sim", 2, 1)</f>
        <v>1</v>
      </c>
      <c r="V67" s="1" t="s">
        <v>36</v>
      </c>
      <c r="W67" s="1">
        <f t="shared" ref="W67:W72" si="31">IF(V67="Sim", 2, 1)</f>
        <v>2</v>
      </c>
      <c r="X67" s="1" t="s">
        <v>36</v>
      </c>
      <c r="Y67" s="1">
        <f t="shared" ref="Y67:Y72" si="32">IF(X67="Sim", 2, 1)</f>
        <v>2</v>
      </c>
      <c r="Z67" s="1" t="s">
        <v>36</v>
      </c>
      <c r="AA67" s="1">
        <f t="shared" ref="AA67:AA72" si="33">IF(Z67="Sim",2,1)</f>
        <v>2</v>
      </c>
      <c r="AB67" s="1" t="s">
        <v>36</v>
      </c>
      <c r="AC67" s="1">
        <f t="shared" ref="AC67:AC72" si="34">IF(AB67="Sim",2,1)</f>
        <v>2</v>
      </c>
      <c r="AD67" s="1" t="s">
        <v>36</v>
      </c>
      <c r="AE67" s="1">
        <f t="shared" ref="AE67:AE72" si="35">IF(AD67="Sim",2,1)</f>
        <v>2</v>
      </c>
      <c r="AF67" s="1" t="s">
        <v>36</v>
      </c>
      <c r="AG67" s="1">
        <f t="shared" ref="AG67:AG72" si="36">IF(AF67="Sim", 2, 1)</f>
        <v>2</v>
      </c>
      <c r="AH67" s="1" t="s">
        <v>46</v>
      </c>
      <c r="AI67" s="1">
        <f t="shared" ref="AI67:AI72" si="37">IF(AH67="É um avanço da tecnologia que está melhorando a vida das pessoas",1,IF(AH67="Um jeito mais rápido e eficiente para me comunicar com as pessoas",2,3))</f>
        <v>1</v>
      </c>
      <c r="AJ67" s="1" t="s">
        <v>47</v>
      </c>
      <c r="AK67" s="1">
        <f t="shared" ref="AK67:AK72" si="38">IF(AJ67="Estou entusiasmado(a) e quero saber muito mais",1,IF(AJ67="Acho tudo muito difícil e complicado",3,2))</f>
        <v>1</v>
      </c>
      <c r="AL67" s="1" t="s">
        <v>33</v>
      </c>
      <c r="AM67" s="1">
        <f t="shared" ref="AM67:AM72" si="39">IF(AL67="Sim", 2, 1)</f>
        <v>1</v>
      </c>
      <c r="AN67" s="1" t="s">
        <v>39</v>
      </c>
      <c r="AO67" s="1">
        <f t="shared" ref="AO67:AO72" si="40">IF(AN67="Raramente",1,IF(AN67="Ocasionalmente",2,IF(AN67="Frequentemente",3,IF(AN67="Quase Sempre",4,IF(AN67="Sempre",5,6)))))</f>
        <v>3</v>
      </c>
      <c r="AP67" s="1" t="s">
        <v>41</v>
      </c>
      <c r="AQ67" s="1">
        <f t="shared" ref="AQ67:AQ72" si="41">IF(AP67="Raramente",1,IF(AP67="Ocasionalmente",2,IF(AP67="Frequentemente",3,IF(AP67="Quase Sempre",4,IF(AP67="Sempre",5,6)))))</f>
        <v>1</v>
      </c>
      <c r="AR67" s="1" t="s">
        <v>41</v>
      </c>
      <c r="AS67" s="1">
        <f t="shared" ref="AS67:AS72" si="42">IF(AR67="Raramente",1,IF(AR67="Ocasionalmente",2,IF(AR67="Frequentemente",3,IF(AR67="Quase Sempre",4,IF(AR67="Sempre",5,6)))))</f>
        <v>1</v>
      </c>
      <c r="AT67" s="1" t="s">
        <v>53</v>
      </c>
      <c r="AU67" s="1">
        <f t="shared" ref="AU67:AU72" si="43">IF(AT67="Raramente",1,IF(AT67="Ocasionalmente",2,IF(AT67="Frequentemente",3,IF(AT67="Quase Sempre",4,IF(AT67="Sempre",5,6)))))</f>
        <v>5</v>
      </c>
      <c r="AV67" s="1" t="s">
        <v>48</v>
      </c>
      <c r="AW67" s="1">
        <f t="shared" ref="AW67:AW72" si="44">IF(AV67="Raramente",1,IF(AV67="Ocasionalmente",2,IF(AV67="Frequentemente",3,IF(AV67="Quase Sempre",4,IF(AV67="Sempre",5,6)))))</f>
        <v>2</v>
      </c>
      <c r="AX67" s="1" t="s">
        <v>41</v>
      </c>
      <c r="AY67" s="1">
        <f t="shared" ref="AY67:AY72" si="45">IF(AX67="Raramente",1,IF(AX67="Ocasionalmente",2,IF(AX67="Frequentemente",3,IF(AX67="Quase Sempre",4,IF(AX67="Sempre",5,6)))))</f>
        <v>1</v>
      </c>
      <c r="AZ67" s="1" t="s">
        <v>41</v>
      </c>
      <c r="BA67" s="1">
        <f t="shared" ref="BA67:BA72" si="46">IF(AZ67="Raramente",1,IF(AZ67="Ocasionalmente",2,IF(AZ67="Frequentemente",3,IF(AZ67="Quase Sempre",4,IF(AZ67="Sempre",5,6)))))</f>
        <v>1</v>
      </c>
      <c r="BB67" s="1" t="s">
        <v>41</v>
      </c>
      <c r="BC67">
        <f t="shared" ref="BC67:BC72" si="47">IF(BB67="Raramente",1,IF(BB67="Ocasionalmente",2,IF(BB67="Frequentemente",3,IF(BB67="Quase Sempre",4,IF(BB67="Sempre",5,6)))))</f>
        <v>1</v>
      </c>
    </row>
    <row r="68" spans="1:55" x14ac:dyDescent="0.2">
      <c r="A68" s="2">
        <v>45087.022121087968</v>
      </c>
      <c r="B68" s="1">
        <v>22</v>
      </c>
      <c r="C68" s="1" t="s">
        <v>31</v>
      </c>
      <c r="D68" s="1">
        <f t="shared" si="24"/>
        <v>1</v>
      </c>
      <c r="E68" s="1">
        <v>7</v>
      </c>
      <c r="F68" s="1">
        <v>1320</v>
      </c>
      <c r="G68" s="1">
        <f t="shared" si="25"/>
        <v>1</v>
      </c>
      <c r="H68" s="1" t="s">
        <v>32</v>
      </c>
      <c r="I68" s="8">
        <f t="shared" si="26"/>
        <v>1</v>
      </c>
      <c r="J68" s="1" t="s">
        <v>36</v>
      </c>
      <c r="K68" s="1">
        <f t="shared" si="27"/>
        <v>2</v>
      </c>
      <c r="L68" s="1">
        <v>4</v>
      </c>
      <c r="M68" s="1" t="s">
        <v>44</v>
      </c>
      <c r="N68" s="1">
        <f t="shared" si="28"/>
        <v>2</v>
      </c>
      <c r="O68" s="1" t="s">
        <v>56</v>
      </c>
      <c r="P68" s="1">
        <v>6</v>
      </c>
      <c r="Q68" s="1" t="s">
        <v>35</v>
      </c>
      <c r="R68" s="1">
        <f t="shared" si="29"/>
        <v>1</v>
      </c>
      <c r="S68" s="1">
        <v>24</v>
      </c>
      <c r="T68" s="1" t="s">
        <v>36</v>
      </c>
      <c r="U68" s="1">
        <f t="shared" si="30"/>
        <v>2</v>
      </c>
      <c r="V68" s="1" t="s">
        <v>36</v>
      </c>
      <c r="W68" s="1">
        <f t="shared" si="31"/>
        <v>2</v>
      </c>
      <c r="X68" s="1" t="s">
        <v>36</v>
      </c>
      <c r="Y68" s="1">
        <f t="shared" si="32"/>
        <v>2</v>
      </c>
      <c r="Z68" s="1" t="s">
        <v>36</v>
      </c>
      <c r="AA68" s="1">
        <f t="shared" si="33"/>
        <v>2</v>
      </c>
      <c r="AB68" s="1" t="s">
        <v>36</v>
      </c>
      <c r="AC68" s="1">
        <f t="shared" si="34"/>
        <v>2</v>
      </c>
      <c r="AD68" s="1" t="s">
        <v>33</v>
      </c>
      <c r="AE68" s="1">
        <f t="shared" si="35"/>
        <v>1</v>
      </c>
      <c r="AF68" s="1" t="s">
        <v>36</v>
      </c>
      <c r="AG68" s="1">
        <f t="shared" si="36"/>
        <v>2</v>
      </c>
      <c r="AH68" s="1" t="s">
        <v>46</v>
      </c>
      <c r="AI68" s="1">
        <f t="shared" si="37"/>
        <v>1</v>
      </c>
      <c r="AJ68" s="1" t="s">
        <v>47</v>
      </c>
      <c r="AK68" s="1">
        <f t="shared" si="38"/>
        <v>1</v>
      </c>
      <c r="AL68" s="1" t="s">
        <v>33</v>
      </c>
      <c r="AM68" s="1">
        <f t="shared" si="39"/>
        <v>1</v>
      </c>
      <c r="AN68" s="1" t="s">
        <v>53</v>
      </c>
      <c r="AO68" s="1">
        <f t="shared" si="40"/>
        <v>5</v>
      </c>
      <c r="AP68" s="1" t="s">
        <v>39</v>
      </c>
      <c r="AQ68" s="1">
        <f t="shared" si="41"/>
        <v>3</v>
      </c>
      <c r="AR68" s="1" t="s">
        <v>48</v>
      </c>
      <c r="AS68" s="1">
        <f t="shared" si="42"/>
        <v>2</v>
      </c>
      <c r="AT68" s="1" t="s">
        <v>39</v>
      </c>
      <c r="AU68" s="1">
        <f t="shared" si="43"/>
        <v>3</v>
      </c>
      <c r="AV68" s="1" t="s">
        <v>40</v>
      </c>
      <c r="AW68" s="1">
        <f t="shared" si="44"/>
        <v>4</v>
      </c>
      <c r="AX68" s="1" t="s">
        <v>41</v>
      </c>
      <c r="AY68" s="1">
        <f t="shared" si="45"/>
        <v>1</v>
      </c>
      <c r="AZ68" s="1" t="s">
        <v>41</v>
      </c>
      <c r="BA68" s="1">
        <f t="shared" si="46"/>
        <v>1</v>
      </c>
      <c r="BB68" s="1" t="s">
        <v>39</v>
      </c>
      <c r="BC68">
        <f t="shared" si="47"/>
        <v>3</v>
      </c>
    </row>
    <row r="69" spans="1:55" x14ac:dyDescent="0.2">
      <c r="A69" s="2">
        <v>45087.083241898144</v>
      </c>
      <c r="B69" s="1">
        <v>24</v>
      </c>
      <c r="C69" s="1" t="s">
        <v>31</v>
      </c>
      <c r="D69" s="1">
        <f t="shared" si="24"/>
        <v>1</v>
      </c>
      <c r="E69" s="1">
        <v>5</v>
      </c>
      <c r="F69" s="1">
        <v>1200</v>
      </c>
      <c r="G69" s="1">
        <f t="shared" si="25"/>
        <v>1</v>
      </c>
      <c r="H69" s="1" t="s">
        <v>76</v>
      </c>
      <c r="I69" s="8">
        <f t="shared" si="26"/>
        <v>2</v>
      </c>
      <c r="J69" s="1" t="s">
        <v>36</v>
      </c>
      <c r="K69" s="1">
        <f t="shared" si="27"/>
        <v>2</v>
      </c>
      <c r="L69" s="1">
        <v>2</v>
      </c>
      <c r="M69" s="1" t="s">
        <v>49</v>
      </c>
      <c r="N69" s="1">
        <f t="shared" si="28"/>
        <v>3</v>
      </c>
      <c r="O69" s="1" t="s">
        <v>102</v>
      </c>
      <c r="P69" s="1">
        <v>2</v>
      </c>
      <c r="Q69" s="1" t="s">
        <v>35</v>
      </c>
      <c r="R69" s="1">
        <f t="shared" si="29"/>
        <v>1</v>
      </c>
      <c r="S69" s="1">
        <v>16</v>
      </c>
      <c r="T69" s="1" t="s">
        <v>36</v>
      </c>
      <c r="U69" s="1">
        <f t="shared" si="30"/>
        <v>2</v>
      </c>
      <c r="V69" s="1" t="s">
        <v>36</v>
      </c>
      <c r="W69" s="1">
        <f t="shared" si="31"/>
        <v>2</v>
      </c>
      <c r="X69" s="1" t="s">
        <v>36</v>
      </c>
      <c r="Y69" s="1">
        <f t="shared" si="32"/>
        <v>2</v>
      </c>
      <c r="Z69" s="1" t="s">
        <v>36</v>
      </c>
      <c r="AA69" s="1">
        <f t="shared" si="33"/>
        <v>2</v>
      </c>
      <c r="AB69" s="1" t="s">
        <v>36</v>
      </c>
      <c r="AC69" s="1">
        <f t="shared" si="34"/>
        <v>2</v>
      </c>
      <c r="AD69" s="1" t="s">
        <v>36</v>
      </c>
      <c r="AE69" s="1">
        <f t="shared" si="35"/>
        <v>2</v>
      </c>
      <c r="AF69" s="1" t="s">
        <v>36</v>
      </c>
      <c r="AG69" s="1">
        <f t="shared" si="36"/>
        <v>2</v>
      </c>
      <c r="AH69" s="1" t="s">
        <v>46</v>
      </c>
      <c r="AI69" s="1">
        <f t="shared" si="37"/>
        <v>1</v>
      </c>
      <c r="AJ69" s="1" t="s">
        <v>47</v>
      </c>
      <c r="AK69" s="1">
        <f t="shared" si="38"/>
        <v>1</v>
      </c>
      <c r="AL69" s="1" t="s">
        <v>33</v>
      </c>
      <c r="AM69" s="1">
        <f t="shared" si="39"/>
        <v>1</v>
      </c>
      <c r="AN69" s="1" t="s">
        <v>48</v>
      </c>
      <c r="AO69" s="1">
        <f t="shared" si="40"/>
        <v>2</v>
      </c>
      <c r="AP69" s="1" t="s">
        <v>48</v>
      </c>
      <c r="AQ69" s="1">
        <f t="shared" si="41"/>
        <v>2</v>
      </c>
      <c r="AR69" s="1" t="s">
        <v>48</v>
      </c>
      <c r="AS69" s="1">
        <f t="shared" si="42"/>
        <v>2</v>
      </c>
      <c r="AT69" s="1" t="s">
        <v>53</v>
      </c>
      <c r="AU69" s="1">
        <f t="shared" si="43"/>
        <v>5</v>
      </c>
      <c r="AV69" s="1" t="s">
        <v>48</v>
      </c>
      <c r="AW69" s="1">
        <f t="shared" si="44"/>
        <v>2</v>
      </c>
      <c r="AX69" s="1" t="s">
        <v>41</v>
      </c>
      <c r="AY69" s="1">
        <f t="shared" si="45"/>
        <v>1</v>
      </c>
      <c r="AZ69" s="1" t="s">
        <v>53</v>
      </c>
      <c r="BA69" s="1">
        <f t="shared" si="46"/>
        <v>5</v>
      </c>
      <c r="BB69" s="1" t="s">
        <v>48</v>
      </c>
      <c r="BC69">
        <f t="shared" si="47"/>
        <v>2</v>
      </c>
    </row>
    <row r="70" spans="1:55" x14ac:dyDescent="0.2">
      <c r="A70" s="2">
        <v>45087.343896979168</v>
      </c>
      <c r="B70" s="1">
        <v>21</v>
      </c>
      <c r="C70" s="1" t="s">
        <v>43</v>
      </c>
      <c r="D70" s="1">
        <f t="shared" si="24"/>
        <v>2</v>
      </c>
      <c r="E70" s="1">
        <v>5</v>
      </c>
      <c r="F70" s="1">
        <v>5000</v>
      </c>
      <c r="G70" s="1">
        <f t="shared" si="25"/>
        <v>4</v>
      </c>
      <c r="H70" s="1" t="s">
        <v>32</v>
      </c>
      <c r="I70" s="8">
        <f t="shared" si="26"/>
        <v>1</v>
      </c>
      <c r="J70" s="1" t="s">
        <v>36</v>
      </c>
      <c r="K70" s="1">
        <f t="shared" si="27"/>
        <v>2</v>
      </c>
      <c r="L70" s="1">
        <v>3</v>
      </c>
      <c r="M70" s="1" t="s">
        <v>49</v>
      </c>
      <c r="N70" s="1">
        <f t="shared" si="28"/>
        <v>3</v>
      </c>
      <c r="O70" s="1" t="s">
        <v>103</v>
      </c>
      <c r="P70" s="1">
        <v>4</v>
      </c>
      <c r="Q70" s="1" t="s">
        <v>35</v>
      </c>
      <c r="R70" s="1">
        <f t="shared" si="29"/>
        <v>1</v>
      </c>
      <c r="S70" s="1">
        <v>13</v>
      </c>
      <c r="T70" s="1" t="s">
        <v>36</v>
      </c>
      <c r="U70" s="1">
        <f t="shared" si="30"/>
        <v>2</v>
      </c>
      <c r="V70" s="1" t="s">
        <v>36</v>
      </c>
      <c r="W70" s="1">
        <f t="shared" si="31"/>
        <v>2</v>
      </c>
      <c r="X70" s="1" t="s">
        <v>36</v>
      </c>
      <c r="Y70" s="1">
        <f t="shared" si="32"/>
        <v>2</v>
      </c>
      <c r="Z70" s="1" t="s">
        <v>36</v>
      </c>
      <c r="AA70" s="1">
        <f t="shared" si="33"/>
        <v>2</v>
      </c>
      <c r="AB70" s="1" t="s">
        <v>36</v>
      </c>
      <c r="AC70" s="1">
        <f t="shared" si="34"/>
        <v>2</v>
      </c>
      <c r="AD70" s="1" t="s">
        <v>36</v>
      </c>
      <c r="AE70" s="1">
        <f t="shared" si="35"/>
        <v>2</v>
      </c>
      <c r="AF70" s="1" t="s">
        <v>36</v>
      </c>
      <c r="AG70" s="1">
        <f t="shared" si="36"/>
        <v>2</v>
      </c>
      <c r="AH70" s="1" t="s">
        <v>46</v>
      </c>
      <c r="AI70" s="1">
        <f t="shared" si="37"/>
        <v>1</v>
      </c>
      <c r="AJ70" s="1" t="s">
        <v>47</v>
      </c>
      <c r="AK70" s="1">
        <f t="shared" si="38"/>
        <v>1</v>
      </c>
      <c r="AL70" s="1" t="s">
        <v>36</v>
      </c>
      <c r="AM70" s="1">
        <f t="shared" si="39"/>
        <v>2</v>
      </c>
      <c r="AN70" s="1" t="s">
        <v>48</v>
      </c>
      <c r="AO70" s="1">
        <f t="shared" si="40"/>
        <v>2</v>
      </c>
      <c r="AP70" s="1" t="s">
        <v>39</v>
      </c>
      <c r="AQ70" s="1">
        <f t="shared" si="41"/>
        <v>3</v>
      </c>
      <c r="AR70" s="1" t="s">
        <v>41</v>
      </c>
      <c r="AS70" s="1">
        <f t="shared" si="42"/>
        <v>1</v>
      </c>
      <c r="AT70" s="1" t="s">
        <v>53</v>
      </c>
      <c r="AU70" s="1">
        <f t="shared" si="43"/>
        <v>5</v>
      </c>
      <c r="AV70" s="1" t="s">
        <v>41</v>
      </c>
      <c r="AW70" s="1">
        <f t="shared" si="44"/>
        <v>1</v>
      </c>
      <c r="AX70" s="1" t="s">
        <v>39</v>
      </c>
      <c r="AY70" s="1">
        <f t="shared" si="45"/>
        <v>3</v>
      </c>
      <c r="AZ70" s="1" t="s">
        <v>48</v>
      </c>
      <c r="BA70" s="1">
        <f t="shared" si="46"/>
        <v>2</v>
      </c>
      <c r="BB70" s="1" t="s">
        <v>41</v>
      </c>
      <c r="BC70">
        <f t="shared" si="47"/>
        <v>1</v>
      </c>
    </row>
    <row r="71" spans="1:55" x14ac:dyDescent="0.2">
      <c r="A71" s="2">
        <v>45087.409438275463</v>
      </c>
      <c r="B71" s="1">
        <v>29</v>
      </c>
      <c r="C71" s="1" t="s">
        <v>43</v>
      </c>
      <c r="D71" s="1">
        <f t="shared" si="24"/>
        <v>2</v>
      </c>
      <c r="E71" s="1">
        <v>1</v>
      </c>
      <c r="F71" s="1">
        <v>1980</v>
      </c>
      <c r="G71" s="1">
        <f t="shared" si="25"/>
        <v>2</v>
      </c>
      <c r="H71" s="1" t="s">
        <v>32</v>
      </c>
      <c r="I71" s="8">
        <f t="shared" si="26"/>
        <v>1</v>
      </c>
      <c r="J71" s="1" t="s">
        <v>33</v>
      </c>
      <c r="K71" s="1">
        <f t="shared" si="27"/>
        <v>1</v>
      </c>
      <c r="L71" s="1">
        <v>8</v>
      </c>
      <c r="M71" s="1" t="s">
        <v>44</v>
      </c>
      <c r="N71" s="1">
        <f t="shared" si="28"/>
        <v>2</v>
      </c>
      <c r="O71" s="1" t="s">
        <v>104</v>
      </c>
      <c r="P71" s="1">
        <v>3</v>
      </c>
      <c r="Q71" s="1" t="s">
        <v>35</v>
      </c>
      <c r="R71" s="1">
        <f t="shared" si="29"/>
        <v>1</v>
      </c>
      <c r="S71" s="1">
        <v>13</v>
      </c>
      <c r="T71" s="1" t="s">
        <v>36</v>
      </c>
      <c r="U71" s="1">
        <f t="shared" si="30"/>
        <v>2</v>
      </c>
      <c r="V71" s="1" t="s">
        <v>36</v>
      </c>
      <c r="W71" s="1">
        <f t="shared" si="31"/>
        <v>2</v>
      </c>
      <c r="X71" s="1" t="s">
        <v>36</v>
      </c>
      <c r="Y71" s="1">
        <f t="shared" si="32"/>
        <v>2</v>
      </c>
      <c r="Z71" s="1" t="s">
        <v>36</v>
      </c>
      <c r="AA71" s="1">
        <f t="shared" si="33"/>
        <v>2</v>
      </c>
      <c r="AB71" s="1" t="s">
        <v>36</v>
      </c>
      <c r="AC71" s="1">
        <f t="shared" si="34"/>
        <v>2</v>
      </c>
      <c r="AD71" s="1" t="s">
        <v>33</v>
      </c>
      <c r="AE71" s="1">
        <f t="shared" si="35"/>
        <v>1</v>
      </c>
      <c r="AF71" s="1" t="s">
        <v>33</v>
      </c>
      <c r="AG71" s="1">
        <f t="shared" si="36"/>
        <v>1</v>
      </c>
      <c r="AH71" s="1" t="s">
        <v>46</v>
      </c>
      <c r="AI71" s="1">
        <f t="shared" si="37"/>
        <v>1</v>
      </c>
      <c r="AJ71" s="1" t="s">
        <v>47</v>
      </c>
      <c r="AK71" s="1">
        <f t="shared" si="38"/>
        <v>1</v>
      </c>
      <c r="AL71" s="1" t="s">
        <v>36</v>
      </c>
      <c r="AM71" s="1">
        <f t="shared" si="39"/>
        <v>2</v>
      </c>
      <c r="AN71" s="1" t="s">
        <v>53</v>
      </c>
      <c r="AO71" s="1">
        <f t="shared" si="40"/>
        <v>5</v>
      </c>
      <c r="AP71" s="1" t="s">
        <v>40</v>
      </c>
      <c r="AQ71" s="1">
        <f t="shared" si="41"/>
        <v>4</v>
      </c>
      <c r="AR71" s="1" t="s">
        <v>48</v>
      </c>
      <c r="AS71" s="1">
        <f t="shared" si="42"/>
        <v>2</v>
      </c>
      <c r="AT71" s="1" t="s">
        <v>53</v>
      </c>
      <c r="AU71" s="1">
        <f t="shared" si="43"/>
        <v>5</v>
      </c>
      <c r="AV71" s="1" t="s">
        <v>48</v>
      </c>
      <c r="AW71" s="1">
        <f t="shared" si="44"/>
        <v>2</v>
      </c>
      <c r="AX71" s="1" t="s">
        <v>41</v>
      </c>
      <c r="AY71" s="1">
        <f t="shared" si="45"/>
        <v>1</v>
      </c>
      <c r="AZ71" s="1" t="s">
        <v>41</v>
      </c>
      <c r="BA71" s="1">
        <f t="shared" si="46"/>
        <v>1</v>
      </c>
      <c r="BB71" s="1" t="s">
        <v>48</v>
      </c>
      <c r="BC71">
        <f t="shared" si="47"/>
        <v>2</v>
      </c>
    </row>
    <row r="72" spans="1:55" x14ac:dyDescent="0.2">
      <c r="A72" s="2">
        <v>45087.516014953704</v>
      </c>
      <c r="B72" s="1">
        <v>23</v>
      </c>
      <c r="C72" s="1" t="s">
        <v>43</v>
      </c>
      <c r="D72" s="1">
        <f t="shared" si="24"/>
        <v>2</v>
      </c>
      <c r="E72" s="1">
        <v>7</v>
      </c>
      <c r="F72" s="1">
        <v>1300</v>
      </c>
      <c r="G72" s="1">
        <f t="shared" si="25"/>
        <v>1</v>
      </c>
      <c r="H72" s="1" t="s">
        <v>76</v>
      </c>
      <c r="I72" s="8">
        <f t="shared" si="26"/>
        <v>2</v>
      </c>
      <c r="J72" s="1" t="s">
        <v>36</v>
      </c>
      <c r="K72" s="1">
        <f t="shared" si="27"/>
        <v>2</v>
      </c>
      <c r="L72" s="1">
        <v>6</v>
      </c>
      <c r="M72" s="1" t="s">
        <v>44</v>
      </c>
      <c r="N72" s="1">
        <f t="shared" si="28"/>
        <v>2</v>
      </c>
      <c r="O72" s="1">
        <v>14</v>
      </c>
      <c r="P72" s="1">
        <v>4</v>
      </c>
      <c r="Q72" s="1" t="s">
        <v>35</v>
      </c>
      <c r="R72" s="1">
        <f t="shared" si="29"/>
        <v>1</v>
      </c>
      <c r="S72" s="1">
        <v>10</v>
      </c>
      <c r="T72" s="1" t="s">
        <v>36</v>
      </c>
      <c r="U72" s="1">
        <f t="shared" si="30"/>
        <v>2</v>
      </c>
      <c r="V72" s="1" t="s">
        <v>36</v>
      </c>
      <c r="W72" s="1">
        <f t="shared" si="31"/>
        <v>2</v>
      </c>
      <c r="X72" s="1" t="s">
        <v>36</v>
      </c>
      <c r="Y72" s="1">
        <f t="shared" si="32"/>
        <v>2</v>
      </c>
      <c r="Z72" s="1" t="s">
        <v>36</v>
      </c>
      <c r="AA72" s="1">
        <f t="shared" si="33"/>
        <v>2</v>
      </c>
      <c r="AB72" s="1" t="s">
        <v>36</v>
      </c>
      <c r="AC72" s="1">
        <f t="shared" si="34"/>
        <v>2</v>
      </c>
      <c r="AD72" s="1" t="s">
        <v>36</v>
      </c>
      <c r="AE72" s="1">
        <f t="shared" si="35"/>
        <v>2</v>
      </c>
      <c r="AF72" s="1" t="s">
        <v>36</v>
      </c>
      <c r="AG72" s="1">
        <f t="shared" si="36"/>
        <v>2</v>
      </c>
      <c r="AH72" s="1" t="s">
        <v>46</v>
      </c>
      <c r="AI72" s="1">
        <f t="shared" si="37"/>
        <v>1</v>
      </c>
      <c r="AJ72" s="1" t="s">
        <v>47</v>
      </c>
      <c r="AK72" s="1">
        <f t="shared" si="38"/>
        <v>1</v>
      </c>
      <c r="AL72" s="1" t="s">
        <v>33</v>
      </c>
      <c r="AM72" s="1">
        <f t="shared" si="39"/>
        <v>1</v>
      </c>
      <c r="AN72" s="1" t="s">
        <v>41</v>
      </c>
      <c r="AO72" s="1">
        <f t="shared" si="40"/>
        <v>1</v>
      </c>
      <c r="AP72" s="1" t="s">
        <v>41</v>
      </c>
      <c r="AQ72" s="1">
        <f t="shared" si="41"/>
        <v>1</v>
      </c>
      <c r="AR72" s="1" t="s">
        <v>42</v>
      </c>
      <c r="AS72" s="1">
        <f t="shared" si="42"/>
        <v>6</v>
      </c>
      <c r="AT72" s="1" t="s">
        <v>41</v>
      </c>
      <c r="AU72" s="1">
        <f t="shared" si="43"/>
        <v>1</v>
      </c>
      <c r="AV72" s="1" t="s">
        <v>42</v>
      </c>
      <c r="AW72" s="1">
        <f t="shared" si="44"/>
        <v>6</v>
      </c>
      <c r="AX72" s="1" t="s">
        <v>42</v>
      </c>
      <c r="AY72" s="1">
        <f t="shared" si="45"/>
        <v>6</v>
      </c>
      <c r="AZ72" s="1" t="s">
        <v>42</v>
      </c>
      <c r="BA72" s="1">
        <f t="shared" si="46"/>
        <v>6</v>
      </c>
      <c r="BB72" s="1" t="s">
        <v>42</v>
      </c>
      <c r="BC72">
        <f t="shared" si="47"/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F3D0-1778-45D4-8B29-238873F5D041}">
  <dimension ref="A1:AA31"/>
  <sheetViews>
    <sheetView workbookViewId="0">
      <selection activeCell="A9" sqref="A9"/>
    </sheetView>
  </sheetViews>
  <sheetFormatPr defaultRowHeight="12.75" x14ac:dyDescent="0.2"/>
  <cols>
    <col min="1" max="1" width="24.42578125" style="3" customWidth="1"/>
    <col min="2" max="2" width="45.140625" style="3" customWidth="1"/>
    <col min="3" max="3" width="9.140625" style="3"/>
    <col min="4" max="4" width="51" style="3" customWidth="1"/>
    <col min="5" max="5" width="23" style="3" customWidth="1"/>
    <col min="6" max="16384" width="9.140625" style="3"/>
  </cols>
  <sheetData>
    <row r="1" spans="1:5" x14ac:dyDescent="0.2">
      <c r="A1" s="3" t="s">
        <v>106</v>
      </c>
      <c r="B1" s="3" t="s">
        <v>107</v>
      </c>
      <c r="C1" s="3" t="s">
        <v>108</v>
      </c>
      <c r="D1" s="8" t="s">
        <v>165</v>
      </c>
    </row>
    <row r="2" spans="1:5" x14ac:dyDescent="0.2">
      <c r="A2" s="8" t="s">
        <v>151</v>
      </c>
      <c r="B2" s="3" t="s">
        <v>125</v>
      </c>
      <c r="C2" s="3" t="s">
        <v>115</v>
      </c>
      <c r="E2" s="3" t="s">
        <v>120</v>
      </c>
    </row>
    <row r="3" spans="1:5" ht="25.5" x14ac:dyDescent="0.2">
      <c r="A3" s="8" t="s">
        <v>168</v>
      </c>
      <c r="B3" s="3" t="s">
        <v>109</v>
      </c>
      <c r="C3" s="8" t="s">
        <v>115</v>
      </c>
      <c r="D3" s="9" t="s">
        <v>166</v>
      </c>
      <c r="E3" s="3" t="s">
        <v>121</v>
      </c>
    </row>
    <row r="4" spans="1:5" x14ac:dyDescent="0.2">
      <c r="A4" s="8" t="s">
        <v>149</v>
      </c>
      <c r="B4" s="3" t="s">
        <v>113</v>
      </c>
      <c r="C4" s="3" t="s">
        <v>115</v>
      </c>
      <c r="E4" s="3" t="s">
        <v>122</v>
      </c>
    </row>
    <row r="5" spans="1:5" ht="63.75" x14ac:dyDescent="0.2">
      <c r="A5" s="8" t="s">
        <v>169</v>
      </c>
      <c r="B5" s="3" t="s">
        <v>114</v>
      </c>
      <c r="C5" s="3" t="s">
        <v>115</v>
      </c>
      <c r="D5" s="9" t="s">
        <v>167</v>
      </c>
    </row>
    <row r="6" spans="1:5" ht="25.5" x14ac:dyDescent="0.2">
      <c r="A6" s="8" t="s">
        <v>148</v>
      </c>
      <c r="B6" s="3" t="s">
        <v>116</v>
      </c>
      <c r="C6" s="3" t="s">
        <v>115</v>
      </c>
      <c r="D6" s="4" t="s">
        <v>117</v>
      </c>
    </row>
    <row r="7" spans="1:5" ht="25.5" x14ac:dyDescent="0.2">
      <c r="A7" s="8" t="s">
        <v>152</v>
      </c>
      <c r="B7" s="5" t="s">
        <v>6</v>
      </c>
      <c r="C7" s="3" t="s">
        <v>115</v>
      </c>
      <c r="D7" s="4" t="s">
        <v>118</v>
      </c>
    </row>
    <row r="8" spans="1:5" x14ac:dyDescent="0.2">
      <c r="A8" s="3" t="s">
        <v>119</v>
      </c>
      <c r="B8" s="5" t="s">
        <v>7</v>
      </c>
      <c r="C8" s="3" t="s">
        <v>115</v>
      </c>
    </row>
    <row r="9" spans="1:5" ht="38.25" x14ac:dyDescent="0.2">
      <c r="A9" s="3" t="s">
        <v>123</v>
      </c>
      <c r="B9" s="5" t="s">
        <v>8</v>
      </c>
      <c r="D9" s="4" t="s">
        <v>126</v>
      </c>
    </row>
    <row r="10" spans="1:5" x14ac:dyDescent="0.2">
      <c r="A10" s="3" t="s">
        <v>124</v>
      </c>
      <c r="B10" s="5" t="s">
        <v>127</v>
      </c>
      <c r="C10" s="3" t="s">
        <v>115</v>
      </c>
    </row>
    <row r="11" spans="1:5" ht="38.25" x14ac:dyDescent="0.2">
      <c r="A11" s="8" t="s">
        <v>143</v>
      </c>
      <c r="B11" s="5" t="s">
        <v>11</v>
      </c>
      <c r="C11" s="3" t="s">
        <v>115</v>
      </c>
      <c r="D11" s="4" t="s">
        <v>130</v>
      </c>
    </row>
    <row r="12" spans="1:5" ht="25.5" x14ac:dyDescent="0.2">
      <c r="A12" s="8" t="s">
        <v>144</v>
      </c>
      <c r="B12" s="6" t="s">
        <v>12</v>
      </c>
      <c r="C12" s="3" t="s">
        <v>115</v>
      </c>
    </row>
    <row r="13" spans="1:5" ht="25.5" x14ac:dyDescent="0.2">
      <c r="A13" s="8" t="s">
        <v>146</v>
      </c>
      <c r="B13" s="5" t="s">
        <v>13</v>
      </c>
      <c r="C13" s="3" t="s">
        <v>115</v>
      </c>
      <c r="D13" s="4" t="s">
        <v>118</v>
      </c>
    </row>
    <row r="14" spans="1:5" ht="25.5" x14ac:dyDescent="0.2">
      <c r="A14" s="8" t="s">
        <v>145</v>
      </c>
      <c r="B14" s="5" t="s">
        <v>14</v>
      </c>
      <c r="C14" s="3" t="s">
        <v>115</v>
      </c>
      <c r="D14" s="4" t="s">
        <v>118</v>
      </c>
    </row>
    <row r="15" spans="1:5" ht="25.5" x14ac:dyDescent="0.2">
      <c r="A15" s="8" t="s">
        <v>111</v>
      </c>
      <c r="B15" s="6" t="s">
        <v>128</v>
      </c>
      <c r="C15" s="3" t="s">
        <v>115</v>
      </c>
      <c r="D15" s="4" t="s">
        <v>118</v>
      </c>
    </row>
    <row r="16" spans="1:5" ht="25.5" x14ac:dyDescent="0.2">
      <c r="A16" s="8" t="s">
        <v>147</v>
      </c>
      <c r="B16" s="6" t="s">
        <v>129</v>
      </c>
      <c r="C16" s="3" t="s">
        <v>115</v>
      </c>
      <c r="D16" s="4" t="s">
        <v>118</v>
      </c>
    </row>
    <row r="17" spans="1:27" ht="25.5" x14ac:dyDescent="0.2">
      <c r="A17" s="8" t="s">
        <v>112</v>
      </c>
      <c r="B17" s="5" t="s">
        <v>17</v>
      </c>
      <c r="C17" s="3" t="s">
        <v>115</v>
      </c>
      <c r="D17" s="4" t="s">
        <v>118</v>
      </c>
    </row>
    <row r="18" spans="1:27" ht="25.5" x14ac:dyDescent="0.2">
      <c r="A18" s="8" t="s">
        <v>110</v>
      </c>
      <c r="B18" s="5" t="s">
        <v>18</v>
      </c>
      <c r="C18" s="3" t="s">
        <v>115</v>
      </c>
      <c r="D18" s="4" t="s">
        <v>118</v>
      </c>
    </row>
    <row r="19" spans="1:27" ht="25.5" x14ac:dyDescent="0.2">
      <c r="A19" s="8" t="s">
        <v>154</v>
      </c>
      <c r="B19" s="6" t="s">
        <v>131</v>
      </c>
      <c r="C19" s="3" t="s">
        <v>115</v>
      </c>
      <c r="D19" s="4" t="s">
        <v>118</v>
      </c>
    </row>
    <row r="20" spans="1:27" ht="76.5" x14ac:dyDescent="0.2">
      <c r="A20" s="8" t="s">
        <v>155</v>
      </c>
      <c r="B20" s="5" t="s">
        <v>20</v>
      </c>
      <c r="C20" s="3" t="s">
        <v>115</v>
      </c>
      <c r="D20" s="9" t="s">
        <v>140</v>
      </c>
    </row>
    <row r="21" spans="1:27" ht="51" x14ac:dyDescent="0.2">
      <c r="A21" s="11" t="s">
        <v>156</v>
      </c>
      <c r="B21" s="5" t="s">
        <v>21</v>
      </c>
      <c r="C21" s="3" t="s">
        <v>115</v>
      </c>
      <c r="D21" s="7" t="s">
        <v>141</v>
      </c>
      <c r="E21" s="5"/>
      <c r="F21" s="5"/>
      <c r="G21" s="5"/>
      <c r="H21" s="5"/>
      <c r="I21" s="5"/>
      <c r="J21" s="5" t="s">
        <v>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25.5" x14ac:dyDescent="0.2">
      <c r="A22" s="8" t="s">
        <v>153</v>
      </c>
      <c r="B22" s="5" t="s">
        <v>22</v>
      </c>
      <c r="C22" s="3" t="s">
        <v>115</v>
      </c>
      <c r="D22" s="4" t="s">
        <v>118</v>
      </c>
    </row>
    <row r="23" spans="1:27" ht="76.5" x14ac:dyDescent="0.2">
      <c r="A23" s="8" t="s">
        <v>157</v>
      </c>
      <c r="B23" s="6" t="s">
        <v>132</v>
      </c>
      <c r="C23" s="3" t="s">
        <v>115</v>
      </c>
      <c r="D23" s="9" t="s">
        <v>142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27" ht="76.5" x14ac:dyDescent="0.2">
      <c r="A24" s="8" t="s">
        <v>160</v>
      </c>
      <c r="B24" s="6" t="s">
        <v>133</v>
      </c>
      <c r="C24" s="3" t="s">
        <v>115</v>
      </c>
      <c r="D24" s="9" t="s">
        <v>142</v>
      </c>
    </row>
    <row r="25" spans="1:27" ht="76.5" x14ac:dyDescent="0.2">
      <c r="A25" s="8" t="s">
        <v>161</v>
      </c>
      <c r="B25" s="6" t="s">
        <v>134</v>
      </c>
      <c r="C25" s="3" t="s">
        <v>115</v>
      </c>
      <c r="D25" s="9" t="s">
        <v>142</v>
      </c>
    </row>
    <row r="26" spans="1:27" ht="76.5" x14ac:dyDescent="0.2">
      <c r="A26" s="8" t="s">
        <v>158</v>
      </c>
      <c r="B26" s="6" t="s">
        <v>135</v>
      </c>
      <c r="C26" s="3" t="s">
        <v>115</v>
      </c>
      <c r="D26" s="9" t="s">
        <v>142</v>
      </c>
    </row>
    <row r="27" spans="1:27" ht="76.5" x14ac:dyDescent="0.2">
      <c r="A27" s="8" t="s">
        <v>159</v>
      </c>
      <c r="B27" s="6" t="s">
        <v>136</v>
      </c>
      <c r="C27" s="3" t="s">
        <v>115</v>
      </c>
      <c r="D27" s="9" t="s">
        <v>142</v>
      </c>
    </row>
    <row r="28" spans="1:27" ht="76.5" x14ac:dyDescent="0.2">
      <c r="A28" s="8" t="s">
        <v>163</v>
      </c>
      <c r="B28" s="6" t="s">
        <v>137</v>
      </c>
      <c r="C28" s="3" t="s">
        <v>115</v>
      </c>
      <c r="D28" s="9" t="s">
        <v>142</v>
      </c>
    </row>
    <row r="29" spans="1:27" ht="76.5" x14ac:dyDescent="0.2">
      <c r="A29" s="8" t="s">
        <v>164</v>
      </c>
      <c r="B29" s="6" t="s">
        <v>138</v>
      </c>
      <c r="C29" s="3" t="s">
        <v>115</v>
      </c>
      <c r="D29" s="9" t="s">
        <v>142</v>
      </c>
    </row>
    <row r="30" spans="1:27" ht="76.5" x14ac:dyDescent="0.2">
      <c r="A30" s="8" t="s">
        <v>162</v>
      </c>
      <c r="B30" s="6" t="s">
        <v>139</v>
      </c>
      <c r="C30" s="3" t="s">
        <v>115</v>
      </c>
      <c r="D30" s="9" t="s">
        <v>142</v>
      </c>
    </row>
    <row r="31" spans="1:27" x14ac:dyDescent="0.2">
      <c r="B3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E4A9-83DE-4177-B7D1-20497A87D929}">
  <dimension ref="A1:AD72"/>
  <sheetViews>
    <sheetView tabSelected="1" workbookViewId="0">
      <selection activeCell="AD65" sqref="AD65"/>
    </sheetView>
  </sheetViews>
  <sheetFormatPr defaultRowHeight="12.75" x14ac:dyDescent="0.2"/>
  <cols>
    <col min="5" max="5" width="17.28515625" customWidth="1"/>
    <col min="6" max="6" width="10.140625" customWidth="1"/>
    <col min="7" max="7" width="19.5703125" customWidth="1"/>
    <col min="8" max="8" width="13.7109375" customWidth="1"/>
    <col min="9" max="9" width="12.140625" customWidth="1"/>
    <col min="10" max="10" width="15.7109375" customWidth="1"/>
    <col min="11" max="11" width="12.85546875" customWidth="1"/>
    <col min="12" max="12" width="17.28515625" customWidth="1"/>
  </cols>
  <sheetData>
    <row r="1" spans="1:30" x14ac:dyDescent="0.2">
      <c r="A1" s="12" t="s">
        <v>105</v>
      </c>
      <c r="B1" s="8" t="s">
        <v>151</v>
      </c>
      <c r="C1" s="8" t="s">
        <v>168</v>
      </c>
      <c r="D1" s="8" t="s">
        <v>149</v>
      </c>
      <c r="E1" s="8" t="s">
        <v>169</v>
      </c>
      <c r="F1" s="8" t="s">
        <v>148</v>
      </c>
      <c r="G1" s="8" t="s">
        <v>152</v>
      </c>
      <c r="H1" s="3" t="s">
        <v>119</v>
      </c>
      <c r="I1" s="3" t="s">
        <v>123</v>
      </c>
      <c r="J1" s="3" t="s">
        <v>124</v>
      </c>
      <c r="K1" s="8" t="s">
        <v>143</v>
      </c>
      <c r="L1" s="8" t="s">
        <v>144</v>
      </c>
      <c r="M1" s="8" t="s">
        <v>146</v>
      </c>
      <c r="N1" s="8" t="s">
        <v>145</v>
      </c>
      <c r="O1" s="8" t="s">
        <v>111</v>
      </c>
      <c r="P1" s="8" t="s">
        <v>147</v>
      </c>
      <c r="Q1" s="8" t="s">
        <v>112</v>
      </c>
      <c r="R1" s="8" t="s">
        <v>110</v>
      </c>
      <c r="S1" s="8" t="s">
        <v>154</v>
      </c>
      <c r="T1" s="8" t="s">
        <v>155</v>
      </c>
      <c r="U1" s="11" t="s">
        <v>156</v>
      </c>
      <c r="V1" s="8" t="s">
        <v>153</v>
      </c>
      <c r="W1" s="8" t="s">
        <v>157</v>
      </c>
      <c r="X1" s="8" t="s">
        <v>160</v>
      </c>
      <c r="Y1" s="8" t="s">
        <v>161</v>
      </c>
      <c r="Z1" s="8" t="s">
        <v>158</v>
      </c>
      <c r="AA1" s="8" t="s">
        <v>159</v>
      </c>
      <c r="AB1" s="8" t="s">
        <v>163</v>
      </c>
      <c r="AC1" s="8" t="s">
        <v>164</v>
      </c>
      <c r="AD1" s="8" t="s">
        <v>162</v>
      </c>
    </row>
    <row r="2" spans="1:30" x14ac:dyDescent="0.2">
      <c r="A2">
        <v>1</v>
      </c>
      <c r="B2" s="1">
        <v>21</v>
      </c>
      <c r="C2" s="1">
        <f>'Respostas ao formulário'!D2</f>
        <v>1</v>
      </c>
      <c r="D2">
        <f>'Respostas ao formulário'!E2</f>
        <v>1</v>
      </c>
      <c r="E2">
        <f>'Respostas ao formulário'!G2</f>
        <v>3</v>
      </c>
      <c r="F2" s="8">
        <f>'Respostas ao formulário'!I2</f>
        <v>1</v>
      </c>
      <c r="G2" s="1">
        <f>'Respostas ao formulário'!K2</f>
        <v>1</v>
      </c>
      <c r="H2">
        <f>'Respostas ao formulário'!L2</f>
        <v>4</v>
      </c>
      <c r="I2">
        <f>'Respostas ao formulário'!N2</f>
        <v>1</v>
      </c>
      <c r="J2">
        <f>'Respostas ao formulário'!P2</f>
        <v>4</v>
      </c>
      <c r="K2">
        <f>'Respostas ao formulário'!R2</f>
        <v>1</v>
      </c>
      <c r="L2">
        <f>'Respostas ao formulário'!S2</f>
        <v>12</v>
      </c>
      <c r="M2">
        <f>'Respostas ao formulário'!U2</f>
        <v>2</v>
      </c>
      <c r="N2">
        <f>'Respostas ao formulário'!W2</f>
        <v>2</v>
      </c>
      <c r="O2">
        <f>'Respostas ao formulário'!Y2</f>
        <v>2</v>
      </c>
      <c r="P2">
        <f>'Respostas ao formulário'!AA2</f>
        <v>2</v>
      </c>
      <c r="Q2">
        <f>'Respostas ao formulário'!AC2</f>
        <v>2</v>
      </c>
      <c r="R2">
        <f>'Respostas ao formulário'!AE2</f>
        <v>2</v>
      </c>
      <c r="S2">
        <f>'Respostas ao formulário'!AG2</f>
        <v>2</v>
      </c>
      <c r="T2">
        <f>'Respostas ao formulário'!AI2</f>
        <v>2</v>
      </c>
      <c r="U2">
        <f>'Respostas ao formulário'!AK2</f>
        <v>2</v>
      </c>
      <c r="V2">
        <f>'Respostas ao formulário'!AM2</f>
        <v>2</v>
      </c>
      <c r="W2">
        <f>'Respostas ao formulário'!AO2</f>
        <v>3</v>
      </c>
      <c r="X2">
        <f>'Respostas ao formulário'!AQ2</f>
        <v>4</v>
      </c>
      <c r="Y2">
        <f>'Respostas ao formulário'!AS2</f>
        <v>1</v>
      </c>
      <c r="Z2">
        <f>'Respostas ao formulário'!AU2</f>
        <v>3</v>
      </c>
      <c r="AA2">
        <f>'Respostas ao formulário'!AW2</f>
        <v>3</v>
      </c>
      <c r="AB2">
        <f>'Respostas ao formulário'!AY2</f>
        <v>6</v>
      </c>
      <c r="AC2">
        <f>'Respostas ao formulário'!BA2</f>
        <v>3</v>
      </c>
      <c r="AD2">
        <f>'Respostas ao formulário'!BC2</f>
        <v>4</v>
      </c>
    </row>
    <row r="3" spans="1:30" x14ac:dyDescent="0.2">
      <c r="A3">
        <v>2</v>
      </c>
      <c r="B3" s="1">
        <v>20</v>
      </c>
      <c r="C3" s="1">
        <f>'Respostas ao formulário'!D3</f>
        <v>2</v>
      </c>
      <c r="D3">
        <f>'Respostas ao formulário'!E3</f>
        <v>3</v>
      </c>
      <c r="E3">
        <f>'Respostas ao formulário'!G3</f>
        <v>2</v>
      </c>
      <c r="F3" s="8">
        <f>'Respostas ao formulário'!I3</f>
        <v>1</v>
      </c>
      <c r="G3" s="1">
        <f>'Respostas ao formulário'!K3</f>
        <v>1</v>
      </c>
      <c r="H3">
        <f>'Respostas ao formulário'!L3</f>
        <v>6</v>
      </c>
      <c r="I3">
        <f>'Respostas ao formulário'!N3</f>
        <v>2</v>
      </c>
      <c r="J3">
        <f>'Respostas ao formulário'!P3</f>
        <v>2</v>
      </c>
      <c r="K3">
        <f>'Respostas ao formulário'!R3</f>
        <v>1</v>
      </c>
      <c r="L3">
        <f>'Respostas ao formulário'!S3</f>
        <v>12</v>
      </c>
      <c r="M3">
        <f>'Respostas ao formulário'!U3</f>
        <v>2</v>
      </c>
      <c r="N3">
        <f>'Respostas ao formulário'!W3</f>
        <v>2</v>
      </c>
      <c r="O3">
        <f>'Respostas ao formulário'!Y3</f>
        <v>2</v>
      </c>
      <c r="P3">
        <f>'Respostas ao formulário'!AA3</f>
        <v>2</v>
      </c>
      <c r="Q3">
        <f>'Respostas ao formulário'!AC3</f>
        <v>2</v>
      </c>
      <c r="R3">
        <f>'Respostas ao formulário'!AE3</f>
        <v>2</v>
      </c>
      <c r="S3">
        <f>'Respostas ao formulário'!AG3</f>
        <v>2</v>
      </c>
      <c r="T3">
        <f>'Respostas ao formulário'!AI3</f>
        <v>1</v>
      </c>
      <c r="U3">
        <f>'Respostas ao formulário'!AK3</f>
        <v>1</v>
      </c>
      <c r="V3">
        <f>'Respostas ao formulário'!AM3</f>
        <v>2</v>
      </c>
      <c r="W3">
        <f>'Respostas ao formulário'!AO3</f>
        <v>1</v>
      </c>
      <c r="X3">
        <f>'Respostas ao formulário'!AQ3</f>
        <v>3</v>
      </c>
      <c r="Y3">
        <f>'Respostas ao formulário'!AS3</f>
        <v>2</v>
      </c>
      <c r="Z3">
        <f>'Respostas ao formulário'!AU3</f>
        <v>4</v>
      </c>
      <c r="AA3">
        <f>'Respostas ao formulário'!AW3</f>
        <v>2</v>
      </c>
      <c r="AB3">
        <f>'Respostas ao formulário'!AY3</f>
        <v>2</v>
      </c>
      <c r="AC3">
        <f>'Respostas ao formulário'!BA3</f>
        <v>1</v>
      </c>
      <c r="AD3">
        <f>'Respostas ao formulário'!BC3</f>
        <v>2</v>
      </c>
    </row>
    <row r="4" spans="1:30" x14ac:dyDescent="0.2">
      <c r="A4">
        <v>3</v>
      </c>
      <c r="B4" s="1">
        <v>19</v>
      </c>
      <c r="C4" s="1">
        <f>'Respostas ao formulário'!D4</f>
        <v>1</v>
      </c>
      <c r="D4">
        <f>'Respostas ao formulário'!E4</f>
        <v>3</v>
      </c>
      <c r="E4">
        <f>'Respostas ao formulário'!G4</f>
        <v>4</v>
      </c>
      <c r="F4" s="8">
        <f>'Respostas ao formulário'!I4</f>
        <v>1</v>
      </c>
      <c r="G4" s="1">
        <f>'Respostas ao formulário'!K4</f>
        <v>1</v>
      </c>
      <c r="H4">
        <f>'Respostas ao formulário'!L4</f>
        <v>5</v>
      </c>
      <c r="I4">
        <f>'Respostas ao formulário'!N4</f>
        <v>3</v>
      </c>
      <c r="J4">
        <f>'Respostas ao formulário'!P4</f>
        <v>2</v>
      </c>
      <c r="K4">
        <f>'Respostas ao formulário'!R4</f>
        <v>3</v>
      </c>
      <c r="L4">
        <f>'Respostas ao formulário'!S4</f>
        <v>7</v>
      </c>
      <c r="M4">
        <f>'Respostas ao formulário'!U4</f>
        <v>2</v>
      </c>
      <c r="N4">
        <f>'Respostas ao formulário'!W4</f>
        <v>2</v>
      </c>
      <c r="O4">
        <f>'Respostas ao formulário'!Y4</f>
        <v>2</v>
      </c>
      <c r="P4">
        <f>'Respostas ao formulário'!AA4</f>
        <v>2</v>
      </c>
      <c r="Q4">
        <f>'Respostas ao formulário'!AC4</f>
        <v>2</v>
      </c>
      <c r="R4">
        <f>'Respostas ao formulário'!AE4</f>
        <v>2</v>
      </c>
      <c r="S4">
        <f>'Respostas ao formulário'!AG4</f>
        <v>2</v>
      </c>
      <c r="T4">
        <f>'Respostas ao formulário'!AI4</f>
        <v>1</v>
      </c>
      <c r="U4">
        <f>'Respostas ao formulário'!AK4</f>
        <v>1</v>
      </c>
      <c r="V4">
        <f>'Respostas ao formulário'!AM4</f>
        <v>1</v>
      </c>
      <c r="W4">
        <f>'Respostas ao formulário'!AO4</f>
        <v>2</v>
      </c>
      <c r="X4">
        <f>'Respostas ao formulário'!AQ4</f>
        <v>2</v>
      </c>
      <c r="Y4">
        <f>'Respostas ao formulário'!AS4</f>
        <v>4</v>
      </c>
      <c r="Z4">
        <f>'Respostas ao formulário'!AU4</f>
        <v>3</v>
      </c>
      <c r="AA4">
        <f>'Respostas ao formulário'!AW4</f>
        <v>4</v>
      </c>
      <c r="AB4">
        <f>'Respostas ao formulário'!AY4</f>
        <v>3</v>
      </c>
      <c r="AC4">
        <f>'Respostas ao formulário'!BA4</f>
        <v>1</v>
      </c>
      <c r="AD4">
        <f>'Respostas ao formulário'!BC4</f>
        <v>3</v>
      </c>
    </row>
    <row r="5" spans="1:30" x14ac:dyDescent="0.2">
      <c r="A5">
        <v>4</v>
      </c>
      <c r="B5" s="1">
        <v>21</v>
      </c>
      <c r="C5" s="1">
        <f>'Respostas ao formulário'!D5</f>
        <v>1</v>
      </c>
      <c r="D5">
        <f>'Respostas ao formulário'!E5</f>
        <v>1</v>
      </c>
      <c r="E5">
        <f>'Respostas ao formulário'!G5</f>
        <v>1</v>
      </c>
      <c r="F5" s="8">
        <f>'Respostas ao formulário'!I5</f>
        <v>1</v>
      </c>
      <c r="G5" s="1">
        <f>'Respostas ao formulário'!K5</f>
        <v>1</v>
      </c>
      <c r="H5">
        <f>'Respostas ao formulário'!L5</f>
        <v>4</v>
      </c>
      <c r="I5">
        <f>'Respostas ao formulário'!N5</f>
        <v>3</v>
      </c>
      <c r="J5">
        <f>'Respostas ao formulário'!P5</f>
        <v>4</v>
      </c>
      <c r="K5">
        <f>'Respostas ao formulário'!R5</f>
        <v>1</v>
      </c>
      <c r="L5">
        <f>'Respostas ao formulário'!S5</f>
        <v>13</v>
      </c>
      <c r="M5">
        <f>'Respostas ao formulário'!U5</f>
        <v>1</v>
      </c>
      <c r="N5">
        <f>'Respostas ao formulário'!W5</f>
        <v>2</v>
      </c>
      <c r="O5">
        <f>'Respostas ao formulário'!Y5</f>
        <v>2</v>
      </c>
      <c r="P5">
        <f>'Respostas ao formulário'!AA5</f>
        <v>2</v>
      </c>
      <c r="Q5">
        <f>'Respostas ao formulário'!AC5</f>
        <v>2</v>
      </c>
      <c r="R5">
        <f>'Respostas ao formulário'!AE5</f>
        <v>1</v>
      </c>
      <c r="S5">
        <f>'Respostas ao formulário'!AG5</f>
        <v>2</v>
      </c>
      <c r="T5">
        <f>'Respostas ao formulário'!AI5</f>
        <v>1</v>
      </c>
      <c r="U5">
        <f>'Respostas ao formulário'!AK5</f>
        <v>1</v>
      </c>
      <c r="V5">
        <f>'Respostas ao formulário'!AM5</f>
        <v>2</v>
      </c>
      <c r="W5">
        <f>'Respostas ao formulário'!AO5</f>
        <v>5</v>
      </c>
      <c r="X5">
        <f>'Respostas ao formulário'!AQ5</f>
        <v>3</v>
      </c>
      <c r="Y5">
        <f>'Respostas ao formulário'!AS5</f>
        <v>2</v>
      </c>
      <c r="Z5">
        <f>'Respostas ao formulário'!AU5</f>
        <v>4</v>
      </c>
      <c r="AA5">
        <f>'Respostas ao formulário'!AW5</f>
        <v>4</v>
      </c>
      <c r="AB5">
        <f>'Respostas ao formulário'!AY5</f>
        <v>1</v>
      </c>
      <c r="AC5">
        <f>'Respostas ao formulário'!BA5</f>
        <v>6</v>
      </c>
      <c r="AD5">
        <f>'Respostas ao formulário'!BC5</f>
        <v>4</v>
      </c>
    </row>
    <row r="6" spans="1:30" x14ac:dyDescent="0.2">
      <c r="A6">
        <v>5</v>
      </c>
      <c r="B6" s="1">
        <v>21</v>
      </c>
      <c r="C6" s="1">
        <f>'Respostas ao formulário'!D6</f>
        <v>2</v>
      </c>
      <c r="D6">
        <f>'Respostas ao formulário'!E6</f>
        <v>4</v>
      </c>
      <c r="E6">
        <f>'Respostas ao formulário'!G6</f>
        <v>4</v>
      </c>
      <c r="F6" s="8">
        <f>'Respostas ao formulário'!I6</f>
        <v>1</v>
      </c>
      <c r="G6" s="1">
        <f>'Respostas ao formulário'!K6</f>
        <v>1</v>
      </c>
      <c r="H6">
        <f>'Respostas ao formulário'!L6</f>
        <v>6</v>
      </c>
      <c r="I6">
        <f>'Respostas ao formulário'!N6</f>
        <v>3</v>
      </c>
      <c r="J6">
        <f>'Respostas ao formulário'!P6</f>
        <v>5</v>
      </c>
      <c r="K6">
        <f>'Respostas ao formulário'!R6</f>
        <v>1</v>
      </c>
      <c r="L6">
        <f>'Respostas ao formulário'!S6</f>
        <v>9</v>
      </c>
      <c r="M6">
        <f>'Respostas ao formulário'!U6</f>
        <v>2</v>
      </c>
      <c r="N6">
        <f>'Respostas ao formulário'!W6</f>
        <v>2</v>
      </c>
      <c r="O6">
        <f>'Respostas ao formulário'!Y6</f>
        <v>2</v>
      </c>
      <c r="P6">
        <f>'Respostas ao formulário'!AA6</f>
        <v>2</v>
      </c>
      <c r="Q6">
        <f>'Respostas ao formulário'!AC6</f>
        <v>2</v>
      </c>
      <c r="R6">
        <f>'Respostas ao formulário'!AE6</f>
        <v>2</v>
      </c>
      <c r="S6">
        <f>'Respostas ao formulário'!AG6</f>
        <v>2</v>
      </c>
      <c r="T6">
        <f>'Respostas ao formulário'!AI6</f>
        <v>2</v>
      </c>
      <c r="U6">
        <f>'Respostas ao formulário'!AK6</f>
        <v>1</v>
      </c>
      <c r="V6">
        <f>'Respostas ao formulário'!AM6</f>
        <v>1</v>
      </c>
      <c r="W6">
        <f>'Respostas ao formulário'!AO6</f>
        <v>5</v>
      </c>
      <c r="X6">
        <f>'Respostas ao formulário'!AQ6</f>
        <v>3</v>
      </c>
      <c r="Y6">
        <f>'Respostas ao formulário'!AS6</f>
        <v>2</v>
      </c>
      <c r="Z6">
        <f>'Respostas ao formulário'!AU6</f>
        <v>5</v>
      </c>
      <c r="AA6">
        <f>'Respostas ao formulário'!AW6</f>
        <v>5</v>
      </c>
      <c r="AB6">
        <f>'Respostas ao formulário'!AY6</f>
        <v>3</v>
      </c>
      <c r="AC6">
        <f>'Respostas ao formulário'!BA6</f>
        <v>2</v>
      </c>
      <c r="AD6">
        <f>'Respostas ao formulário'!BC6</f>
        <v>3</v>
      </c>
    </row>
    <row r="7" spans="1:30" x14ac:dyDescent="0.2">
      <c r="A7">
        <v>6</v>
      </c>
      <c r="B7" s="1">
        <v>21</v>
      </c>
      <c r="C7" s="1">
        <f>'Respostas ao formulário'!D7</f>
        <v>2</v>
      </c>
      <c r="D7">
        <f>'Respostas ao formulário'!E7</f>
        <v>6</v>
      </c>
      <c r="E7">
        <f>'Respostas ao formulário'!G7</f>
        <v>2</v>
      </c>
      <c r="F7" s="8">
        <f>'Respostas ao formulário'!I7</f>
        <v>1</v>
      </c>
      <c r="G7" s="1">
        <f>'Respostas ao formulário'!K7</f>
        <v>1</v>
      </c>
      <c r="H7">
        <f>'Respostas ao formulário'!L7</f>
        <v>1</v>
      </c>
      <c r="I7">
        <f>'Respostas ao formulário'!N7</f>
        <v>3</v>
      </c>
      <c r="J7">
        <f>'Respostas ao formulário'!P7</f>
        <v>1</v>
      </c>
      <c r="K7">
        <f>'Respostas ao formulário'!R7</f>
        <v>3</v>
      </c>
      <c r="L7">
        <f>'Respostas ao formulário'!S7</f>
        <v>14</v>
      </c>
      <c r="M7">
        <f>'Respostas ao formulário'!U7</f>
        <v>2</v>
      </c>
      <c r="N7">
        <f>'Respostas ao formulário'!W7</f>
        <v>2</v>
      </c>
      <c r="O7">
        <f>'Respostas ao formulário'!Y7</f>
        <v>2</v>
      </c>
      <c r="P7">
        <f>'Respostas ao formulário'!AA7</f>
        <v>2</v>
      </c>
      <c r="Q7">
        <f>'Respostas ao formulário'!AC7</f>
        <v>2</v>
      </c>
      <c r="R7">
        <f>'Respostas ao formulário'!AE7</f>
        <v>2</v>
      </c>
      <c r="S7">
        <f>'Respostas ao formulário'!AG7</f>
        <v>2</v>
      </c>
      <c r="T7">
        <f>'Respostas ao formulário'!AI7</f>
        <v>1</v>
      </c>
      <c r="U7">
        <f>'Respostas ao formulário'!AK7</f>
        <v>1</v>
      </c>
      <c r="V7">
        <f>'Respostas ao formulário'!AM7</f>
        <v>1</v>
      </c>
      <c r="W7">
        <f>'Respostas ao formulário'!AO7</f>
        <v>5</v>
      </c>
      <c r="X7">
        <f>'Respostas ao formulário'!AQ7</f>
        <v>2</v>
      </c>
      <c r="Y7">
        <f>'Respostas ao formulário'!AS7</f>
        <v>5</v>
      </c>
      <c r="Z7">
        <f>'Respostas ao formulário'!AU7</f>
        <v>2</v>
      </c>
      <c r="AA7">
        <f>'Respostas ao formulário'!AW7</f>
        <v>5</v>
      </c>
      <c r="AB7">
        <f>'Respostas ao formulário'!AY7</f>
        <v>5</v>
      </c>
      <c r="AC7">
        <f>'Respostas ao formulário'!BA7</f>
        <v>3</v>
      </c>
      <c r="AD7">
        <f>'Respostas ao formulário'!BC7</f>
        <v>3</v>
      </c>
    </row>
    <row r="8" spans="1:30" x14ac:dyDescent="0.2">
      <c r="A8">
        <v>7</v>
      </c>
      <c r="B8" s="1">
        <v>21</v>
      </c>
      <c r="C8" s="1">
        <f>'Respostas ao formulário'!D8</f>
        <v>2</v>
      </c>
      <c r="D8">
        <f>'Respostas ao formulário'!E8</f>
        <v>5</v>
      </c>
      <c r="E8">
        <f>'Respostas ao formulário'!G8</f>
        <v>2</v>
      </c>
      <c r="F8" s="8">
        <f>'Respostas ao formulário'!I8</f>
        <v>1</v>
      </c>
      <c r="G8" s="1">
        <f>'Respostas ao formulário'!K8</f>
        <v>1</v>
      </c>
      <c r="H8">
        <f>'Respostas ao formulário'!L8</f>
        <v>6</v>
      </c>
      <c r="I8">
        <f>'Respostas ao formulário'!N8</f>
        <v>1</v>
      </c>
      <c r="J8">
        <f>'Respostas ao formulário'!P8</f>
        <v>6</v>
      </c>
      <c r="K8">
        <f>'Respostas ao formulário'!R8</f>
        <v>3</v>
      </c>
      <c r="L8">
        <f>'Respostas ao formulário'!S8</f>
        <v>8</v>
      </c>
      <c r="M8">
        <f>'Respostas ao formulário'!U8</f>
        <v>1</v>
      </c>
      <c r="N8">
        <f>'Respostas ao formulário'!W8</f>
        <v>2</v>
      </c>
      <c r="O8">
        <f>'Respostas ao formulário'!Y8</f>
        <v>2</v>
      </c>
      <c r="P8">
        <f>'Respostas ao formulário'!AA8</f>
        <v>2</v>
      </c>
      <c r="Q8">
        <f>'Respostas ao formulário'!AC8</f>
        <v>2</v>
      </c>
      <c r="R8">
        <f>'Respostas ao formulário'!AE8</f>
        <v>2</v>
      </c>
      <c r="S8">
        <f>'Respostas ao formulário'!AG8</f>
        <v>2</v>
      </c>
      <c r="T8">
        <f>'Respostas ao formulário'!AI8</f>
        <v>1</v>
      </c>
      <c r="U8">
        <f>'Respostas ao formulário'!AK8</f>
        <v>1</v>
      </c>
      <c r="V8">
        <f>'Respostas ao formulário'!AM8</f>
        <v>1</v>
      </c>
      <c r="W8">
        <f>'Respostas ao formulário'!AO8</f>
        <v>2</v>
      </c>
      <c r="X8">
        <f>'Respostas ao formulário'!AQ8</f>
        <v>2</v>
      </c>
      <c r="Y8">
        <f>'Respostas ao formulário'!AS8</f>
        <v>2</v>
      </c>
      <c r="Z8">
        <f>'Respostas ao formulário'!AU8</f>
        <v>4</v>
      </c>
      <c r="AA8">
        <f>'Respostas ao formulário'!AW8</f>
        <v>5</v>
      </c>
      <c r="AB8">
        <f>'Respostas ao formulário'!AY8</f>
        <v>4</v>
      </c>
      <c r="AC8">
        <f>'Respostas ao formulário'!BA8</f>
        <v>2</v>
      </c>
      <c r="AD8">
        <f>'Respostas ao formulário'!BC8</f>
        <v>2</v>
      </c>
    </row>
    <row r="9" spans="1:30" x14ac:dyDescent="0.2">
      <c r="A9">
        <v>8</v>
      </c>
      <c r="B9" s="1">
        <v>22</v>
      </c>
      <c r="C9" s="1">
        <f>'Respostas ao formulário'!D9</f>
        <v>1</v>
      </c>
      <c r="D9">
        <f>'Respostas ao formulário'!E9</f>
        <v>6</v>
      </c>
      <c r="E9">
        <f>'Respostas ao formulário'!G9</f>
        <v>1</v>
      </c>
      <c r="F9" s="8">
        <f>'Respostas ao formulário'!I9</f>
        <v>1</v>
      </c>
      <c r="G9" s="1">
        <f>'Respostas ao formulário'!K9</f>
        <v>2</v>
      </c>
      <c r="H9">
        <f>'Respostas ao formulário'!L9</f>
        <v>10</v>
      </c>
      <c r="I9">
        <f>'Respostas ao formulário'!N9</f>
        <v>1</v>
      </c>
      <c r="J9">
        <f>'Respostas ao formulário'!P9</f>
        <v>10</v>
      </c>
      <c r="K9">
        <f>'Respostas ao formulário'!R9</f>
        <v>3</v>
      </c>
      <c r="L9">
        <f>'Respostas ao formulário'!S9</f>
        <v>15</v>
      </c>
      <c r="M9">
        <f>'Respostas ao formulário'!U9</f>
        <v>2</v>
      </c>
      <c r="N9">
        <f>'Respostas ao formulário'!W9</f>
        <v>2</v>
      </c>
      <c r="O9">
        <f>'Respostas ao formulário'!Y9</f>
        <v>2</v>
      </c>
      <c r="P9">
        <f>'Respostas ao formulário'!AA9</f>
        <v>2</v>
      </c>
      <c r="Q9">
        <f>'Respostas ao formulário'!AC9</f>
        <v>2</v>
      </c>
      <c r="R9">
        <f>'Respostas ao formulário'!AE9</f>
        <v>1</v>
      </c>
      <c r="S9">
        <f>'Respostas ao formulário'!AG9</f>
        <v>2</v>
      </c>
      <c r="T9">
        <f>'Respostas ao formulário'!AI9</f>
        <v>3</v>
      </c>
      <c r="U9">
        <f>'Respostas ao formulário'!AK9</f>
        <v>2</v>
      </c>
      <c r="V9">
        <f>'Respostas ao formulário'!AM9</f>
        <v>1</v>
      </c>
      <c r="W9">
        <f>'Respostas ao formulário'!AO9</f>
        <v>4</v>
      </c>
      <c r="X9">
        <f>'Respostas ao formulário'!AQ9</f>
        <v>1</v>
      </c>
      <c r="Y9">
        <f>'Respostas ao formulário'!AS9</f>
        <v>6</v>
      </c>
      <c r="Z9">
        <f>'Respostas ao formulário'!AU9</f>
        <v>2</v>
      </c>
      <c r="AA9">
        <f>'Respostas ao formulário'!AW9</f>
        <v>6</v>
      </c>
      <c r="AB9">
        <f>'Respostas ao formulário'!AY9</f>
        <v>6</v>
      </c>
      <c r="AC9">
        <f>'Respostas ao formulário'!BA9</f>
        <v>6</v>
      </c>
      <c r="AD9">
        <f>'Respostas ao formulário'!BC9</f>
        <v>5</v>
      </c>
    </row>
    <row r="10" spans="1:30" x14ac:dyDescent="0.2">
      <c r="A10">
        <v>9</v>
      </c>
      <c r="B10" s="1">
        <v>21</v>
      </c>
      <c r="C10" s="1">
        <f>'Respostas ao formulário'!D10</f>
        <v>2</v>
      </c>
      <c r="D10">
        <f>'Respostas ao formulário'!E10</f>
        <v>5</v>
      </c>
      <c r="E10">
        <f>'Respostas ao formulário'!G10</f>
        <v>4</v>
      </c>
      <c r="F10" s="8">
        <f>'Respostas ao formulário'!I10</f>
        <v>1</v>
      </c>
      <c r="G10" s="1">
        <f>'Respostas ao formulário'!K10</f>
        <v>1</v>
      </c>
      <c r="H10">
        <f>'Respostas ao formulário'!L10</f>
        <v>4</v>
      </c>
      <c r="I10">
        <f>'Respostas ao formulário'!N10</f>
        <v>3</v>
      </c>
      <c r="J10">
        <f>'Respostas ao formulário'!P10</f>
        <v>4</v>
      </c>
      <c r="K10">
        <f>'Respostas ao formulário'!R10</f>
        <v>1</v>
      </c>
      <c r="L10">
        <f>'Respostas ao formulário'!S10</f>
        <v>8</v>
      </c>
      <c r="M10">
        <f>'Respostas ao formulário'!U10</f>
        <v>1</v>
      </c>
      <c r="N10">
        <f>'Respostas ao formulário'!W10</f>
        <v>2</v>
      </c>
      <c r="O10">
        <f>'Respostas ao formulário'!Y10</f>
        <v>2</v>
      </c>
      <c r="P10">
        <f>'Respostas ao formulário'!AA10</f>
        <v>2</v>
      </c>
      <c r="Q10">
        <f>'Respostas ao formulário'!AC10</f>
        <v>2</v>
      </c>
      <c r="R10">
        <f>'Respostas ao formulário'!AE10</f>
        <v>2</v>
      </c>
      <c r="S10">
        <f>'Respostas ao formulário'!AG10</f>
        <v>2</v>
      </c>
      <c r="T10">
        <f>'Respostas ao formulário'!AI10</f>
        <v>2</v>
      </c>
      <c r="U10">
        <f>'Respostas ao formulário'!AK10</f>
        <v>1</v>
      </c>
      <c r="V10">
        <f>'Respostas ao formulário'!AM10</f>
        <v>1</v>
      </c>
      <c r="W10">
        <f>'Respostas ao formulário'!AO10</f>
        <v>4</v>
      </c>
      <c r="X10">
        <f>'Respostas ao formulário'!AQ10</f>
        <v>3</v>
      </c>
      <c r="Y10">
        <f>'Respostas ao formulário'!AS10</f>
        <v>2</v>
      </c>
      <c r="Z10">
        <f>'Respostas ao formulário'!AU10</f>
        <v>5</v>
      </c>
      <c r="AA10">
        <f>'Respostas ao formulário'!AW10</f>
        <v>4</v>
      </c>
      <c r="AB10">
        <f>'Respostas ao formulário'!AY10</f>
        <v>4</v>
      </c>
      <c r="AC10">
        <f>'Respostas ao formulário'!BA10</f>
        <v>2</v>
      </c>
      <c r="AD10">
        <f>'Respostas ao formulário'!BC10</f>
        <v>3</v>
      </c>
    </row>
    <row r="11" spans="1:30" x14ac:dyDescent="0.2">
      <c r="A11">
        <v>10</v>
      </c>
      <c r="B11" s="1">
        <v>21</v>
      </c>
      <c r="C11" s="1">
        <f>'Respostas ao formulário'!D11</f>
        <v>2</v>
      </c>
      <c r="D11">
        <f>'Respostas ao formulário'!E11</f>
        <v>5</v>
      </c>
      <c r="E11">
        <f>'Respostas ao formulário'!G11</f>
        <v>3</v>
      </c>
      <c r="F11" s="8">
        <f>'Respostas ao formulário'!I11</f>
        <v>1</v>
      </c>
      <c r="G11" s="1">
        <f>'Respostas ao formulário'!K11</f>
        <v>1</v>
      </c>
      <c r="H11">
        <f>'Respostas ao formulário'!L11</f>
        <v>12</v>
      </c>
      <c r="I11">
        <f>'Respostas ao formulário'!N11</f>
        <v>3</v>
      </c>
      <c r="J11">
        <f>'Respostas ao formulário'!P11</f>
        <v>5</v>
      </c>
      <c r="K11">
        <f>'Respostas ao formulário'!R11</f>
        <v>1</v>
      </c>
      <c r="L11">
        <f>'Respostas ao formulário'!S11</f>
        <v>7</v>
      </c>
      <c r="M11">
        <f>'Respostas ao formulário'!U11</f>
        <v>2</v>
      </c>
      <c r="N11">
        <f>'Respostas ao formulário'!W11</f>
        <v>2</v>
      </c>
      <c r="O11">
        <f>'Respostas ao formulário'!Y11</f>
        <v>2</v>
      </c>
      <c r="P11">
        <f>'Respostas ao formulário'!AA11</f>
        <v>2</v>
      </c>
      <c r="Q11">
        <f>'Respostas ao formulário'!AC11</f>
        <v>2</v>
      </c>
      <c r="R11">
        <f>'Respostas ao formulário'!AE11</f>
        <v>2</v>
      </c>
      <c r="S11">
        <f>'Respostas ao formulário'!AG11</f>
        <v>2</v>
      </c>
      <c r="T11">
        <f>'Respostas ao formulário'!AI11</f>
        <v>1</v>
      </c>
      <c r="U11">
        <f>'Respostas ao formulário'!AK11</f>
        <v>1</v>
      </c>
      <c r="V11">
        <f>'Respostas ao formulário'!AM11</f>
        <v>1</v>
      </c>
      <c r="W11">
        <f>'Respostas ao formulário'!AO11</f>
        <v>3</v>
      </c>
      <c r="X11">
        <f>'Respostas ao formulário'!AQ11</f>
        <v>2</v>
      </c>
      <c r="Y11">
        <f>'Respostas ao formulário'!AS11</f>
        <v>4</v>
      </c>
      <c r="Z11">
        <f>'Respostas ao formulário'!AU11</f>
        <v>3</v>
      </c>
      <c r="AA11">
        <f>'Respostas ao formulário'!AW11</f>
        <v>3</v>
      </c>
      <c r="AB11">
        <f>'Respostas ao formulário'!AY11</f>
        <v>1</v>
      </c>
      <c r="AC11">
        <f>'Respostas ao formulário'!BA11</f>
        <v>1</v>
      </c>
      <c r="AD11">
        <f>'Respostas ao formulário'!BC11</f>
        <v>3</v>
      </c>
    </row>
    <row r="12" spans="1:30" x14ac:dyDescent="0.2">
      <c r="A12">
        <v>11</v>
      </c>
      <c r="B12" s="1">
        <v>19</v>
      </c>
      <c r="C12" s="1">
        <f>'Respostas ao formulário'!D12</f>
        <v>2</v>
      </c>
      <c r="D12">
        <f>'Respostas ao formulário'!E12</f>
        <v>2</v>
      </c>
      <c r="E12">
        <f>'Respostas ao formulário'!G12</f>
        <v>2</v>
      </c>
      <c r="F12" s="8">
        <f>'Respostas ao formulário'!I12</f>
        <v>1</v>
      </c>
      <c r="G12" s="1">
        <f>'Respostas ao formulário'!K12</f>
        <v>1</v>
      </c>
      <c r="H12">
        <f>'Respostas ao formulário'!L12</f>
        <v>2</v>
      </c>
      <c r="I12">
        <f>'Respostas ao formulário'!N12</f>
        <v>3</v>
      </c>
      <c r="J12">
        <f>'Respostas ao formulário'!P12</f>
        <v>2</v>
      </c>
      <c r="K12">
        <f>'Respostas ao formulário'!R12</f>
        <v>1</v>
      </c>
      <c r="L12">
        <f>'Respostas ao formulário'!S12</f>
        <v>10</v>
      </c>
      <c r="M12">
        <f>'Respostas ao formulário'!U12</f>
        <v>1</v>
      </c>
      <c r="N12">
        <f>'Respostas ao formulário'!W12</f>
        <v>2</v>
      </c>
      <c r="O12">
        <f>'Respostas ao formulário'!Y12</f>
        <v>2</v>
      </c>
      <c r="P12">
        <f>'Respostas ao formulário'!AA12</f>
        <v>2</v>
      </c>
      <c r="Q12">
        <f>'Respostas ao formulário'!AC12</f>
        <v>2</v>
      </c>
      <c r="R12">
        <f>'Respostas ao formulário'!AE12</f>
        <v>2</v>
      </c>
      <c r="S12">
        <f>'Respostas ao formulário'!AG12</f>
        <v>2</v>
      </c>
      <c r="T12">
        <f>'Respostas ao formulário'!AI12</f>
        <v>1</v>
      </c>
      <c r="U12">
        <f>'Respostas ao formulário'!AK12</f>
        <v>1</v>
      </c>
      <c r="V12">
        <f>'Respostas ao formulário'!AM12</f>
        <v>1</v>
      </c>
      <c r="W12">
        <f>'Respostas ao formulário'!AO12</f>
        <v>5</v>
      </c>
      <c r="X12">
        <f>'Respostas ao formulário'!AQ12</f>
        <v>3</v>
      </c>
      <c r="Y12">
        <f>'Respostas ao formulário'!AS12</f>
        <v>3</v>
      </c>
      <c r="Z12">
        <f>'Respostas ao formulário'!AU12</f>
        <v>4</v>
      </c>
      <c r="AA12">
        <f>'Respostas ao formulário'!AW12</f>
        <v>4</v>
      </c>
      <c r="AB12">
        <f>'Respostas ao formulário'!AY12</f>
        <v>5</v>
      </c>
      <c r="AC12">
        <f>'Respostas ao formulário'!BA12</f>
        <v>4</v>
      </c>
      <c r="AD12">
        <f>'Respostas ao formulário'!BC12</f>
        <v>1</v>
      </c>
    </row>
    <row r="13" spans="1:30" x14ac:dyDescent="0.2">
      <c r="A13">
        <v>12</v>
      </c>
      <c r="B13" s="1">
        <v>21</v>
      </c>
      <c r="C13" s="1">
        <f>'Respostas ao formulário'!D13</f>
        <v>1</v>
      </c>
      <c r="D13">
        <f>'Respostas ao formulário'!E13</f>
        <v>6</v>
      </c>
      <c r="E13">
        <f>'Respostas ao formulário'!G13</f>
        <v>0</v>
      </c>
      <c r="F13" s="8">
        <f>'Respostas ao formulário'!I13</f>
        <v>1</v>
      </c>
      <c r="G13" s="1">
        <f>'Respostas ao formulário'!K13</f>
        <v>1</v>
      </c>
      <c r="H13">
        <f>'Respostas ao formulário'!L13</f>
        <v>6</v>
      </c>
      <c r="I13">
        <f>'Respostas ao formulário'!N13</f>
        <v>3</v>
      </c>
      <c r="J13">
        <f>'Respostas ao formulário'!P13</f>
        <v>7</v>
      </c>
      <c r="K13">
        <f>'Respostas ao formulário'!R13</f>
        <v>1</v>
      </c>
      <c r="L13" t="str">
        <f>'Respostas ao formulário'!S13</f>
        <v>Não sei</v>
      </c>
      <c r="M13">
        <f>'Respostas ao formulário'!U13</f>
        <v>2</v>
      </c>
      <c r="N13">
        <f>'Respostas ao formulário'!W13</f>
        <v>2</v>
      </c>
      <c r="O13">
        <f>'Respostas ao formulário'!Y13</f>
        <v>2</v>
      </c>
      <c r="P13">
        <f>'Respostas ao formulário'!AA13</f>
        <v>2</v>
      </c>
      <c r="Q13">
        <f>'Respostas ao formulário'!AC13</f>
        <v>2</v>
      </c>
      <c r="R13">
        <f>'Respostas ao formulário'!AE13</f>
        <v>1</v>
      </c>
      <c r="S13">
        <f>'Respostas ao formulário'!AG13</f>
        <v>2</v>
      </c>
      <c r="T13">
        <f>'Respostas ao formulário'!AI13</f>
        <v>1</v>
      </c>
      <c r="U13">
        <f>'Respostas ao formulário'!AK13</f>
        <v>1</v>
      </c>
      <c r="V13">
        <f>'Respostas ao formulário'!AM13</f>
        <v>1</v>
      </c>
      <c r="W13">
        <f>'Respostas ao formulário'!AO13</f>
        <v>4</v>
      </c>
      <c r="X13">
        <f>'Respostas ao formulário'!AQ13</f>
        <v>2</v>
      </c>
      <c r="Y13">
        <f>'Respostas ao formulário'!AS13</f>
        <v>6</v>
      </c>
      <c r="Z13">
        <f>'Respostas ao formulário'!AU13</f>
        <v>4</v>
      </c>
      <c r="AA13">
        <f>'Respostas ao formulário'!AW13</f>
        <v>2</v>
      </c>
      <c r="AB13">
        <f>'Respostas ao formulário'!AY13</f>
        <v>1</v>
      </c>
      <c r="AC13">
        <f>'Respostas ao formulário'!BA13</f>
        <v>1</v>
      </c>
      <c r="AD13">
        <f>'Respostas ao formulário'!BC13</f>
        <v>2</v>
      </c>
    </row>
    <row r="14" spans="1:30" x14ac:dyDescent="0.2">
      <c r="A14">
        <v>13</v>
      </c>
      <c r="B14" s="1">
        <v>21</v>
      </c>
      <c r="C14" s="1">
        <f>'Respostas ao formulário'!D14</f>
        <v>2</v>
      </c>
      <c r="D14">
        <f>'Respostas ao formulário'!E14</f>
        <v>5</v>
      </c>
      <c r="E14">
        <f>'Respostas ao formulário'!G14</f>
        <v>3</v>
      </c>
      <c r="F14" s="8">
        <f>'Respostas ao formulário'!I14</f>
        <v>1</v>
      </c>
      <c r="G14" s="1">
        <f>'Respostas ao formulário'!K14</f>
        <v>1</v>
      </c>
      <c r="H14">
        <f>'Respostas ao formulário'!L14</f>
        <v>3</v>
      </c>
      <c r="I14">
        <f>'Respostas ao formulário'!N14</f>
        <v>3</v>
      </c>
      <c r="J14">
        <f>'Respostas ao formulário'!P14</f>
        <v>2</v>
      </c>
      <c r="K14">
        <f>'Respostas ao formulário'!R14</f>
        <v>3</v>
      </c>
      <c r="L14">
        <f>'Respostas ao formulário'!S14</f>
        <v>5</v>
      </c>
      <c r="M14">
        <f>'Respostas ao formulário'!U14</f>
        <v>1</v>
      </c>
      <c r="N14">
        <f>'Respostas ao formulário'!W14</f>
        <v>2</v>
      </c>
      <c r="O14">
        <f>'Respostas ao formulário'!Y14</f>
        <v>2</v>
      </c>
      <c r="P14">
        <f>'Respostas ao formulário'!AA14</f>
        <v>2</v>
      </c>
      <c r="Q14">
        <f>'Respostas ao formulário'!AC14</f>
        <v>2</v>
      </c>
      <c r="R14">
        <f>'Respostas ao formulário'!AE14</f>
        <v>2</v>
      </c>
      <c r="S14">
        <f>'Respostas ao formulário'!AG14</f>
        <v>2</v>
      </c>
      <c r="T14">
        <f>'Respostas ao formulário'!AI14</f>
        <v>1</v>
      </c>
      <c r="U14">
        <f>'Respostas ao formulário'!AK14</f>
        <v>1</v>
      </c>
      <c r="V14">
        <f>'Respostas ao formulário'!AM14</f>
        <v>1</v>
      </c>
      <c r="W14">
        <f>'Respostas ao formulário'!AO14</f>
        <v>2</v>
      </c>
      <c r="X14">
        <f>'Respostas ao formulário'!AQ14</f>
        <v>2</v>
      </c>
      <c r="Y14">
        <f>'Respostas ao formulário'!AS14</f>
        <v>1</v>
      </c>
      <c r="Z14">
        <f>'Respostas ao formulário'!AU14</f>
        <v>3</v>
      </c>
      <c r="AA14">
        <f>'Respostas ao formulário'!AW14</f>
        <v>3</v>
      </c>
      <c r="AB14">
        <f>'Respostas ao formulário'!AY14</f>
        <v>2</v>
      </c>
      <c r="AC14">
        <f>'Respostas ao formulário'!BA14</f>
        <v>6</v>
      </c>
      <c r="AD14">
        <f>'Respostas ao formulário'!BC14</f>
        <v>6</v>
      </c>
    </row>
    <row r="15" spans="1:30" x14ac:dyDescent="0.2">
      <c r="A15">
        <v>14</v>
      </c>
      <c r="B15" s="1">
        <v>22</v>
      </c>
      <c r="C15" s="1">
        <f>'Respostas ao formulário'!D15</f>
        <v>2</v>
      </c>
      <c r="D15">
        <f>'Respostas ao formulário'!E15</f>
        <v>8</v>
      </c>
      <c r="E15">
        <f>'Respostas ao formulário'!G15</f>
        <v>4</v>
      </c>
      <c r="F15" s="8">
        <f>'Respostas ao formulário'!I15</f>
        <v>1</v>
      </c>
      <c r="G15" s="1">
        <f>'Respostas ao formulário'!K15</f>
        <v>1</v>
      </c>
      <c r="H15">
        <f>'Respostas ao formulário'!L15</f>
        <v>4</v>
      </c>
      <c r="I15">
        <f>'Respostas ao formulário'!N15</f>
        <v>3</v>
      </c>
      <c r="J15">
        <f>'Respostas ao formulário'!P15</f>
        <v>3</v>
      </c>
      <c r="K15">
        <f>'Respostas ao formulário'!R15</f>
        <v>1</v>
      </c>
      <c r="L15">
        <f>'Respostas ao formulário'!S15</f>
        <v>8</v>
      </c>
      <c r="M15">
        <f>'Respostas ao formulário'!U15</f>
        <v>2</v>
      </c>
      <c r="N15">
        <f>'Respostas ao formulário'!W15</f>
        <v>2</v>
      </c>
      <c r="O15">
        <f>'Respostas ao formulário'!Y15</f>
        <v>2</v>
      </c>
      <c r="P15">
        <f>'Respostas ao formulário'!AA15</f>
        <v>2</v>
      </c>
      <c r="Q15">
        <f>'Respostas ao formulário'!AC15</f>
        <v>2</v>
      </c>
      <c r="R15">
        <f>'Respostas ao formulário'!AE15</f>
        <v>2</v>
      </c>
      <c r="S15">
        <f>'Respostas ao formulário'!AG15</f>
        <v>2</v>
      </c>
      <c r="T15">
        <f>'Respostas ao formulário'!AI15</f>
        <v>1</v>
      </c>
      <c r="U15">
        <f>'Respostas ao formulário'!AK15</f>
        <v>1</v>
      </c>
      <c r="V15">
        <f>'Respostas ao formulário'!AM15</f>
        <v>1</v>
      </c>
      <c r="W15">
        <f>'Respostas ao formulário'!AO15</f>
        <v>4</v>
      </c>
      <c r="X15">
        <f>'Respostas ao formulário'!AQ15</f>
        <v>3</v>
      </c>
      <c r="Y15">
        <f>'Respostas ao formulário'!AS15</f>
        <v>3</v>
      </c>
      <c r="Z15">
        <f>'Respostas ao formulário'!AU15</f>
        <v>5</v>
      </c>
      <c r="AA15">
        <f>'Respostas ao formulário'!AW15</f>
        <v>3</v>
      </c>
      <c r="AB15">
        <f>'Respostas ao formulário'!AY15</f>
        <v>6</v>
      </c>
      <c r="AC15">
        <f>'Respostas ao formulário'!BA15</f>
        <v>1</v>
      </c>
      <c r="AD15">
        <f>'Respostas ao formulário'!BC15</f>
        <v>1</v>
      </c>
    </row>
    <row r="16" spans="1:30" x14ac:dyDescent="0.2">
      <c r="A16">
        <v>15</v>
      </c>
      <c r="B16" s="1">
        <v>24</v>
      </c>
      <c r="C16" s="1">
        <f>'Respostas ao formulário'!D16</f>
        <v>2</v>
      </c>
      <c r="D16">
        <f>'Respostas ao formulário'!E16</f>
        <v>7</v>
      </c>
      <c r="E16">
        <f>'Respostas ao formulário'!G16</f>
        <v>4</v>
      </c>
      <c r="F16" s="8">
        <f>'Respostas ao formulário'!I16</f>
        <v>1</v>
      </c>
      <c r="G16" s="1">
        <f>'Respostas ao formulário'!K16</f>
        <v>2</v>
      </c>
      <c r="H16">
        <f>'Respostas ao formulário'!L16</f>
        <v>2</v>
      </c>
      <c r="I16">
        <f>'Respostas ao formulário'!N16</f>
        <v>3</v>
      </c>
      <c r="J16">
        <f>'Respostas ao formulário'!P16</f>
        <v>2</v>
      </c>
      <c r="K16">
        <f>'Respostas ao formulário'!R16</f>
        <v>1</v>
      </c>
      <c r="L16">
        <f>'Respostas ao formulário'!S16</f>
        <v>24</v>
      </c>
      <c r="M16">
        <f>'Respostas ao formulário'!U16</f>
        <v>2</v>
      </c>
      <c r="N16">
        <f>'Respostas ao formulário'!W16</f>
        <v>2</v>
      </c>
      <c r="O16">
        <f>'Respostas ao formulário'!Y16</f>
        <v>2</v>
      </c>
      <c r="P16">
        <f>'Respostas ao formulário'!AA16</f>
        <v>2</v>
      </c>
      <c r="Q16">
        <f>'Respostas ao formulário'!AC16</f>
        <v>2</v>
      </c>
      <c r="R16">
        <f>'Respostas ao formulário'!AE16</f>
        <v>2</v>
      </c>
      <c r="S16">
        <f>'Respostas ao formulário'!AG16</f>
        <v>2</v>
      </c>
      <c r="T16">
        <f>'Respostas ao formulário'!AI16</f>
        <v>1</v>
      </c>
      <c r="U16">
        <f>'Respostas ao formulário'!AK16</f>
        <v>1</v>
      </c>
      <c r="V16">
        <f>'Respostas ao formulário'!AM16</f>
        <v>1</v>
      </c>
      <c r="W16">
        <f>'Respostas ao formulário'!AO16</f>
        <v>5</v>
      </c>
      <c r="X16">
        <f>'Respostas ao formulário'!AQ16</f>
        <v>4</v>
      </c>
      <c r="Y16">
        <f>'Respostas ao formulário'!AS16</f>
        <v>1</v>
      </c>
      <c r="Z16">
        <f>'Respostas ao formulário'!AU16</f>
        <v>5</v>
      </c>
      <c r="AA16">
        <f>'Respostas ao formulário'!AW16</f>
        <v>3</v>
      </c>
      <c r="AB16">
        <f>'Respostas ao formulário'!AY16</f>
        <v>2</v>
      </c>
      <c r="AC16">
        <f>'Respostas ao formulário'!BA16</f>
        <v>3</v>
      </c>
      <c r="AD16">
        <f>'Respostas ao formulário'!BC16</f>
        <v>1</v>
      </c>
    </row>
    <row r="17" spans="1:30" x14ac:dyDescent="0.2">
      <c r="A17">
        <v>16</v>
      </c>
      <c r="B17" s="1">
        <v>23</v>
      </c>
      <c r="C17" s="1">
        <f>'Respostas ao formulário'!D17</f>
        <v>1</v>
      </c>
      <c r="D17">
        <f>'Respostas ao formulário'!E17</f>
        <v>3</v>
      </c>
      <c r="E17">
        <f>'Respostas ao formulário'!G17</f>
        <v>4</v>
      </c>
      <c r="F17" s="8">
        <f>'Respostas ao formulário'!I17</f>
        <v>1</v>
      </c>
      <c r="G17" s="1">
        <f>'Respostas ao formulário'!K17</f>
        <v>1</v>
      </c>
      <c r="H17">
        <f>'Respostas ao formulário'!L17</f>
        <v>9</v>
      </c>
      <c r="I17">
        <f>'Respostas ao formulário'!N17</f>
        <v>3</v>
      </c>
      <c r="J17">
        <f>'Respostas ao formulário'!P17</f>
        <v>4</v>
      </c>
      <c r="K17">
        <f>'Respostas ao formulário'!R17</f>
        <v>3</v>
      </c>
      <c r="L17">
        <f>'Respostas ao formulário'!S17</f>
        <v>4</v>
      </c>
      <c r="M17">
        <f>'Respostas ao formulário'!U17</f>
        <v>1</v>
      </c>
      <c r="N17">
        <f>'Respostas ao formulário'!W17</f>
        <v>2</v>
      </c>
      <c r="O17">
        <f>'Respostas ao formulário'!Y17</f>
        <v>2</v>
      </c>
      <c r="P17">
        <f>'Respostas ao formulário'!AA17</f>
        <v>2</v>
      </c>
      <c r="Q17">
        <f>'Respostas ao formulário'!AC17</f>
        <v>2</v>
      </c>
      <c r="R17">
        <f>'Respostas ao formulário'!AE17</f>
        <v>2</v>
      </c>
      <c r="S17">
        <f>'Respostas ao formulário'!AG17</f>
        <v>2</v>
      </c>
      <c r="T17">
        <f>'Respostas ao formulário'!AI17</f>
        <v>1</v>
      </c>
      <c r="U17">
        <f>'Respostas ao formulário'!AK17</f>
        <v>1</v>
      </c>
      <c r="V17">
        <f>'Respostas ao formulário'!AM17</f>
        <v>2</v>
      </c>
      <c r="W17">
        <f>'Respostas ao formulário'!AO17</f>
        <v>2</v>
      </c>
      <c r="X17">
        <f>'Respostas ao formulário'!AQ17</f>
        <v>2</v>
      </c>
      <c r="Y17">
        <f>'Respostas ao formulário'!AS17</f>
        <v>6</v>
      </c>
      <c r="Z17">
        <f>'Respostas ao formulário'!AU17</f>
        <v>1</v>
      </c>
      <c r="AA17">
        <f>'Respostas ao formulário'!AW17</f>
        <v>1</v>
      </c>
      <c r="AB17">
        <f>'Respostas ao formulário'!AY17</f>
        <v>6</v>
      </c>
      <c r="AC17">
        <f>'Respostas ao formulário'!BA17</f>
        <v>6</v>
      </c>
      <c r="AD17">
        <f>'Respostas ao formulário'!BC17</f>
        <v>1</v>
      </c>
    </row>
    <row r="18" spans="1:30" x14ac:dyDescent="0.2">
      <c r="A18">
        <v>17</v>
      </c>
      <c r="B18" s="1">
        <v>21</v>
      </c>
      <c r="C18" s="1">
        <f>'Respostas ao formulário'!D18</f>
        <v>1</v>
      </c>
      <c r="D18">
        <f>'Respostas ao formulário'!E18</f>
        <v>5</v>
      </c>
      <c r="E18">
        <f>'Respostas ao formulário'!G18</f>
        <v>3</v>
      </c>
      <c r="F18" s="8">
        <f>'Respostas ao formulário'!I18</f>
        <v>1</v>
      </c>
      <c r="G18" s="1">
        <f>'Respostas ao formulário'!K18</f>
        <v>1</v>
      </c>
      <c r="H18">
        <f>'Respostas ao formulário'!L18</f>
        <v>6</v>
      </c>
      <c r="I18">
        <f>'Respostas ao formulário'!N18</f>
        <v>3</v>
      </c>
      <c r="J18">
        <f>'Respostas ao formulário'!P18</f>
        <v>4</v>
      </c>
      <c r="K18">
        <f>'Respostas ao formulário'!R18</f>
        <v>3</v>
      </c>
      <c r="L18">
        <f>'Respostas ao formulário'!S18</f>
        <v>8</v>
      </c>
      <c r="M18">
        <f>'Respostas ao formulário'!U18</f>
        <v>1</v>
      </c>
      <c r="N18">
        <f>'Respostas ao formulário'!W18</f>
        <v>2</v>
      </c>
      <c r="O18">
        <f>'Respostas ao formulário'!Y18</f>
        <v>2</v>
      </c>
      <c r="P18">
        <f>'Respostas ao formulário'!AA18</f>
        <v>2</v>
      </c>
      <c r="Q18">
        <f>'Respostas ao formulário'!AC18</f>
        <v>2</v>
      </c>
      <c r="R18">
        <f>'Respostas ao formulário'!AE18</f>
        <v>2</v>
      </c>
      <c r="S18">
        <f>'Respostas ao formulário'!AG18</f>
        <v>2</v>
      </c>
      <c r="T18">
        <f>'Respostas ao formulário'!AI18</f>
        <v>1</v>
      </c>
      <c r="U18">
        <f>'Respostas ao formulário'!AK18</f>
        <v>1</v>
      </c>
      <c r="V18">
        <f>'Respostas ao formulário'!AM18</f>
        <v>1</v>
      </c>
      <c r="W18">
        <f>'Respostas ao formulário'!AO18</f>
        <v>4</v>
      </c>
      <c r="X18">
        <f>'Respostas ao formulário'!AQ18</f>
        <v>2</v>
      </c>
      <c r="Y18">
        <f>'Respostas ao formulário'!AS18</f>
        <v>2</v>
      </c>
      <c r="Z18">
        <f>'Respostas ao formulário'!AU18</f>
        <v>3</v>
      </c>
      <c r="AA18">
        <f>'Respostas ao formulário'!AW18</f>
        <v>4</v>
      </c>
      <c r="AB18">
        <f>'Respostas ao formulário'!AY18</f>
        <v>4</v>
      </c>
      <c r="AC18">
        <f>'Respostas ao formulário'!BA18</f>
        <v>1</v>
      </c>
      <c r="AD18">
        <f>'Respostas ao formulário'!BC18</f>
        <v>2</v>
      </c>
    </row>
    <row r="19" spans="1:30" x14ac:dyDescent="0.2">
      <c r="A19">
        <v>18</v>
      </c>
      <c r="B19" s="1">
        <v>23</v>
      </c>
      <c r="C19" s="1">
        <f>'Respostas ao formulário'!D19</f>
        <v>1</v>
      </c>
      <c r="D19">
        <f>'Respostas ao formulário'!E19</f>
        <v>8</v>
      </c>
      <c r="E19">
        <f>'Respostas ao formulário'!G19</f>
        <v>2</v>
      </c>
      <c r="F19" s="8">
        <f>'Respostas ao formulário'!I19</f>
        <v>1</v>
      </c>
      <c r="G19" s="1">
        <f>'Respostas ao formulário'!K19</f>
        <v>2</v>
      </c>
      <c r="H19">
        <f>'Respostas ao formulário'!L19</f>
        <v>3</v>
      </c>
      <c r="I19">
        <f>'Respostas ao formulário'!N19</f>
        <v>2</v>
      </c>
      <c r="J19">
        <f>'Respostas ao formulário'!P19</f>
        <v>3</v>
      </c>
      <c r="K19">
        <f>'Respostas ao formulário'!R19</f>
        <v>1</v>
      </c>
      <c r="L19">
        <f>'Respostas ao formulário'!S19</f>
        <v>18</v>
      </c>
      <c r="M19">
        <f>'Respostas ao formulário'!U19</f>
        <v>2</v>
      </c>
      <c r="N19">
        <f>'Respostas ao formulário'!W19</f>
        <v>2</v>
      </c>
      <c r="O19">
        <f>'Respostas ao formulário'!Y19</f>
        <v>2</v>
      </c>
      <c r="P19">
        <f>'Respostas ao formulário'!AA19</f>
        <v>2</v>
      </c>
      <c r="Q19">
        <f>'Respostas ao formulário'!AC19</f>
        <v>2</v>
      </c>
      <c r="R19">
        <f>'Respostas ao formulário'!AE19</f>
        <v>2</v>
      </c>
      <c r="S19">
        <f>'Respostas ao formulário'!AG19</f>
        <v>1</v>
      </c>
      <c r="T19">
        <f>'Respostas ao formulário'!AI19</f>
        <v>1</v>
      </c>
      <c r="U19">
        <f>'Respostas ao formulário'!AK19</f>
        <v>1</v>
      </c>
      <c r="V19">
        <f>'Respostas ao formulário'!AM19</f>
        <v>1</v>
      </c>
      <c r="W19">
        <f>'Respostas ao formulário'!AO19</f>
        <v>3</v>
      </c>
      <c r="X19">
        <f>'Respostas ao formulário'!AQ19</f>
        <v>3</v>
      </c>
      <c r="Y19">
        <f>'Respostas ao formulário'!AS19</f>
        <v>4</v>
      </c>
      <c r="Z19">
        <f>'Respostas ao formulário'!AU19</f>
        <v>5</v>
      </c>
      <c r="AA19">
        <f>'Respostas ao formulário'!AW19</f>
        <v>4</v>
      </c>
      <c r="AB19">
        <f>'Respostas ao formulário'!AY19</f>
        <v>1</v>
      </c>
      <c r="AC19">
        <f>'Respostas ao formulário'!BA19</f>
        <v>2</v>
      </c>
      <c r="AD19">
        <f>'Respostas ao formulário'!BC19</f>
        <v>2</v>
      </c>
    </row>
    <row r="20" spans="1:30" x14ac:dyDescent="0.2">
      <c r="A20">
        <v>19</v>
      </c>
      <c r="B20" s="1">
        <v>19</v>
      </c>
      <c r="C20" s="1">
        <f>'Respostas ao formulário'!D20</f>
        <v>2</v>
      </c>
      <c r="D20">
        <f>'Respostas ao formulário'!E20</f>
        <v>1</v>
      </c>
      <c r="E20">
        <f>'Respostas ao formulário'!G20</f>
        <v>2</v>
      </c>
      <c r="F20" s="8">
        <f>'Respostas ao formulário'!I20</f>
        <v>1</v>
      </c>
      <c r="G20" s="1">
        <f>'Respostas ao formulário'!K20</f>
        <v>1</v>
      </c>
      <c r="H20">
        <f>'Respostas ao formulário'!L20</f>
        <v>12</v>
      </c>
      <c r="I20">
        <f>'Respostas ao formulário'!N20</f>
        <v>1</v>
      </c>
      <c r="J20">
        <f>'Respostas ao formulário'!P20</f>
        <v>6</v>
      </c>
      <c r="K20">
        <f>'Respostas ao formulário'!R20</f>
        <v>3</v>
      </c>
      <c r="L20">
        <f>'Respostas ao formulário'!S20</f>
        <v>8</v>
      </c>
      <c r="M20">
        <f>'Respostas ao formulário'!U20</f>
        <v>1</v>
      </c>
      <c r="N20">
        <f>'Respostas ao formulário'!W20</f>
        <v>2</v>
      </c>
      <c r="O20">
        <f>'Respostas ao formulário'!Y20</f>
        <v>2</v>
      </c>
      <c r="P20">
        <f>'Respostas ao formulário'!AA20</f>
        <v>2</v>
      </c>
      <c r="Q20">
        <f>'Respostas ao formulário'!AC20</f>
        <v>2</v>
      </c>
      <c r="R20">
        <f>'Respostas ao formulário'!AE20</f>
        <v>1</v>
      </c>
      <c r="S20">
        <f>'Respostas ao formulário'!AG20</f>
        <v>2</v>
      </c>
      <c r="T20">
        <f>'Respostas ao formulário'!AI20</f>
        <v>1</v>
      </c>
      <c r="U20">
        <f>'Respostas ao formulário'!AK20</f>
        <v>1</v>
      </c>
      <c r="V20">
        <f>'Respostas ao formulário'!AM20</f>
        <v>2</v>
      </c>
      <c r="W20">
        <f>'Respostas ao formulário'!AO20</f>
        <v>4</v>
      </c>
      <c r="X20">
        <f>'Respostas ao formulário'!AQ20</f>
        <v>3</v>
      </c>
      <c r="Y20">
        <f>'Respostas ao formulário'!AS20</f>
        <v>4</v>
      </c>
      <c r="Z20">
        <f>'Respostas ao formulário'!AU20</f>
        <v>5</v>
      </c>
      <c r="AA20">
        <f>'Respostas ao formulário'!AW20</f>
        <v>1</v>
      </c>
      <c r="AB20">
        <f>'Respostas ao formulário'!AY20</f>
        <v>6</v>
      </c>
      <c r="AC20">
        <f>'Respostas ao formulário'!BA20</f>
        <v>2</v>
      </c>
      <c r="AD20">
        <f>'Respostas ao formulário'!BC20</f>
        <v>3</v>
      </c>
    </row>
    <row r="21" spans="1:30" x14ac:dyDescent="0.2">
      <c r="A21">
        <v>20</v>
      </c>
      <c r="B21" s="1">
        <v>18</v>
      </c>
      <c r="C21" s="1">
        <f>'Respostas ao formulário'!D21</f>
        <v>2</v>
      </c>
      <c r="D21">
        <f>'Respostas ao formulário'!E21</f>
        <v>2</v>
      </c>
      <c r="E21">
        <f>'Respostas ao formulário'!G21</f>
        <v>4</v>
      </c>
      <c r="F21" s="8">
        <f>'Respostas ao formulário'!I21</f>
        <v>1</v>
      </c>
      <c r="G21" s="1">
        <f>'Respostas ao formulário'!K21</f>
        <v>1</v>
      </c>
      <c r="H21">
        <f>'Respostas ao formulário'!L21</f>
        <v>6</v>
      </c>
      <c r="I21">
        <f>'Respostas ao formulário'!N21</f>
        <v>3</v>
      </c>
      <c r="J21">
        <f>'Respostas ao formulário'!P21</f>
        <v>6</v>
      </c>
      <c r="K21">
        <f>'Respostas ao formulário'!R21</f>
        <v>1</v>
      </c>
      <c r="L21">
        <f>'Respostas ao formulário'!S21</f>
        <v>7</v>
      </c>
      <c r="M21">
        <f>'Respostas ao formulário'!U21</f>
        <v>1</v>
      </c>
      <c r="N21">
        <f>'Respostas ao formulário'!W21</f>
        <v>2</v>
      </c>
      <c r="O21">
        <f>'Respostas ao formulário'!Y21</f>
        <v>2</v>
      </c>
      <c r="P21">
        <f>'Respostas ao formulário'!AA21</f>
        <v>2</v>
      </c>
      <c r="Q21">
        <f>'Respostas ao formulário'!AC21</f>
        <v>2</v>
      </c>
      <c r="R21">
        <f>'Respostas ao formulário'!AE21</f>
        <v>2</v>
      </c>
      <c r="S21">
        <f>'Respostas ao formulário'!AG21</f>
        <v>2</v>
      </c>
      <c r="T21">
        <f>'Respostas ao formulário'!AI21</f>
        <v>1</v>
      </c>
      <c r="U21">
        <f>'Respostas ao formulário'!AK21</f>
        <v>1</v>
      </c>
      <c r="V21">
        <f>'Respostas ao formulário'!AM21</f>
        <v>2</v>
      </c>
      <c r="W21">
        <f>'Respostas ao formulário'!AO21</f>
        <v>3</v>
      </c>
      <c r="X21">
        <f>'Respostas ao formulário'!AQ21</f>
        <v>3</v>
      </c>
      <c r="Y21">
        <f>'Respostas ao formulário'!AS21</f>
        <v>2</v>
      </c>
      <c r="Z21">
        <f>'Respostas ao formulário'!AU21</f>
        <v>4</v>
      </c>
      <c r="AA21">
        <f>'Respostas ao formulário'!AW21</f>
        <v>2</v>
      </c>
      <c r="AB21">
        <f>'Respostas ao formulário'!AY21</f>
        <v>1</v>
      </c>
      <c r="AC21">
        <f>'Respostas ao formulário'!BA21</f>
        <v>1</v>
      </c>
      <c r="AD21">
        <f>'Respostas ao formulário'!BC21</f>
        <v>2</v>
      </c>
    </row>
    <row r="22" spans="1:30" x14ac:dyDescent="0.2">
      <c r="A22">
        <v>21</v>
      </c>
      <c r="B22" s="1">
        <v>21</v>
      </c>
      <c r="C22" s="1">
        <f>'Respostas ao formulário'!D22</f>
        <v>2</v>
      </c>
      <c r="D22">
        <f>'Respostas ao formulário'!E22</f>
        <v>4</v>
      </c>
      <c r="E22">
        <f>'Respostas ao formulário'!G22</f>
        <v>3</v>
      </c>
      <c r="F22" s="8">
        <f>'Respostas ao formulário'!I22</f>
        <v>1</v>
      </c>
      <c r="G22" s="1">
        <f>'Respostas ao formulário'!K22</f>
        <v>1</v>
      </c>
      <c r="H22">
        <f>'Respostas ao formulário'!L22</f>
        <v>3</v>
      </c>
      <c r="I22">
        <f>'Respostas ao formulário'!N22</f>
        <v>2</v>
      </c>
      <c r="J22">
        <f>'Respostas ao formulário'!P22</f>
        <v>3</v>
      </c>
      <c r="K22">
        <f>'Respostas ao formulário'!R22</f>
        <v>1</v>
      </c>
      <c r="L22">
        <f>'Respostas ao formulário'!S22</f>
        <v>15</v>
      </c>
      <c r="M22">
        <f>'Respostas ao formulário'!U22</f>
        <v>2</v>
      </c>
      <c r="N22">
        <f>'Respostas ao formulário'!W22</f>
        <v>2</v>
      </c>
      <c r="O22">
        <f>'Respostas ao formulário'!Y22</f>
        <v>2</v>
      </c>
      <c r="P22">
        <f>'Respostas ao formulário'!AA22</f>
        <v>2</v>
      </c>
      <c r="Q22">
        <f>'Respostas ao formulário'!AC22</f>
        <v>2</v>
      </c>
      <c r="R22">
        <f>'Respostas ao formulário'!AE22</f>
        <v>2</v>
      </c>
      <c r="S22">
        <f>'Respostas ao formulário'!AG22</f>
        <v>2</v>
      </c>
      <c r="T22">
        <f>'Respostas ao formulário'!AI22</f>
        <v>1</v>
      </c>
      <c r="U22">
        <f>'Respostas ao formulário'!AK22</f>
        <v>1</v>
      </c>
      <c r="V22">
        <f>'Respostas ao formulário'!AM22</f>
        <v>1</v>
      </c>
      <c r="W22">
        <f>'Respostas ao formulário'!AO22</f>
        <v>3</v>
      </c>
      <c r="X22">
        <f>'Respostas ao formulário'!AQ22</f>
        <v>1</v>
      </c>
      <c r="Y22">
        <f>'Respostas ao formulário'!AS22</f>
        <v>1</v>
      </c>
      <c r="Z22">
        <f>'Respostas ao formulário'!AU22</f>
        <v>2</v>
      </c>
      <c r="AA22">
        <f>'Respostas ao formulário'!AW22</f>
        <v>3</v>
      </c>
      <c r="AB22">
        <f>'Respostas ao formulário'!AY22</f>
        <v>1</v>
      </c>
      <c r="AC22">
        <f>'Respostas ao formulário'!BA22</f>
        <v>6</v>
      </c>
      <c r="AD22">
        <f>'Respostas ao formulário'!BC22</f>
        <v>6</v>
      </c>
    </row>
    <row r="23" spans="1:30" x14ac:dyDescent="0.2">
      <c r="A23">
        <v>22</v>
      </c>
      <c r="B23" s="1">
        <v>21</v>
      </c>
      <c r="C23" s="1">
        <f>'Respostas ao formulário'!D23</f>
        <v>2</v>
      </c>
      <c r="D23">
        <f>'Respostas ao formulário'!E23</f>
        <v>4</v>
      </c>
      <c r="E23">
        <f>'Respostas ao formulário'!G23</f>
        <v>4</v>
      </c>
      <c r="F23" s="8">
        <f>'Respostas ao formulário'!I23</f>
        <v>1</v>
      </c>
      <c r="G23" s="1">
        <f>'Respostas ao formulário'!K23</f>
        <v>2</v>
      </c>
      <c r="H23">
        <f>'Respostas ao formulário'!L23</f>
        <v>3</v>
      </c>
      <c r="I23">
        <f>'Respostas ao formulário'!N23</f>
        <v>3</v>
      </c>
      <c r="J23">
        <f>'Respostas ao formulário'!P23</f>
        <v>3</v>
      </c>
      <c r="K23">
        <f>'Respostas ao formulário'!R23</f>
        <v>1</v>
      </c>
      <c r="L23">
        <f>'Respostas ao formulário'!S23</f>
        <v>8</v>
      </c>
      <c r="M23">
        <f>'Respostas ao formulário'!U23</f>
        <v>2</v>
      </c>
      <c r="N23">
        <f>'Respostas ao formulário'!W23</f>
        <v>2</v>
      </c>
      <c r="O23">
        <f>'Respostas ao formulário'!Y23</f>
        <v>2</v>
      </c>
      <c r="P23">
        <f>'Respostas ao formulário'!AA23</f>
        <v>2</v>
      </c>
      <c r="Q23">
        <f>'Respostas ao formulário'!AC23</f>
        <v>2</v>
      </c>
      <c r="R23">
        <f>'Respostas ao formulário'!AE23</f>
        <v>2</v>
      </c>
      <c r="S23">
        <f>'Respostas ao formulário'!AG23</f>
        <v>2</v>
      </c>
      <c r="T23">
        <f>'Respostas ao formulário'!AI23</f>
        <v>1</v>
      </c>
      <c r="U23">
        <f>'Respostas ao formulário'!AK23</f>
        <v>1</v>
      </c>
      <c r="V23">
        <f>'Respostas ao formulário'!AM23</f>
        <v>1</v>
      </c>
      <c r="W23">
        <f>'Respostas ao formulário'!AO23</f>
        <v>3</v>
      </c>
      <c r="X23">
        <f>'Respostas ao formulário'!AQ23</f>
        <v>4</v>
      </c>
      <c r="Y23">
        <f>'Respostas ao formulário'!AS23</f>
        <v>2</v>
      </c>
      <c r="Z23">
        <f>'Respostas ao formulário'!AU23</f>
        <v>3</v>
      </c>
      <c r="AA23">
        <f>'Respostas ao formulário'!AW23</f>
        <v>3</v>
      </c>
      <c r="AB23">
        <f>'Respostas ao formulário'!AY23</f>
        <v>2</v>
      </c>
      <c r="AC23">
        <f>'Respostas ao formulário'!BA23</f>
        <v>1</v>
      </c>
      <c r="AD23">
        <f>'Respostas ao formulário'!BC23</f>
        <v>1</v>
      </c>
    </row>
    <row r="24" spans="1:30" x14ac:dyDescent="0.2">
      <c r="A24">
        <v>23</v>
      </c>
      <c r="B24" s="1">
        <v>21</v>
      </c>
      <c r="C24" s="1">
        <f>'Respostas ao formulário'!D24</f>
        <v>2</v>
      </c>
      <c r="D24">
        <f>'Respostas ao formulário'!E24</f>
        <v>5</v>
      </c>
      <c r="E24">
        <f>'Respostas ao formulário'!G24</f>
        <v>1</v>
      </c>
      <c r="F24" s="8">
        <f>'Respostas ao formulário'!I24</f>
        <v>1</v>
      </c>
      <c r="G24" s="1">
        <f>'Respostas ao formulário'!K24</f>
        <v>2</v>
      </c>
      <c r="H24">
        <f>'Respostas ao formulário'!L24</f>
        <v>2</v>
      </c>
      <c r="I24">
        <f>'Respostas ao formulário'!N24</f>
        <v>3</v>
      </c>
      <c r="J24">
        <f>'Respostas ao formulário'!P24</f>
        <v>2</v>
      </c>
      <c r="K24">
        <f>'Respostas ao formulário'!R24</f>
        <v>1</v>
      </c>
      <c r="L24">
        <f>'Respostas ao formulário'!S24</f>
        <v>8</v>
      </c>
      <c r="M24">
        <f>'Respostas ao formulário'!U24</f>
        <v>2</v>
      </c>
      <c r="N24">
        <f>'Respostas ao formulário'!W24</f>
        <v>2</v>
      </c>
      <c r="O24">
        <f>'Respostas ao formulário'!Y24</f>
        <v>2</v>
      </c>
      <c r="P24">
        <f>'Respostas ao formulário'!AA24</f>
        <v>2</v>
      </c>
      <c r="Q24">
        <f>'Respostas ao formulário'!AC24</f>
        <v>2</v>
      </c>
      <c r="R24">
        <f>'Respostas ao formulário'!AE24</f>
        <v>2</v>
      </c>
      <c r="S24">
        <f>'Respostas ao formulário'!AG24</f>
        <v>2</v>
      </c>
      <c r="T24">
        <f>'Respostas ao formulário'!AI24</f>
        <v>1</v>
      </c>
      <c r="U24">
        <f>'Respostas ao formulário'!AK24</f>
        <v>2</v>
      </c>
      <c r="V24">
        <f>'Respostas ao formulário'!AM24</f>
        <v>1</v>
      </c>
      <c r="W24">
        <f>'Respostas ao formulário'!AO24</f>
        <v>4</v>
      </c>
      <c r="X24">
        <f>'Respostas ao formulário'!AQ24</f>
        <v>4</v>
      </c>
      <c r="Y24">
        <f>'Respostas ao formulário'!AS24</f>
        <v>1</v>
      </c>
      <c r="Z24">
        <f>'Respostas ao formulário'!AU24</f>
        <v>4</v>
      </c>
      <c r="AA24">
        <f>'Respostas ao formulário'!AW24</f>
        <v>3</v>
      </c>
      <c r="AB24">
        <f>'Respostas ao formulário'!AY24</f>
        <v>5</v>
      </c>
      <c r="AC24">
        <f>'Respostas ao formulário'!BA24</f>
        <v>6</v>
      </c>
      <c r="AD24">
        <f>'Respostas ao formulário'!BC24</f>
        <v>2</v>
      </c>
    </row>
    <row r="25" spans="1:30" x14ac:dyDescent="0.2">
      <c r="A25">
        <v>24</v>
      </c>
      <c r="B25" s="1">
        <v>21</v>
      </c>
      <c r="C25" s="1">
        <f>'Respostas ao formulário'!D25</f>
        <v>2</v>
      </c>
      <c r="D25">
        <f>'Respostas ao formulário'!E25</f>
        <v>2</v>
      </c>
      <c r="E25">
        <f>'Respostas ao formulário'!G25</f>
        <v>4</v>
      </c>
      <c r="F25" s="8">
        <f>'Respostas ao formulário'!I25</f>
        <v>1</v>
      </c>
      <c r="G25" s="1">
        <f>'Respostas ao formulário'!K25</f>
        <v>1</v>
      </c>
      <c r="H25">
        <f>'Respostas ao formulário'!L25</f>
        <v>11</v>
      </c>
      <c r="I25">
        <f>'Respostas ao formulário'!N25</f>
        <v>1</v>
      </c>
      <c r="J25">
        <f>'Respostas ao formulário'!P25</f>
        <v>8</v>
      </c>
      <c r="K25">
        <f>'Respostas ao formulário'!R25</f>
        <v>3</v>
      </c>
      <c r="L25">
        <f>'Respostas ao formulário'!S25</f>
        <v>16</v>
      </c>
      <c r="M25">
        <f>'Respostas ao formulário'!U25</f>
        <v>2</v>
      </c>
      <c r="N25">
        <f>'Respostas ao formulário'!W25</f>
        <v>2</v>
      </c>
      <c r="O25">
        <f>'Respostas ao formulário'!Y25</f>
        <v>2</v>
      </c>
      <c r="P25">
        <f>'Respostas ao formulário'!AA25</f>
        <v>2</v>
      </c>
      <c r="Q25">
        <f>'Respostas ao formulário'!AC25</f>
        <v>2</v>
      </c>
      <c r="R25">
        <f>'Respostas ao formulário'!AE25</f>
        <v>2</v>
      </c>
      <c r="S25">
        <f>'Respostas ao formulário'!AG25</f>
        <v>1</v>
      </c>
      <c r="T25">
        <f>'Respostas ao formulário'!AI25</f>
        <v>1</v>
      </c>
      <c r="U25">
        <f>'Respostas ao formulário'!AK25</f>
        <v>1</v>
      </c>
      <c r="V25">
        <f>'Respostas ao formulário'!AM25</f>
        <v>1</v>
      </c>
      <c r="W25">
        <f>'Respostas ao formulário'!AO25</f>
        <v>3</v>
      </c>
      <c r="X25">
        <f>'Respostas ao formulário'!AQ25</f>
        <v>2</v>
      </c>
      <c r="Y25">
        <f>'Respostas ao formulário'!AS25</f>
        <v>2</v>
      </c>
      <c r="Z25">
        <f>'Respostas ao formulário'!AU25</f>
        <v>4</v>
      </c>
      <c r="AA25">
        <f>'Respostas ao formulário'!AW25</f>
        <v>3</v>
      </c>
      <c r="AB25">
        <f>'Respostas ao formulário'!AY25</f>
        <v>3</v>
      </c>
      <c r="AC25">
        <f>'Respostas ao formulário'!BA25</f>
        <v>1</v>
      </c>
      <c r="AD25">
        <f>'Respostas ao formulário'!BC25</f>
        <v>1</v>
      </c>
    </row>
    <row r="26" spans="1:30" x14ac:dyDescent="0.2">
      <c r="A26">
        <v>25</v>
      </c>
      <c r="B26" s="1">
        <v>25</v>
      </c>
      <c r="C26" s="1">
        <f>'Respostas ao formulário'!D26</f>
        <v>1</v>
      </c>
      <c r="D26">
        <f>'Respostas ao formulário'!E26</f>
        <v>4</v>
      </c>
      <c r="E26">
        <f>'Respostas ao formulário'!G26</f>
        <v>3</v>
      </c>
      <c r="F26" s="8">
        <f>'Respostas ao formulário'!I26</f>
        <v>1</v>
      </c>
      <c r="G26" s="1">
        <f>'Respostas ao formulário'!K26</f>
        <v>1</v>
      </c>
      <c r="H26">
        <f>'Respostas ao formulário'!L26</f>
        <v>7</v>
      </c>
      <c r="I26">
        <f>'Respostas ao formulário'!N26</f>
        <v>1</v>
      </c>
      <c r="J26">
        <f>'Respostas ao formulário'!P26</f>
        <v>7</v>
      </c>
      <c r="K26">
        <f>'Respostas ao formulário'!R26</f>
        <v>1</v>
      </c>
      <c r="L26">
        <f>'Respostas ao formulário'!S26</f>
        <v>14</v>
      </c>
      <c r="M26">
        <f>'Respostas ao formulário'!U26</f>
        <v>2</v>
      </c>
      <c r="N26">
        <f>'Respostas ao formulário'!W26</f>
        <v>2</v>
      </c>
      <c r="O26">
        <f>'Respostas ao formulário'!Y26</f>
        <v>2</v>
      </c>
      <c r="P26">
        <f>'Respostas ao formulário'!AA26</f>
        <v>2</v>
      </c>
      <c r="Q26">
        <f>'Respostas ao formulário'!AC26</f>
        <v>2</v>
      </c>
      <c r="R26">
        <f>'Respostas ao formulário'!AE26</f>
        <v>2</v>
      </c>
      <c r="S26">
        <f>'Respostas ao formulário'!AG26</f>
        <v>2</v>
      </c>
      <c r="T26">
        <f>'Respostas ao formulário'!AI26</f>
        <v>1</v>
      </c>
      <c r="U26">
        <f>'Respostas ao formulário'!AK26</f>
        <v>2</v>
      </c>
      <c r="V26">
        <f>'Respostas ao formulário'!AM26</f>
        <v>1</v>
      </c>
      <c r="W26">
        <f>'Respostas ao formulário'!AO26</f>
        <v>4</v>
      </c>
      <c r="X26">
        <f>'Respostas ao formulário'!AQ26</f>
        <v>5</v>
      </c>
      <c r="Y26">
        <f>'Respostas ao formulário'!AS26</f>
        <v>3</v>
      </c>
      <c r="Z26">
        <f>'Respostas ao formulário'!AU26</f>
        <v>5</v>
      </c>
      <c r="AA26">
        <f>'Respostas ao formulário'!AW26</f>
        <v>4</v>
      </c>
      <c r="AB26">
        <f>'Respostas ao formulário'!AY26</f>
        <v>2</v>
      </c>
      <c r="AC26">
        <f>'Respostas ao formulário'!BA26</f>
        <v>3</v>
      </c>
      <c r="AD26">
        <f>'Respostas ao formulário'!BC26</f>
        <v>4</v>
      </c>
    </row>
    <row r="27" spans="1:30" x14ac:dyDescent="0.2">
      <c r="A27">
        <v>26</v>
      </c>
      <c r="B27" s="1">
        <v>22</v>
      </c>
      <c r="C27" s="1">
        <f>'Respostas ao formulário'!D27</f>
        <v>1</v>
      </c>
      <c r="D27">
        <f>'Respostas ao formulário'!E27</f>
        <v>6</v>
      </c>
      <c r="E27">
        <f>'Respostas ao formulário'!G27</f>
        <v>1</v>
      </c>
      <c r="F27" s="8">
        <f>'Respostas ao formulário'!I27</f>
        <v>1</v>
      </c>
      <c r="G27" s="1">
        <f>'Respostas ao formulário'!K27</f>
        <v>1</v>
      </c>
      <c r="H27">
        <f>'Respostas ao formulário'!L27</f>
        <v>8</v>
      </c>
      <c r="I27">
        <f>'Respostas ao formulário'!N27</f>
        <v>1</v>
      </c>
      <c r="J27">
        <f>'Respostas ao formulário'!P27</f>
        <v>8</v>
      </c>
      <c r="K27">
        <f>'Respostas ao formulário'!R27</f>
        <v>1</v>
      </c>
      <c r="L27">
        <f>'Respostas ao formulário'!S27</f>
        <v>12</v>
      </c>
      <c r="M27">
        <f>'Respostas ao formulário'!U27</f>
        <v>2</v>
      </c>
      <c r="N27">
        <f>'Respostas ao formulário'!W27</f>
        <v>2</v>
      </c>
      <c r="O27">
        <f>'Respostas ao formulário'!Y27</f>
        <v>2</v>
      </c>
      <c r="P27">
        <f>'Respostas ao formulário'!AA27</f>
        <v>2</v>
      </c>
      <c r="Q27">
        <f>'Respostas ao formulário'!AC27</f>
        <v>2</v>
      </c>
      <c r="R27">
        <f>'Respostas ao formulário'!AE27</f>
        <v>1</v>
      </c>
      <c r="S27">
        <f>'Respostas ao formulário'!AG27</f>
        <v>2</v>
      </c>
      <c r="T27">
        <f>'Respostas ao formulário'!AI27</f>
        <v>3</v>
      </c>
      <c r="U27">
        <f>'Respostas ao formulário'!AK27</f>
        <v>2</v>
      </c>
      <c r="V27">
        <f>'Respostas ao formulário'!AM27</f>
        <v>1</v>
      </c>
      <c r="W27">
        <f>'Respostas ao formulário'!AO27</f>
        <v>5</v>
      </c>
      <c r="X27">
        <f>'Respostas ao formulário'!AQ27</f>
        <v>1</v>
      </c>
      <c r="Y27">
        <f>'Respostas ao formulário'!AS27</f>
        <v>5</v>
      </c>
      <c r="Z27">
        <f>'Respostas ao formulário'!AU27</f>
        <v>3</v>
      </c>
      <c r="AA27">
        <f>'Respostas ao formulário'!AW27</f>
        <v>2</v>
      </c>
      <c r="AB27">
        <f>'Respostas ao formulário'!AY27</f>
        <v>6</v>
      </c>
      <c r="AC27">
        <f>'Respostas ao formulário'!BA27</f>
        <v>6</v>
      </c>
      <c r="AD27">
        <f>'Respostas ao formulário'!BC27</f>
        <v>2</v>
      </c>
    </row>
    <row r="28" spans="1:30" x14ac:dyDescent="0.2">
      <c r="A28">
        <v>27</v>
      </c>
      <c r="B28" s="1">
        <v>24</v>
      </c>
      <c r="C28" s="1">
        <f>'Respostas ao formulário'!D28</f>
        <v>2</v>
      </c>
      <c r="D28">
        <f>'Respostas ao formulário'!E28</f>
        <v>10</v>
      </c>
      <c r="E28">
        <f>'Respostas ao formulário'!G28</f>
        <v>4</v>
      </c>
      <c r="F28" s="8">
        <f>'Respostas ao formulário'!I28</f>
        <v>1</v>
      </c>
      <c r="G28" s="1">
        <f>'Respostas ao formulário'!K28</f>
        <v>1</v>
      </c>
      <c r="H28">
        <f>'Respostas ao formulário'!L28</f>
        <v>3</v>
      </c>
      <c r="I28">
        <f>'Respostas ao formulário'!N28</f>
        <v>3</v>
      </c>
      <c r="J28">
        <f>'Respostas ao formulário'!P28</f>
        <v>3</v>
      </c>
      <c r="K28">
        <f>'Respostas ao formulário'!R28</f>
        <v>1</v>
      </c>
      <c r="L28">
        <f>'Respostas ao formulário'!S28</f>
        <v>7</v>
      </c>
      <c r="M28">
        <f>'Respostas ao formulário'!U28</f>
        <v>2</v>
      </c>
      <c r="N28">
        <f>'Respostas ao formulário'!W28</f>
        <v>2</v>
      </c>
      <c r="O28">
        <f>'Respostas ao formulário'!Y28</f>
        <v>2</v>
      </c>
      <c r="P28">
        <f>'Respostas ao formulário'!AA28</f>
        <v>2</v>
      </c>
      <c r="Q28">
        <f>'Respostas ao formulário'!AC28</f>
        <v>2</v>
      </c>
      <c r="R28">
        <f>'Respostas ao formulário'!AE28</f>
        <v>2</v>
      </c>
      <c r="S28">
        <f>'Respostas ao formulário'!AG28</f>
        <v>2</v>
      </c>
      <c r="T28">
        <f>'Respostas ao formulário'!AI28</f>
        <v>2</v>
      </c>
      <c r="U28">
        <f>'Respostas ao formulário'!AK28</f>
        <v>2</v>
      </c>
      <c r="V28">
        <f>'Respostas ao formulário'!AM28</f>
        <v>1</v>
      </c>
      <c r="W28">
        <f>'Respostas ao formulário'!AO28</f>
        <v>4</v>
      </c>
      <c r="X28">
        <f>'Respostas ao formulário'!AQ28</f>
        <v>3</v>
      </c>
      <c r="Y28">
        <f>'Respostas ao formulário'!AS28</f>
        <v>3</v>
      </c>
      <c r="Z28">
        <f>'Respostas ao formulário'!AU28</f>
        <v>2</v>
      </c>
      <c r="AA28">
        <f>'Respostas ao formulário'!AW28</f>
        <v>4</v>
      </c>
      <c r="AB28">
        <f>'Respostas ao formulário'!AY28</f>
        <v>2</v>
      </c>
      <c r="AC28">
        <f>'Respostas ao formulário'!BA28</f>
        <v>1</v>
      </c>
      <c r="AD28">
        <f>'Respostas ao formulário'!BC28</f>
        <v>4</v>
      </c>
    </row>
    <row r="29" spans="1:30" x14ac:dyDescent="0.2">
      <c r="A29">
        <v>28</v>
      </c>
      <c r="B29" s="1">
        <v>21</v>
      </c>
      <c r="C29" s="1">
        <f>'Respostas ao formulário'!D29</f>
        <v>2</v>
      </c>
      <c r="D29">
        <f>'Respostas ao formulário'!E29</f>
        <v>8</v>
      </c>
      <c r="E29">
        <f>'Respostas ao formulário'!G29</f>
        <v>3</v>
      </c>
      <c r="F29" s="8">
        <f>'Respostas ao formulário'!I29</f>
        <v>1</v>
      </c>
      <c r="G29" s="1">
        <f>'Respostas ao formulário'!K29</f>
        <v>2</v>
      </c>
      <c r="H29">
        <f>'Respostas ao formulário'!L29</f>
        <v>2</v>
      </c>
      <c r="I29">
        <f>'Respostas ao formulário'!N29</f>
        <v>3</v>
      </c>
      <c r="J29">
        <f>'Respostas ao formulário'!P29</f>
        <v>1</v>
      </c>
      <c r="K29">
        <f>'Respostas ao formulário'!R29</f>
        <v>1</v>
      </c>
      <c r="L29">
        <f>'Respostas ao formulário'!S29</f>
        <v>5</v>
      </c>
      <c r="M29">
        <f>'Respostas ao formulário'!U29</f>
        <v>2</v>
      </c>
      <c r="N29">
        <f>'Respostas ao formulário'!W29</f>
        <v>2</v>
      </c>
      <c r="O29">
        <f>'Respostas ao formulário'!Y29</f>
        <v>2</v>
      </c>
      <c r="P29">
        <f>'Respostas ao formulário'!AA29</f>
        <v>2</v>
      </c>
      <c r="Q29">
        <f>'Respostas ao formulário'!AC29</f>
        <v>2</v>
      </c>
      <c r="R29">
        <f>'Respostas ao formulário'!AE29</f>
        <v>2</v>
      </c>
      <c r="S29">
        <f>'Respostas ao formulário'!AG29</f>
        <v>2</v>
      </c>
      <c r="T29">
        <f>'Respostas ao formulário'!AI29</f>
        <v>1</v>
      </c>
      <c r="U29">
        <f>'Respostas ao formulário'!AK29</f>
        <v>1</v>
      </c>
      <c r="V29">
        <f>'Respostas ao formulário'!AM29</f>
        <v>1</v>
      </c>
      <c r="W29">
        <f>'Respostas ao formulário'!AO29</f>
        <v>3</v>
      </c>
      <c r="X29">
        <f>'Respostas ao formulário'!AQ29</f>
        <v>2</v>
      </c>
      <c r="Y29">
        <f>'Respostas ao formulário'!AS29</f>
        <v>1</v>
      </c>
      <c r="Z29">
        <f>'Respostas ao formulário'!AU29</f>
        <v>3</v>
      </c>
      <c r="AA29">
        <f>'Respostas ao formulário'!AW29</f>
        <v>1</v>
      </c>
      <c r="AB29">
        <f>'Respostas ao formulário'!AY29</f>
        <v>3</v>
      </c>
      <c r="AC29">
        <f>'Respostas ao formulário'!BA29</f>
        <v>1</v>
      </c>
      <c r="AD29">
        <f>'Respostas ao formulário'!BC29</f>
        <v>3</v>
      </c>
    </row>
    <row r="30" spans="1:30" x14ac:dyDescent="0.2">
      <c r="A30">
        <v>29</v>
      </c>
      <c r="B30" s="1">
        <v>19</v>
      </c>
      <c r="C30" s="1">
        <f>'Respostas ao formulário'!D30</f>
        <v>2</v>
      </c>
      <c r="D30">
        <f>'Respostas ao formulário'!E30</f>
        <v>1</v>
      </c>
      <c r="E30">
        <f>'Respostas ao formulário'!G30</f>
        <v>4</v>
      </c>
      <c r="F30" s="8">
        <f>'Respostas ao formulário'!I30</f>
        <v>1</v>
      </c>
      <c r="G30" s="1">
        <f>'Respostas ao formulário'!K30</f>
        <v>1</v>
      </c>
      <c r="H30">
        <f>'Respostas ao formulário'!L30</f>
        <v>4</v>
      </c>
      <c r="I30">
        <f>'Respostas ao formulário'!N30</f>
        <v>3</v>
      </c>
      <c r="J30">
        <f>'Respostas ao formulário'!P30</f>
        <v>2</v>
      </c>
      <c r="K30">
        <f>'Respostas ao formulário'!R30</f>
        <v>1</v>
      </c>
      <c r="L30">
        <f>'Respostas ao formulário'!S30</f>
        <v>15</v>
      </c>
      <c r="M30">
        <f>'Respostas ao formulário'!U30</f>
        <v>2</v>
      </c>
      <c r="N30">
        <f>'Respostas ao formulário'!W30</f>
        <v>2</v>
      </c>
      <c r="O30">
        <f>'Respostas ao formulário'!Y30</f>
        <v>2</v>
      </c>
      <c r="P30">
        <f>'Respostas ao formulário'!AA30</f>
        <v>2</v>
      </c>
      <c r="Q30">
        <f>'Respostas ao formulário'!AC30</f>
        <v>2</v>
      </c>
      <c r="R30">
        <f>'Respostas ao formulário'!AE30</f>
        <v>2</v>
      </c>
      <c r="S30">
        <f>'Respostas ao formulário'!AG30</f>
        <v>2</v>
      </c>
      <c r="T30">
        <f>'Respostas ao formulário'!AI30</f>
        <v>2</v>
      </c>
      <c r="U30">
        <f>'Respostas ao formulário'!AK30</f>
        <v>1</v>
      </c>
      <c r="V30">
        <f>'Respostas ao formulário'!AM30</f>
        <v>2</v>
      </c>
      <c r="W30">
        <f>'Respostas ao formulário'!AO30</f>
        <v>3</v>
      </c>
      <c r="X30">
        <f>'Respostas ao formulário'!AQ30</f>
        <v>2</v>
      </c>
      <c r="Y30">
        <f>'Respostas ao formulário'!AS30</f>
        <v>1</v>
      </c>
      <c r="Z30">
        <f>'Respostas ao formulário'!AU30</f>
        <v>2</v>
      </c>
      <c r="AA30">
        <f>'Respostas ao formulário'!AW30</f>
        <v>4</v>
      </c>
      <c r="AB30">
        <f>'Respostas ao formulário'!AY30</f>
        <v>1</v>
      </c>
      <c r="AC30">
        <f>'Respostas ao formulário'!BA30</f>
        <v>1</v>
      </c>
      <c r="AD30">
        <f>'Respostas ao formulário'!BC30</f>
        <v>2</v>
      </c>
    </row>
    <row r="31" spans="1:30" x14ac:dyDescent="0.2">
      <c r="A31">
        <v>30</v>
      </c>
      <c r="B31" s="1">
        <v>22</v>
      </c>
      <c r="C31" s="1">
        <f>'Respostas ao formulário'!D31</f>
        <v>2</v>
      </c>
      <c r="D31">
        <f>'Respostas ao formulário'!E31</f>
        <v>7</v>
      </c>
      <c r="E31">
        <f>'Respostas ao formulário'!G31</f>
        <v>3</v>
      </c>
      <c r="F31" s="8">
        <f>'Respostas ao formulário'!I31</f>
        <v>1</v>
      </c>
      <c r="G31" s="1">
        <f>'Respostas ao formulário'!K31</f>
        <v>1</v>
      </c>
      <c r="H31">
        <f>'Respostas ao formulário'!L31</f>
        <v>2</v>
      </c>
      <c r="I31">
        <f>'Respostas ao formulário'!N31</f>
        <v>3</v>
      </c>
      <c r="J31">
        <f>'Respostas ao formulário'!P31</f>
        <v>2</v>
      </c>
      <c r="K31">
        <f>'Respostas ao formulário'!R31</f>
        <v>1</v>
      </c>
      <c r="L31">
        <f>'Respostas ao formulário'!S31</f>
        <v>6</v>
      </c>
      <c r="M31">
        <f>'Respostas ao formulário'!U31</f>
        <v>1</v>
      </c>
      <c r="N31">
        <f>'Respostas ao formulário'!W31</f>
        <v>2</v>
      </c>
      <c r="O31">
        <f>'Respostas ao formulário'!Y31</f>
        <v>2</v>
      </c>
      <c r="P31">
        <f>'Respostas ao formulário'!AA31</f>
        <v>2</v>
      </c>
      <c r="Q31">
        <f>'Respostas ao formulário'!AC31</f>
        <v>2</v>
      </c>
      <c r="R31">
        <f>'Respostas ao formulário'!AE31</f>
        <v>2</v>
      </c>
      <c r="S31">
        <f>'Respostas ao formulário'!AG31</f>
        <v>2</v>
      </c>
      <c r="T31">
        <f>'Respostas ao formulário'!AI31</f>
        <v>2</v>
      </c>
      <c r="U31">
        <f>'Respostas ao formulário'!AK31</f>
        <v>2</v>
      </c>
      <c r="V31">
        <f>'Respostas ao formulário'!AM31</f>
        <v>1</v>
      </c>
      <c r="W31">
        <f>'Respostas ao formulário'!AO31</f>
        <v>2</v>
      </c>
      <c r="X31">
        <f>'Respostas ao formulário'!AQ31</f>
        <v>1</v>
      </c>
      <c r="Y31">
        <f>'Respostas ao formulário'!AS31</f>
        <v>6</v>
      </c>
      <c r="Z31">
        <f>'Respostas ao formulário'!AU31</f>
        <v>3</v>
      </c>
      <c r="AA31">
        <f>'Respostas ao formulário'!AW31</f>
        <v>1</v>
      </c>
      <c r="AB31">
        <f>'Respostas ao formulário'!AY31</f>
        <v>6</v>
      </c>
      <c r="AC31">
        <f>'Respostas ao formulário'!BA31</f>
        <v>6</v>
      </c>
      <c r="AD31">
        <f>'Respostas ao formulário'!BC31</f>
        <v>3</v>
      </c>
    </row>
    <row r="32" spans="1:30" x14ac:dyDescent="0.2">
      <c r="A32">
        <v>31</v>
      </c>
      <c r="B32" s="1">
        <v>20</v>
      </c>
      <c r="C32" s="1">
        <f>'Respostas ao formulário'!D32</f>
        <v>1</v>
      </c>
      <c r="D32">
        <f>'Respostas ao formulário'!E32</f>
        <v>1</v>
      </c>
      <c r="E32">
        <f>'Respostas ao formulário'!G32</f>
        <v>4</v>
      </c>
      <c r="F32" s="8">
        <f>'Respostas ao formulário'!I32</f>
        <v>1</v>
      </c>
      <c r="G32" s="1">
        <f>'Respostas ao formulário'!K32</f>
        <v>1</v>
      </c>
      <c r="H32">
        <f>'Respostas ao formulário'!L32</f>
        <v>2</v>
      </c>
      <c r="I32">
        <f>'Respostas ao formulário'!N32</f>
        <v>3</v>
      </c>
      <c r="J32">
        <f>'Respostas ao formulário'!P32</f>
        <v>5</v>
      </c>
      <c r="K32">
        <f>'Respostas ao formulário'!R32</f>
        <v>1</v>
      </c>
      <c r="L32">
        <f>'Respostas ao formulário'!S32</f>
        <v>10</v>
      </c>
      <c r="M32">
        <f>'Respostas ao formulário'!U32</f>
        <v>1</v>
      </c>
      <c r="N32">
        <f>'Respostas ao formulário'!W32</f>
        <v>2</v>
      </c>
      <c r="O32">
        <f>'Respostas ao formulário'!Y32</f>
        <v>2</v>
      </c>
      <c r="P32">
        <f>'Respostas ao formulário'!AA32</f>
        <v>2</v>
      </c>
      <c r="Q32">
        <f>'Respostas ao formulário'!AC32</f>
        <v>2</v>
      </c>
      <c r="R32">
        <f>'Respostas ao formulário'!AE32</f>
        <v>1</v>
      </c>
      <c r="S32">
        <f>'Respostas ao formulário'!AG32</f>
        <v>2</v>
      </c>
      <c r="T32">
        <f>'Respostas ao formulário'!AI32</f>
        <v>2</v>
      </c>
      <c r="U32">
        <f>'Respostas ao formulário'!AK32</f>
        <v>1</v>
      </c>
      <c r="V32">
        <f>'Respostas ao formulário'!AM32</f>
        <v>2</v>
      </c>
      <c r="W32">
        <f>'Respostas ao formulário'!AO32</f>
        <v>3</v>
      </c>
      <c r="X32">
        <f>'Respostas ao formulário'!AQ32</f>
        <v>3</v>
      </c>
      <c r="Y32">
        <f>'Respostas ao formulário'!AS32</f>
        <v>1</v>
      </c>
      <c r="Z32">
        <f>'Respostas ao formulário'!AU32</f>
        <v>2</v>
      </c>
      <c r="AA32">
        <f>'Respostas ao formulário'!AW32</f>
        <v>3</v>
      </c>
      <c r="AB32">
        <f>'Respostas ao formulário'!AY32</f>
        <v>5</v>
      </c>
      <c r="AC32">
        <f>'Respostas ao formulário'!BA32</f>
        <v>6</v>
      </c>
      <c r="AD32">
        <f>'Respostas ao formulário'!BC32</f>
        <v>1</v>
      </c>
    </row>
    <row r="33" spans="1:30" x14ac:dyDescent="0.2">
      <c r="A33">
        <v>32</v>
      </c>
      <c r="B33" s="1">
        <v>21</v>
      </c>
      <c r="C33" s="1">
        <f>'Respostas ao formulário'!D33</f>
        <v>2</v>
      </c>
      <c r="D33">
        <f>'Respostas ao formulário'!E33</f>
        <v>7</v>
      </c>
      <c r="E33">
        <f>'Respostas ao formulário'!G33</f>
        <v>2</v>
      </c>
      <c r="F33" s="8">
        <f>'Respostas ao formulário'!I33</f>
        <v>2</v>
      </c>
      <c r="G33" s="1">
        <f>'Respostas ao formulário'!K33</f>
        <v>2</v>
      </c>
      <c r="H33">
        <f>'Respostas ao formulário'!L33</f>
        <v>1</v>
      </c>
      <c r="I33">
        <f>'Respostas ao formulário'!N33</f>
        <v>3</v>
      </c>
      <c r="J33">
        <f>'Respostas ao formulário'!P33</f>
        <v>1</v>
      </c>
      <c r="K33">
        <f>'Respostas ao formulário'!R33</f>
        <v>1</v>
      </c>
      <c r="L33">
        <f>'Respostas ao formulário'!S33</f>
        <v>4</v>
      </c>
      <c r="M33">
        <f>'Respostas ao formulário'!U33</f>
        <v>2</v>
      </c>
      <c r="N33">
        <f>'Respostas ao formulário'!W33</f>
        <v>2</v>
      </c>
      <c r="O33">
        <f>'Respostas ao formulário'!Y33</f>
        <v>2</v>
      </c>
      <c r="P33">
        <f>'Respostas ao formulário'!AA33</f>
        <v>2</v>
      </c>
      <c r="Q33">
        <f>'Respostas ao formulário'!AC33</f>
        <v>2</v>
      </c>
      <c r="R33">
        <f>'Respostas ao formulário'!AE33</f>
        <v>2</v>
      </c>
      <c r="S33">
        <f>'Respostas ao formulário'!AG33</f>
        <v>2</v>
      </c>
      <c r="T33">
        <f>'Respostas ao formulário'!AI33</f>
        <v>2</v>
      </c>
      <c r="U33">
        <f>'Respostas ao formulário'!AK33</f>
        <v>2</v>
      </c>
      <c r="V33">
        <f>'Respostas ao formulário'!AM33</f>
        <v>2</v>
      </c>
      <c r="W33">
        <f>'Respostas ao formulário'!AO33</f>
        <v>3</v>
      </c>
      <c r="X33">
        <f>'Respostas ao formulário'!AQ33</f>
        <v>3</v>
      </c>
      <c r="Y33">
        <f>'Respostas ao formulário'!AS33</f>
        <v>2</v>
      </c>
      <c r="Z33">
        <f>'Respostas ao formulário'!AU33</f>
        <v>4</v>
      </c>
      <c r="AA33">
        <f>'Respostas ao formulário'!AW33</f>
        <v>1</v>
      </c>
      <c r="AB33">
        <f>'Respostas ao formulário'!AY33</f>
        <v>3</v>
      </c>
      <c r="AC33">
        <f>'Respostas ao formulário'!BA33</f>
        <v>6</v>
      </c>
      <c r="AD33">
        <f>'Respostas ao formulário'!BC33</f>
        <v>2</v>
      </c>
    </row>
    <row r="34" spans="1:30" x14ac:dyDescent="0.2">
      <c r="A34">
        <v>33</v>
      </c>
      <c r="B34" s="1">
        <v>26</v>
      </c>
      <c r="C34" s="1">
        <f>'Respostas ao formulário'!D34</f>
        <v>2</v>
      </c>
      <c r="D34">
        <f>'Respostas ao formulário'!E34</f>
        <v>6</v>
      </c>
      <c r="E34">
        <f>'Respostas ao formulário'!G34</f>
        <v>1</v>
      </c>
      <c r="F34" s="8">
        <f>'Respostas ao formulário'!I34</f>
        <v>2</v>
      </c>
      <c r="G34" s="1">
        <f>'Respostas ao formulário'!K34</f>
        <v>2</v>
      </c>
      <c r="H34">
        <f>'Respostas ao formulário'!L34</f>
        <v>1</v>
      </c>
      <c r="I34">
        <f>'Respostas ao formulário'!N34</f>
        <v>1</v>
      </c>
      <c r="J34">
        <f>'Respostas ao formulário'!P34</f>
        <v>1</v>
      </c>
      <c r="K34">
        <f>'Respostas ao formulário'!R34</f>
        <v>3</v>
      </c>
      <c r="L34">
        <f>'Respostas ao formulário'!S34</f>
        <v>14</v>
      </c>
      <c r="M34">
        <f>'Respostas ao formulário'!U34</f>
        <v>2</v>
      </c>
      <c r="N34">
        <f>'Respostas ao formulário'!W34</f>
        <v>2</v>
      </c>
      <c r="O34">
        <f>'Respostas ao formulário'!Y34</f>
        <v>2</v>
      </c>
      <c r="P34">
        <f>'Respostas ao formulário'!AA34</f>
        <v>2</v>
      </c>
      <c r="Q34">
        <f>'Respostas ao formulário'!AC34</f>
        <v>2</v>
      </c>
      <c r="R34">
        <f>'Respostas ao formulário'!AE34</f>
        <v>2</v>
      </c>
      <c r="S34">
        <f>'Respostas ao formulário'!AG34</f>
        <v>2</v>
      </c>
      <c r="T34">
        <f>'Respostas ao formulário'!AI34</f>
        <v>1</v>
      </c>
      <c r="U34">
        <f>'Respostas ao formulário'!AK34</f>
        <v>1</v>
      </c>
      <c r="V34">
        <f>'Respostas ao formulário'!AM34</f>
        <v>1</v>
      </c>
      <c r="W34">
        <f>'Respostas ao formulário'!AO34</f>
        <v>5</v>
      </c>
      <c r="X34">
        <f>'Respostas ao formulário'!AQ34</f>
        <v>3</v>
      </c>
      <c r="Y34">
        <f>'Respostas ao formulário'!AS34</f>
        <v>1</v>
      </c>
      <c r="Z34">
        <f>'Respostas ao formulário'!AU34</f>
        <v>3</v>
      </c>
      <c r="AA34">
        <f>'Respostas ao formulário'!AW34</f>
        <v>3</v>
      </c>
      <c r="AB34">
        <f>'Respostas ao formulário'!AY34</f>
        <v>1</v>
      </c>
      <c r="AC34">
        <f>'Respostas ao formulário'!BA34</f>
        <v>2</v>
      </c>
      <c r="AD34">
        <f>'Respostas ao formulário'!BC34</f>
        <v>3</v>
      </c>
    </row>
    <row r="35" spans="1:30" x14ac:dyDescent="0.2">
      <c r="A35">
        <v>34</v>
      </c>
      <c r="B35" s="1">
        <v>20</v>
      </c>
      <c r="C35" s="1">
        <f>'Respostas ao formulário'!D35</f>
        <v>2</v>
      </c>
      <c r="D35">
        <f>'Respostas ao formulário'!E35</f>
        <v>1</v>
      </c>
      <c r="E35">
        <f>'Respostas ao formulário'!G35</f>
        <v>2</v>
      </c>
      <c r="F35" s="8">
        <f>'Respostas ao formulário'!I35</f>
        <v>2</v>
      </c>
      <c r="G35" s="1">
        <f>'Respostas ao formulário'!K35</f>
        <v>2</v>
      </c>
      <c r="H35">
        <f>'Respostas ao formulário'!L35</f>
        <v>5</v>
      </c>
      <c r="I35">
        <f>'Respostas ao formulário'!N35</f>
        <v>1</v>
      </c>
      <c r="J35">
        <f>'Respostas ao formulário'!P35</f>
        <v>1</v>
      </c>
      <c r="K35">
        <f>'Respostas ao formulário'!R35</f>
        <v>1</v>
      </c>
      <c r="L35">
        <f>'Respostas ao formulário'!S35</f>
        <v>18</v>
      </c>
      <c r="M35">
        <f>'Respostas ao formulário'!U35</f>
        <v>2</v>
      </c>
      <c r="N35">
        <f>'Respostas ao formulário'!W35</f>
        <v>2</v>
      </c>
      <c r="O35">
        <f>'Respostas ao formulário'!Y35</f>
        <v>2</v>
      </c>
      <c r="P35">
        <f>'Respostas ao formulário'!AA35</f>
        <v>2</v>
      </c>
      <c r="Q35">
        <f>'Respostas ao formulário'!AC35</f>
        <v>2</v>
      </c>
      <c r="R35">
        <f>'Respostas ao formulário'!AE35</f>
        <v>2</v>
      </c>
      <c r="S35">
        <f>'Respostas ao formulário'!AG35</f>
        <v>2</v>
      </c>
      <c r="T35">
        <f>'Respostas ao formulário'!AI35</f>
        <v>1</v>
      </c>
      <c r="U35">
        <f>'Respostas ao formulário'!AK35</f>
        <v>1</v>
      </c>
      <c r="V35">
        <f>'Respostas ao formulário'!AM35</f>
        <v>2</v>
      </c>
      <c r="W35">
        <f>'Respostas ao formulário'!AO35</f>
        <v>1</v>
      </c>
      <c r="X35">
        <f>'Respostas ao formulário'!AQ35</f>
        <v>2</v>
      </c>
      <c r="Y35">
        <f>'Respostas ao formulário'!AS35</f>
        <v>2</v>
      </c>
      <c r="Z35">
        <f>'Respostas ao formulário'!AU35</f>
        <v>4</v>
      </c>
      <c r="AA35">
        <f>'Respostas ao formulário'!AW35</f>
        <v>1</v>
      </c>
      <c r="AB35">
        <f>'Respostas ao formulário'!AY35</f>
        <v>1</v>
      </c>
      <c r="AC35">
        <f>'Respostas ao formulário'!BA35</f>
        <v>1</v>
      </c>
      <c r="AD35">
        <f>'Respostas ao formulário'!BC35</f>
        <v>2</v>
      </c>
    </row>
    <row r="36" spans="1:30" x14ac:dyDescent="0.2">
      <c r="A36">
        <v>35</v>
      </c>
      <c r="B36" s="1">
        <v>23</v>
      </c>
      <c r="C36" s="1">
        <f>'Respostas ao formulário'!D36</f>
        <v>1</v>
      </c>
      <c r="D36">
        <f>'Respostas ao formulário'!E36</f>
        <v>9</v>
      </c>
      <c r="E36">
        <f>'Respostas ao formulário'!G36</f>
        <v>2</v>
      </c>
      <c r="F36" s="8">
        <f>'Respostas ao formulário'!I36</f>
        <v>2</v>
      </c>
      <c r="G36" s="1">
        <f>'Respostas ao formulário'!K36</f>
        <v>2</v>
      </c>
      <c r="H36">
        <f>'Respostas ao formulário'!L36</f>
        <v>2</v>
      </c>
      <c r="I36">
        <f>'Respostas ao formulário'!N36</f>
        <v>3</v>
      </c>
      <c r="J36">
        <f>'Respostas ao formulário'!P36</f>
        <v>2</v>
      </c>
      <c r="K36">
        <f>'Respostas ao formulário'!R36</f>
        <v>1</v>
      </c>
      <c r="L36">
        <f>'Respostas ao formulário'!S36</f>
        <v>24</v>
      </c>
      <c r="M36">
        <f>'Respostas ao formulário'!U36</f>
        <v>2</v>
      </c>
      <c r="N36">
        <f>'Respostas ao formulário'!W36</f>
        <v>2</v>
      </c>
      <c r="O36">
        <f>'Respostas ao formulário'!Y36</f>
        <v>2</v>
      </c>
      <c r="P36">
        <f>'Respostas ao formulário'!AA36</f>
        <v>2</v>
      </c>
      <c r="Q36">
        <f>'Respostas ao formulário'!AC36</f>
        <v>2</v>
      </c>
      <c r="R36">
        <f>'Respostas ao formulário'!AE36</f>
        <v>1</v>
      </c>
      <c r="S36">
        <f>'Respostas ao formulário'!AG36</f>
        <v>2</v>
      </c>
      <c r="T36">
        <f>'Respostas ao formulário'!AI36</f>
        <v>1</v>
      </c>
      <c r="U36">
        <f>'Respostas ao formulário'!AK36</f>
        <v>2</v>
      </c>
      <c r="V36">
        <f>'Respostas ao formulário'!AM36</f>
        <v>1</v>
      </c>
      <c r="W36">
        <f>'Respostas ao formulário'!AO36</f>
        <v>3</v>
      </c>
      <c r="X36">
        <f>'Respostas ao formulário'!AQ36</f>
        <v>2</v>
      </c>
      <c r="Y36">
        <f>'Respostas ao formulário'!AS36</f>
        <v>1</v>
      </c>
      <c r="Z36">
        <f>'Respostas ao formulário'!AU36</f>
        <v>3</v>
      </c>
      <c r="AA36">
        <f>'Respostas ao formulário'!AW36</f>
        <v>1</v>
      </c>
      <c r="AB36">
        <f>'Respostas ao formulário'!AY36</f>
        <v>6</v>
      </c>
      <c r="AC36">
        <f>'Respostas ao formulário'!BA36</f>
        <v>6</v>
      </c>
      <c r="AD36">
        <f>'Respostas ao formulário'!BC36</f>
        <v>1</v>
      </c>
    </row>
    <row r="37" spans="1:30" x14ac:dyDescent="0.2">
      <c r="A37">
        <v>36</v>
      </c>
      <c r="B37" s="1">
        <v>37</v>
      </c>
      <c r="C37" s="1">
        <f>'Respostas ao formulário'!D37</f>
        <v>2</v>
      </c>
      <c r="D37">
        <f>'Respostas ao formulário'!E37</f>
        <v>6</v>
      </c>
      <c r="E37">
        <f>'Respostas ao formulário'!G37</f>
        <v>4</v>
      </c>
      <c r="F37" s="8">
        <f>'Respostas ao formulário'!I37</f>
        <v>2</v>
      </c>
      <c r="G37" s="1">
        <f>'Respostas ao formulário'!K37</f>
        <v>2</v>
      </c>
      <c r="H37">
        <f>'Respostas ao formulário'!L37</f>
        <v>7</v>
      </c>
      <c r="I37">
        <f>'Respostas ao formulário'!N37</f>
        <v>3</v>
      </c>
      <c r="J37">
        <f>'Respostas ao formulário'!P37</f>
        <v>2</v>
      </c>
      <c r="K37">
        <f>'Respostas ao formulário'!R37</f>
        <v>1</v>
      </c>
      <c r="L37">
        <f>'Respostas ao formulário'!S37</f>
        <v>4</v>
      </c>
      <c r="M37">
        <f>'Respostas ao formulário'!U37</f>
        <v>1</v>
      </c>
      <c r="N37">
        <f>'Respostas ao formulário'!W37</f>
        <v>2</v>
      </c>
      <c r="O37">
        <f>'Respostas ao formulário'!Y37</f>
        <v>2</v>
      </c>
      <c r="P37">
        <f>'Respostas ao formulário'!AA37</f>
        <v>2</v>
      </c>
      <c r="Q37">
        <f>'Respostas ao formulário'!AC37</f>
        <v>2</v>
      </c>
      <c r="R37">
        <f>'Respostas ao formulário'!AE37</f>
        <v>1</v>
      </c>
      <c r="S37">
        <f>'Respostas ao formulário'!AG37</f>
        <v>2</v>
      </c>
      <c r="T37">
        <f>'Respostas ao formulário'!AI37</f>
        <v>1</v>
      </c>
      <c r="U37">
        <f>'Respostas ao formulário'!AK37</f>
        <v>2</v>
      </c>
      <c r="V37">
        <f>'Respostas ao formulário'!AM37</f>
        <v>2</v>
      </c>
      <c r="W37">
        <f>'Respostas ao formulário'!AO37</f>
        <v>4</v>
      </c>
      <c r="X37">
        <f>'Respostas ao formulário'!AQ37</f>
        <v>2</v>
      </c>
      <c r="Y37">
        <f>'Respostas ao formulário'!AS37</f>
        <v>2</v>
      </c>
      <c r="Z37">
        <f>'Respostas ao formulário'!AU37</f>
        <v>5</v>
      </c>
      <c r="AA37">
        <f>'Respostas ao formulário'!AW37</f>
        <v>6</v>
      </c>
      <c r="AB37">
        <f>'Respostas ao formulário'!AY37</f>
        <v>6</v>
      </c>
      <c r="AC37">
        <f>'Respostas ao formulário'!BA37</f>
        <v>6</v>
      </c>
      <c r="AD37">
        <f>'Respostas ao formulário'!BC37</f>
        <v>6</v>
      </c>
    </row>
    <row r="38" spans="1:30" x14ac:dyDescent="0.2">
      <c r="A38">
        <v>37</v>
      </c>
      <c r="B38" s="1">
        <v>36</v>
      </c>
      <c r="C38" s="1">
        <f>'Respostas ao formulário'!D38</f>
        <v>2</v>
      </c>
      <c r="D38">
        <f>'Respostas ao formulário'!E38</f>
        <v>8</v>
      </c>
      <c r="E38">
        <f>'Respostas ao formulário'!G38</f>
        <v>2</v>
      </c>
      <c r="F38" s="8">
        <f>'Respostas ao formulário'!I38</f>
        <v>2</v>
      </c>
      <c r="G38" s="1">
        <f>'Respostas ao formulário'!K38</f>
        <v>2</v>
      </c>
      <c r="H38">
        <f>'Respostas ao formulário'!L38</f>
        <v>3</v>
      </c>
      <c r="I38">
        <f>'Respostas ao formulário'!N38</f>
        <v>3</v>
      </c>
      <c r="J38">
        <f>'Respostas ao formulário'!P38</f>
        <v>1.5</v>
      </c>
      <c r="K38">
        <f>'Respostas ao formulário'!R38</f>
        <v>1</v>
      </c>
      <c r="L38">
        <f>'Respostas ao formulário'!S38</f>
        <v>15</v>
      </c>
      <c r="M38">
        <f>'Respostas ao formulário'!U38</f>
        <v>2</v>
      </c>
      <c r="N38">
        <f>'Respostas ao formulário'!W38</f>
        <v>2</v>
      </c>
      <c r="O38">
        <f>'Respostas ao formulário'!Y38</f>
        <v>2</v>
      </c>
      <c r="P38">
        <f>'Respostas ao formulário'!AA38</f>
        <v>1</v>
      </c>
      <c r="Q38">
        <f>'Respostas ao formulário'!AC38</f>
        <v>2</v>
      </c>
      <c r="R38">
        <f>'Respostas ao formulário'!AE38</f>
        <v>1</v>
      </c>
      <c r="S38">
        <f>'Respostas ao formulário'!AG38</f>
        <v>2</v>
      </c>
      <c r="T38">
        <f>'Respostas ao formulário'!AI38</f>
        <v>1</v>
      </c>
      <c r="U38">
        <f>'Respostas ao formulário'!AK38</f>
        <v>2</v>
      </c>
      <c r="V38">
        <f>'Respostas ao formulário'!AM38</f>
        <v>2</v>
      </c>
      <c r="W38">
        <f>'Respostas ao formulário'!AO38</f>
        <v>4</v>
      </c>
      <c r="X38">
        <f>'Respostas ao formulário'!AQ38</f>
        <v>1</v>
      </c>
      <c r="Y38">
        <f>'Respostas ao formulário'!AS38</f>
        <v>1</v>
      </c>
      <c r="Z38">
        <f>'Respostas ao formulário'!AU38</f>
        <v>1</v>
      </c>
      <c r="AA38">
        <f>'Respostas ao formulário'!AW38</f>
        <v>1</v>
      </c>
      <c r="AB38">
        <f>'Respostas ao formulário'!AY38</f>
        <v>1</v>
      </c>
      <c r="AC38">
        <f>'Respostas ao formulário'!BA38</f>
        <v>6</v>
      </c>
      <c r="AD38">
        <f>'Respostas ao formulário'!BC38</f>
        <v>6</v>
      </c>
    </row>
    <row r="39" spans="1:30" x14ac:dyDescent="0.2">
      <c r="A39">
        <v>38</v>
      </c>
      <c r="B39" s="1">
        <v>24</v>
      </c>
      <c r="C39" s="1">
        <f>'Respostas ao formulário'!D39</f>
        <v>1</v>
      </c>
      <c r="D39">
        <f>'Respostas ao formulário'!E39</f>
        <v>8</v>
      </c>
      <c r="E39">
        <f>'Respostas ao formulário'!G39</f>
        <v>4</v>
      </c>
      <c r="F39" s="8">
        <f>'Respostas ao formulário'!I39</f>
        <v>2</v>
      </c>
      <c r="G39" s="1">
        <f>'Respostas ao formulário'!K39</f>
        <v>1</v>
      </c>
      <c r="H39">
        <f>'Respostas ao formulário'!L39</f>
        <v>1</v>
      </c>
      <c r="I39">
        <f>'Respostas ao formulário'!N39</f>
        <v>3</v>
      </c>
      <c r="J39">
        <f>'Respostas ao formulário'!P39</f>
        <v>4</v>
      </c>
      <c r="K39">
        <f>'Respostas ao formulário'!R39</f>
        <v>1</v>
      </c>
      <c r="L39">
        <f>'Respostas ao formulário'!S39</f>
        <v>3</v>
      </c>
      <c r="M39">
        <f>'Respostas ao formulário'!U39</f>
        <v>1</v>
      </c>
      <c r="N39">
        <f>'Respostas ao formulário'!W39</f>
        <v>2</v>
      </c>
      <c r="O39">
        <f>'Respostas ao formulário'!Y39</f>
        <v>2</v>
      </c>
      <c r="P39">
        <f>'Respostas ao formulário'!AA39</f>
        <v>2</v>
      </c>
      <c r="Q39">
        <f>'Respostas ao formulário'!AC39</f>
        <v>2</v>
      </c>
      <c r="R39">
        <f>'Respostas ao formulário'!AE39</f>
        <v>1</v>
      </c>
      <c r="S39">
        <f>'Respostas ao formulário'!AG39</f>
        <v>2</v>
      </c>
      <c r="T39">
        <f>'Respostas ao formulário'!AI39</f>
        <v>2</v>
      </c>
      <c r="U39">
        <f>'Respostas ao formulário'!AK39</f>
        <v>2</v>
      </c>
      <c r="V39">
        <f>'Respostas ao formulário'!AM39</f>
        <v>1</v>
      </c>
      <c r="W39">
        <f>'Respostas ao formulário'!AO39</f>
        <v>2</v>
      </c>
      <c r="X39">
        <f>'Respostas ao formulário'!AQ39</f>
        <v>2</v>
      </c>
      <c r="Y39">
        <f>'Respostas ao formulário'!AS39</f>
        <v>1</v>
      </c>
      <c r="Z39">
        <f>'Respostas ao formulário'!AU39</f>
        <v>2</v>
      </c>
      <c r="AA39">
        <f>'Respostas ao formulário'!AW39</f>
        <v>1</v>
      </c>
      <c r="AB39">
        <f>'Respostas ao formulário'!AY39</f>
        <v>1</v>
      </c>
      <c r="AC39">
        <f>'Respostas ao formulário'!BA39</f>
        <v>2</v>
      </c>
      <c r="AD39">
        <f>'Respostas ao formulário'!BC39</f>
        <v>2</v>
      </c>
    </row>
    <row r="40" spans="1:30" x14ac:dyDescent="0.2">
      <c r="A40">
        <v>39</v>
      </c>
      <c r="B40" s="1">
        <v>23</v>
      </c>
      <c r="C40" s="1">
        <f>'Respostas ao formulário'!D40</f>
        <v>1</v>
      </c>
      <c r="D40">
        <f>'Respostas ao formulário'!E40</f>
        <v>8</v>
      </c>
      <c r="E40">
        <f>'Respostas ao formulário'!G40</f>
        <v>4</v>
      </c>
      <c r="F40" s="8">
        <f>'Respostas ao formulário'!I40</f>
        <v>2</v>
      </c>
      <c r="G40" s="1">
        <f>'Respostas ao formulário'!K40</f>
        <v>2</v>
      </c>
      <c r="H40">
        <f>'Respostas ao formulário'!L40</f>
        <v>1</v>
      </c>
      <c r="I40">
        <f>'Respostas ao formulário'!N40</f>
        <v>3</v>
      </c>
      <c r="J40">
        <f>'Respostas ao formulário'!P40</f>
        <v>2</v>
      </c>
      <c r="K40">
        <f>'Respostas ao formulário'!R40</f>
        <v>1</v>
      </c>
      <c r="L40">
        <f>'Respostas ao formulário'!S40</f>
        <v>10</v>
      </c>
      <c r="M40">
        <f>'Respostas ao formulário'!U40</f>
        <v>2</v>
      </c>
      <c r="N40">
        <f>'Respostas ao formulário'!W40</f>
        <v>2</v>
      </c>
      <c r="O40">
        <f>'Respostas ao formulário'!Y40</f>
        <v>2</v>
      </c>
      <c r="P40">
        <f>'Respostas ao formulário'!AA40</f>
        <v>2</v>
      </c>
      <c r="Q40">
        <f>'Respostas ao formulário'!AC40</f>
        <v>2</v>
      </c>
      <c r="R40">
        <f>'Respostas ao formulário'!AE40</f>
        <v>2</v>
      </c>
      <c r="S40">
        <f>'Respostas ao formulário'!AG40</f>
        <v>2</v>
      </c>
      <c r="T40">
        <f>'Respostas ao formulário'!AI40</f>
        <v>1</v>
      </c>
      <c r="U40">
        <f>'Respostas ao formulário'!AK40</f>
        <v>2</v>
      </c>
      <c r="V40">
        <f>'Respostas ao formulário'!AM40</f>
        <v>1</v>
      </c>
      <c r="W40">
        <f>'Respostas ao formulário'!AO40</f>
        <v>3</v>
      </c>
      <c r="X40">
        <f>'Respostas ao formulário'!AQ40</f>
        <v>2</v>
      </c>
      <c r="Y40">
        <f>'Respostas ao formulário'!AS40</f>
        <v>1</v>
      </c>
      <c r="Z40">
        <f>'Respostas ao formulário'!AU40</f>
        <v>3</v>
      </c>
      <c r="AA40">
        <f>'Respostas ao formulário'!AW40</f>
        <v>2</v>
      </c>
      <c r="AB40">
        <f>'Respostas ao formulário'!AY40</f>
        <v>1</v>
      </c>
      <c r="AC40">
        <f>'Respostas ao formulário'!BA40</f>
        <v>1</v>
      </c>
      <c r="AD40">
        <f>'Respostas ao formulário'!BC40</f>
        <v>1</v>
      </c>
    </row>
    <row r="41" spans="1:30" x14ac:dyDescent="0.2">
      <c r="A41">
        <v>40</v>
      </c>
      <c r="B41" s="1">
        <v>21</v>
      </c>
      <c r="C41" s="1">
        <f>'Respostas ao formulário'!D41</f>
        <v>1</v>
      </c>
      <c r="D41">
        <f>'Respostas ao formulário'!E41</f>
        <v>4</v>
      </c>
      <c r="E41">
        <f>'Respostas ao formulário'!G41</f>
        <v>2</v>
      </c>
      <c r="F41" s="8">
        <f>'Respostas ao formulário'!I41</f>
        <v>2</v>
      </c>
      <c r="G41" s="1">
        <f>'Respostas ao formulário'!K41</f>
        <v>2</v>
      </c>
      <c r="H41">
        <f>'Respostas ao formulário'!L41</f>
        <v>2</v>
      </c>
      <c r="I41">
        <f>'Respostas ao formulário'!N41</f>
        <v>3</v>
      </c>
      <c r="J41">
        <f>'Respostas ao formulário'!P41</f>
        <v>1</v>
      </c>
      <c r="K41">
        <f>'Respostas ao formulário'!R41</f>
        <v>1</v>
      </c>
      <c r="L41">
        <f>'Respostas ao formulário'!S41</f>
        <v>24</v>
      </c>
      <c r="M41">
        <f>'Respostas ao formulário'!U41</f>
        <v>2</v>
      </c>
      <c r="N41">
        <f>'Respostas ao formulário'!W41</f>
        <v>2</v>
      </c>
      <c r="O41">
        <f>'Respostas ao formulário'!Y41</f>
        <v>2</v>
      </c>
      <c r="P41">
        <f>'Respostas ao formulário'!AA41</f>
        <v>2</v>
      </c>
      <c r="Q41">
        <f>'Respostas ao formulário'!AC41</f>
        <v>2</v>
      </c>
      <c r="R41">
        <f>'Respostas ao formulário'!AE41</f>
        <v>2</v>
      </c>
      <c r="S41">
        <f>'Respostas ao formulário'!AG41</f>
        <v>2</v>
      </c>
      <c r="T41">
        <f>'Respostas ao formulário'!AI41</f>
        <v>1</v>
      </c>
      <c r="U41">
        <f>'Respostas ao formulário'!AK41</f>
        <v>2</v>
      </c>
      <c r="V41">
        <f>'Respostas ao formulário'!AM41</f>
        <v>2</v>
      </c>
      <c r="W41">
        <f>'Respostas ao formulário'!AO41</f>
        <v>4</v>
      </c>
      <c r="X41">
        <f>'Respostas ao formulário'!AQ41</f>
        <v>3</v>
      </c>
      <c r="Y41">
        <f>'Respostas ao formulário'!AS41</f>
        <v>2</v>
      </c>
      <c r="Z41">
        <f>'Respostas ao formulário'!AU41</f>
        <v>5</v>
      </c>
      <c r="AA41">
        <f>'Respostas ao formulário'!AW41</f>
        <v>3</v>
      </c>
      <c r="AB41">
        <f>'Respostas ao formulário'!AY41</f>
        <v>1</v>
      </c>
      <c r="AC41">
        <f>'Respostas ao formulário'!BA41</f>
        <v>1</v>
      </c>
      <c r="AD41">
        <f>'Respostas ao formulário'!BC41</f>
        <v>2</v>
      </c>
    </row>
    <row r="42" spans="1:30" x14ac:dyDescent="0.2">
      <c r="A42">
        <v>41</v>
      </c>
      <c r="B42" s="1">
        <v>21</v>
      </c>
      <c r="C42" s="1">
        <f>'Respostas ao formulário'!D42</f>
        <v>2</v>
      </c>
      <c r="D42">
        <f>'Respostas ao formulário'!E42</f>
        <v>8</v>
      </c>
      <c r="E42">
        <f>'Respostas ao formulário'!G42</f>
        <v>4</v>
      </c>
      <c r="F42" s="8">
        <f>'Respostas ao formulário'!I42</f>
        <v>1</v>
      </c>
      <c r="G42" s="1">
        <f>'Respostas ao formulário'!K42</f>
        <v>1</v>
      </c>
      <c r="H42">
        <f>'Respostas ao formulário'!L42</f>
        <v>3</v>
      </c>
      <c r="I42">
        <f>'Respostas ao formulário'!N42</f>
        <v>3</v>
      </c>
      <c r="J42">
        <f>'Respostas ao formulário'!P42</f>
        <v>3</v>
      </c>
      <c r="K42">
        <f>'Respostas ao formulário'!R42</f>
        <v>3</v>
      </c>
      <c r="L42">
        <f>'Respostas ao formulário'!S42</f>
        <v>8</v>
      </c>
      <c r="M42">
        <f>'Respostas ao formulário'!U42</f>
        <v>2</v>
      </c>
      <c r="N42">
        <f>'Respostas ao formulário'!W42</f>
        <v>2</v>
      </c>
      <c r="O42">
        <f>'Respostas ao formulário'!Y42</f>
        <v>2</v>
      </c>
      <c r="P42">
        <f>'Respostas ao formulário'!AA42</f>
        <v>2</v>
      </c>
      <c r="Q42">
        <f>'Respostas ao formulário'!AC42</f>
        <v>2</v>
      </c>
      <c r="R42">
        <f>'Respostas ao formulário'!AE42</f>
        <v>2</v>
      </c>
      <c r="S42">
        <f>'Respostas ao formulário'!AG42</f>
        <v>2</v>
      </c>
      <c r="T42">
        <f>'Respostas ao formulário'!AI42</f>
        <v>1</v>
      </c>
      <c r="U42">
        <f>'Respostas ao formulário'!AK42</f>
        <v>1</v>
      </c>
      <c r="V42">
        <f>'Respostas ao formulário'!AM42</f>
        <v>1</v>
      </c>
      <c r="W42">
        <f>'Respostas ao formulário'!AO42</f>
        <v>2</v>
      </c>
      <c r="X42">
        <f>'Respostas ao formulário'!AQ42</f>
        <v>2</v>
      </c>
      <c r="Y42">
        <f>'Respostas ao formulário'!AS42</f>
        <v>1</v>
      </c>
      <c r="Z42">
        <f>'Respostas ao formulário'!AU42</f>
        <v>3</v>
      </c>
      <c r="AA42">
        <f>'Respostas ao formulário'!AW42</f>
        <v>2</v>
      </c>
      <c r="AB42">
        <f>'Respostas ao formulário'!AY42</f>
        <v>1</v>
      </c>
      <c r="AC42">
        <f>'Respostas ao formulário'!BA42</f>
        <v>1</v>
      </c>
      <c r="AD42">
        <f>'Respostas ao formulário'!BC42</f>
        <v>2</v>
      </c>
    </row>
    <row r="43" spans="1:30" x14ac:dyDescent="0.2">
      <c r="A43">
        <v>42</v>
      </c>
      <c r="B43" s="1">
        <v>20</v>
      </c>
      <c r="C43" s="1">
        <f>'Respostas ao formulário'!D43</f>
        <v>1</v>
      </c>
      <c r="D43">
        <f>'Respostas ao formulário'!E43</f>
        <v>3</v>
      </c>
      <c r="E43">
        <f>'Respostas ao formulário'!G43</f>
        <v>2</v>
      </c>
      <c r="F43" s="8">
        <f>'Respostas ao formulário'!I43</f>
        <v>2</v>
      </c>
      <c r="G43" s="1">
        <f>'Respostas ao formulário'!K43</f>
        <v>2</v>
      </c>
      <c r="H43">
        <f>'Respostas ao formulário'!L43</f>
        <v>6</v>
      </c>
      <c r="I43">
        <f>'Respostas ao formulário'!N43</f>
        <v>3</v>
      </c>
      <c r="J43">
        <f>'Respostas ao formulário'!P43</f>
        <v>2</v>
      </c>
      <c r="K43">
        <f>'Respostas ao formulário'!R43</f>
        <v>1</v>
      </c>
      <c r="L43">
        <f>'Respostas ao formulário'!S43</f>
        <v>18</v>
      </c>
      <c r="M43">
        <f>'Respostas ao formulário'!U43</f>
        <v>2</v>
      </c>
      <c r="N43">
        <f>'Respostas ao formulário'!W43</f>
        <v>2</v>
      </c>
      <c r="O43">
        <f>'Respostas ao formulário'!Y43</f>
        <v>2</v>
      </c>
      <c r="P43">
        <f>'Respostas ao formulário'!AA43</f>
        <v>2</v>
      </c>
      <c r="Q43">
        <f>'Respostas ao formulário'!AC43</f>
        <v>2</v>
      </c>
      <c r="R43">
        <f>'Respostas ao formulário'!AE43</f>
        <v>2</v>
      </c>
      <c r="S43">
        <f>'Respostas ao formulário'!AG43</f>
        <v>2</v>
      </c>
      <c r="T43">
        <f>'Respostas ao formulário'!AI43</f>
        <v>1</v>
      </c>
      <c r="U43">
        <f>'Respostas ao formulário'!AK43</f>
        <v>1</v>
      </c>
      <c r="V43">
        <f>'Respostas ao formulário'!AM43</f>
        <v>1</v>
      </c>
      <c r="W43">
        <f>'Respostas ao formulário'!AO43</f>
        <v>4</v>
      </c>
      <c r="X43">
        <f>'Respostas ao formulário'!AQ43</f>
        <v>2</v>
      </c>
      <c r="Y43">
        <f>'Respostas ao formulário'!AS43</f>
        <v>1</v>
      </c>
      <c r="Z43">
        <f>'Respostas ao formulário'!AU43</f>
        <v>5</v>
      </c>
      <c r="AA43">
        <f>'Respostas ao formulário'!AW43</f>
        <v>4</v>
      </c>
      <c r="AB43">
        <f>'Respostas ao formulário'!AY43</f>
        <v>5</v>
      </c>
      <c r="AC43">
        <f>'Respostas ao formulário'!BA43</f>
        <v>2</v>
      </c>
      <c r="AD43">
        <f>'Respostas ao formulário'!BC43</f>
        <v>4</v>
      </c>
    </row>
    <row r="44" spans="1:30" x14ac:dyDescent="0.2">
      <c r="A44">
        <v>43</v>
      </c>
      <c r="B44" s="1">
        <v>20</v>
      </c>
      <c r="C44" s="1">
        <f>'Respostas ao formulário'!D44</f>
        <v>1</v>
      </c>
      <c r="D44">
        <f>'Respostas ao formulário'!E44</f>
        <v>5</v>
      </c>
      <c r="E44">
        <f>'Respostas ao formulário'!G44</f>
        <v>1</v>
      </c>
      <c r="F44" s="8">
        <f>'Respostas ao formulário'!I44</f>
        <v>2</v>
      </c>
      <c r="G44" s="1">
        <f>'Respostas ao formulário'!K44</f>
        <v>1</v>
      </c>
      <c r="H44">
        <f>'Respostas ao formulário'!L44</f>
        <v>6</v>
      </c>
      <c r="I44">
        <f>'Respostas ao formulário'!N44</f>
        <v>3</v>
      </c>
      <c r="J44">
        <f>'Respostas ao formulário'!P44</f>
        <v>4</v>
      </c>
      <c r="K44">
        <f>'Respostas ao formulário'!R44</f>
        <v>1</v>
      </c>
      <c r="L44">
        <f>'Respostas ao formulário'!S44</f>
        <v>12</v>
      </c>
      <c r="M44">
        <f>'Respostas ao formulário'!U44</f>
        <v>2</v>
      </c>
      <c r="N44">
        <f>'Respostas ao formulário'!W44</f>
        <v>2</v>
      </c>
      <c r="O44">
        <f>'Respostas ao formulário'!Y44</f>
        <v>2</v>
      </c>
      <c r="P44">
        <f>'Respostas ao formulário'!AA44</f>
        <v>2</v>
      </c>
      <c r="Q44">
        <f>'Respostas ao formulário'!AC44</f>
        <v>2</v>
      </c>
      <c r="R44">
        <f>'Respostas ao formulário'!AE44</f>
        <v>1</v>
      </c>
      <c r="S44">
        <f>'Respostas ao formulário'!AG44</f>
        <v>2</v>
      </c>
      <c r="T44">
        <f>'Respostas ao formulário'!AI44</f>
        <v>1</v>
      </c>
      <c r="U44">
        <f>'Respostas ao formulário'!AK44</f>
        <v>2</v>
      </c>
      <c r="V44">
        <f>'Respostas ao formulário'!AM44</f>
        <v>1</v>
      </c>
      <c r="W44">
        <f>'Respostas ao formulário'!AO44</f>
        <v>4</v>
      </c>
      <c r="X44">
        <f>'Respostas ao formulário'!AQ44</f>
        <v>2</v>
      </c>
      <c r="Y44">
        <f>'Respostas ao formulário'!AS44</f>
        <v>1</v>
      </c>
      <c r="Z44">
        <f>'Respostas ao formulário'!AU44</f>
        <v>3</v>
      </c>
      <c r="AA44">
        <f>'Respostas ao formulário'!AW44</f>
        <v>3</v>
      </c>
      <c r="AB44">
        <f>'Respostas ao formulário'!AY44</f>
        <v>6</v>
      </c>
      <c r="AC44">
        <f>'Respostas ao formulário'!BA44</f>
        <v>2</v>
      </c>
      <c r="AD44">
        <f>'Respostas ao formulário'!BC44</f>
        <v>2</v>
      </c>
    </row>
    <row r="45" spans="1:30" x14ac:dyDescent="0.2">
      <c r="A45">
        <v>44</v>
      </c>
      <c r="B45" s="1">
        <v>22</v>
      </c>
      <c r="C45" s="1">
        <f>'Respostas ao formulário'!D45</f>
        <v>2</v>
      </c>
      <c r="D45">
        <f>'Respostas ao formulário'!E45</f>
        <v>8</v>
      </c>
      <c r="E45">
        <f>'Respostas ao formulário'!G45</f>
        <v>4</v>
      </c>
      <c r="F45" s="8">
        <f>'Respostas ao formulário'!I45</f>
        <v>1</v>
      </c>
      <c r="G45" s="1">
        <f>'Respostas ao formulário'!K45</f>
        <v>2</v>
      </c>
      <c r="H45">
        <f>'Respostas ao formulário'!L45</f>
        <v>1</v>
      </c>
      <c r="I45">
        <f>'Respostas ao formulário'!N45</f>
        <v>3</v>
      </c>
      <c r="J45">
        <f>'Respostas ao formulário'!P45</f>
        <v>1</v>
      </c>
      <c r="K45">
        <f>'Respostas ao formulário'!R45</f>
        <v>1</v>
      </c>
      <c r="L45">
        <f>'Respostas ao formulário'!S45</f>
        <v>24</v>
      </c>
      <c r="M45">
        <f>'Respostas ao formulário'!U45</f>
        <v>2</v>
      </c>
      <c r="N45">
        <f>'Respostas ao formulário'!W45</f>
        <v>2</v>
      </c>
      <c r="O45">
        <f>'Respostas ao formulário'!Y45</f>
        <v>2</v>
      </c>
      <c r="P45">
        <f>'Respostas ao formulário'!AA45</f>
        <v>2</v>
      </c>
      <c r="Q45">
        <f>'Respostas ao formulário'!AC45</f>
        <v>2</v>
      </c>
      <c r="R45">
        <f>'Respostas ao formulário'!AE45</f>
        <v>2</v>
      </c>
      <c r="S45">
        <f>'Respostas ao formulário'!AG45</f>
        <v>2</v>
      </c>
      <c r="T45">
        <f>'Respostas ao formulário'!AI45</f>
        <v>1</v>
      </c>
      <c r="U45">
        <f>'Respostas ao formulário'!AK45</f>
        <v>1</v>
      </c>
      <c r="V45">
        <f>'Respostas ao formulário'!AM45</f>
        <v>1</v>
      </c>
      <c r="W45">
        <f>'Respostas ao formulário'!AO45</f>
        <v>2</v>
      </c>
      <c r="X45">
        <f>'Respostas ao formulário'!AQ45</f>
        <v>1</v>
      </c>
      <c r="Y45">
        <f>'Respostas ao formulário'!AS45</f>
        <v>1</v>
      </c>
      <c r="Z45">
        <f>'Respostas ao formulário'!AU45</f>
        <v>4</v>
      </c>
      <c r="AA45">
        <f>'Respostas ao formulário'!AW45</f>
        <v>6</v>
      </c>
      <c r="AB45">
        <f>'Respostas ao formulário'!AY45</f>
        <v>6</v>
      </c>
      <c r="AC45">
        <f>'Respostas ao formulário'!BA45</f>
        <v>1</v>
      </c>
      <c r="AD45">
        <f>'Respostas ao formulário'!BC45</f>
        <v>3</v>
      </c>
    </row>
    <row r="46" spans="1:30" x14ac:dyDescent="0.2">
      <c r="A46">
        <v>45</v>
      </c>
      <c r="B46" s="1">
        <v>20</v>
      </c>
      <c r="C46" s="1">
        <f>'Respostas ao formulário'!D46</f>
        <v>1</v>
      </c>
      <c r="D46">
        <f>'Respostas ao formulário'!E46</f>
        <v>2</v>
      </c>
      <c r="E46">
        <f>'Respostas ao formulário'!G46</f>
        <v>1</v>
      </c>
      <c r="F46" s="8">
        <f>'Respostas ao formulário'!I46</f>
        <v>2</v>
      </c>
      <c r="G46" s="1">
        <f>'Respostas ao formulário'!K46</f>
        <v>2</v>
      </c>
      <c r="H46">
        <f>'Respostas ao formulário'!L46</f>
        <v>2</v>
      </c>
      <c r="I46">
        <f>'Respostas ao formulário'!N46</f>
        <v>1</v>
      </c>
      <c r="J46">
        <f>'Respostas ao formulário'!P46</f>
        <v>1</v>
      </c>
      <c r="K46">
        <f>'Respostas ao formulário'!R46</f>
        <v>1</v>
      </c>
      <c r="L46">
        <f>'Respostas ao formulário'!S46</f>
        <v>5</v>
      </c>
      <c r="M46">
        <f>'Respostas ao formulário'!U46</f>
        <v>1</v>
      </c>
      <c r="N46">
        <f>'Respostas ao formulário'!W46</f>
        <v>2</v>
      </c>
      <c r="O46">
        <f>'Respostas ao formulário'!Y46</f>
        <v>1</v>
      </c>
      <c r="P46">
        <f>'Respostas ao formulário'!AA46</f>
        <v>2</v>
      </c>
      <c r="Q46">
        <f>'Respostas ao formulário'!AC46</f>
        <v>1</v>
      </c>
      <c r="R46">
        <f>'Respostas ao formulário'!AE46</f>
        <v>1</v>
      </c>
      <c r="S46">
        <f>'Respostas ao formulário'!AG46</f>
        <v>1</v>
      </c>
      <c r="T46">
        <f>'Respostas ao formulário'!AI46</f>
        <v>1</v>
      </c>
      <c r="U46">
        <f>'Respostas ao formulário'!AK46</f>
        <v>1</v>
      </c>
      <c r="V46">
        <f>'Respostas ao formulário'!AM46</f>
        <v>2</v>
      </c>
      <c r="W46">
        <f>'Respostas ao formulário'!AO46</f>
        <v>2</v>
      </c>
      <c r="X46">
        <f>'Respostas ao formulário'!AQ46</f>
        <v>2</v>
      </c>
      <c r="Y46">
        <f>'Respostas ao formulário'!AS46</f>
        <v>1</v>
      </c>
      <c r="Z46">
        <f>'Respostas ao formulário'!AU46</f>
        <v>1</v>
      </c>
      <c r="AA46">
        <f>'Respostas ao formulário'!AW46</f>
        <v>1</v>
      </c>
      <c r="AB46">
        <f>'Respostas ao formulário'!AY46</f>
        <v>1</v>
      </c>
      <c r="AC46">
        <f>'Respostas ao formulário'!BA46</f>
        <v>6</v>
      </c>
      <c r="AD46">
        <f>'Respostas ao formulário'!BC46</f>
        <v>1</v>
      </c>
    </row>
    <row r="47" spans="1:30" x14ac:dyDescent="0.2">
      <c r="A47">
        <v>46</v>
      </c>
      <c r="B47" s="1">
        <v>35</v>
      </c>
      <c r="C47" s="1">
        <f>'Respostas ao formulário'!D47</f>
        <v>2</v>
      </c>
      <c r="D47">
        <f>'Respostas ao formulário'!E47</f>
        <v>7</v>
      </c>
      <c r="E47">
        <f>'Respostas ao formulário'!G47</f>
        <v>3</v>
      </c>
      <c r="F47" s="8">
        <f>'Respostas ao formulário'!I47</f>
        <v>2</v>
      </c>
      <c r="G47" s="1">
        <f>'Respostas ao formulário'!K47</f>
        <v>1</v>
      </c>
      <c r="H47">
        <f>'Respostas ao formulário'!L47</f>
        <v>5</v>
      </c>
      <c r="I47">
        <f>'Respostas ao formulário'!N47</f>
        <v>3</v>
      </c>
      <c r="J47">
        <f>'Respostas ao formulário'!P47</f>
        <v>2</v>
      </c>
      <c r="K47">
        <f>'Respostas ao formulário'!R47</f>
        <v>1</v>
      </c>
      <c r="L47">
        <f>'Respostas ao formulário'!S47</f>
        <v>10</v>
      </c>
      <c r="M47">
        <f>'Respostas ao formulário'!U47</f>
        <v>2</v>
      </c>
      <c r="N47">
        <f>'Respostas ao formulário'!W47</f>
        <v>2</v>
      </c>
      <c r="O47">
        <f>'Respostas ao formulário'!Y47</f>
        <v>2</v>
      </c>
      <c r="P47">
        <f>'Respostas ao formulário'!AA47</f>
        <v>2</v>
      </c>
      <c r="Q47">
        <f>'Respostas ao formulário'!AC47</f>
        <v>2</v>
      </c>
      <c r="R47">
        <f>'Respostas ao formulário'!AE47</f>
        <v>1</v>
      </c>
      <c r="S47">
        <f>'Respostas ao formulário'!AG47</f>
        <v>1</v>
      </c>
      <c r="T47">
        <f>'Respostas ao formulário'!AI47</f>
        <v>2</v>
      </c>
      <c r="U47">
        <f>'Respostas ao formulário'!AK47</f>
        <v>2</v>
      </c>
      <c r="V47">
        <f>'Respostas ao formulário'!AM47</f>
        <v>1</v>
      </c>
      <c r="W47">
        <f>'Respostas ao formulário'!AO47</f>
        <v>3</v>
      </c>
      <c r="X47">
        <f>'Respostas ao formulário'!AQ47</f>
        <v>3</v>
      </c>
      <c r="Y47">
        <f>'Respostas ao formulário'!AS47</f>
        <v>2</v>
      </c>
      <c r="Z47">
        <f>'Respostas ao formulário'!AU47</f>
        <v>4</v>
      </c>
      <c r="AA47">
        <f>'Respostas ao formulário'!AW47</f>
        <v>3</v>
      </c>
      <c r="AB47">
        <f>'Respostas ao formulário'!AY47</f>
        <v>2</v>
      </c>
      <c r="AC47">
        <f>'Respostas ao formulário'!BA47</f>
        <v>1</v>
      </c>
      <c r="AD47">
        <f>'Respostas ao formulário'!BC47</f>
        <v>2</v>
      </c>
    </row>
    <row r="48" spans="1:30" x14ac:dyDescent="0.2">
      <c r="A48">
        <v>47</v>
      </c>
      <c r="B48" s="1">
        <v>20</v>
      </c>
      <c r="C48" s="1">
        <f>'Respostas ao formulário'!D48</f>
        <v>1</v>
      </c>
      <c r="D48">
        <f>'Respostas ao formulário'!E48</f>
        <v>1</v>
      </c>
      <c r="E48">
        <f>'Respostas ao formulário'!G48</f>
        <v>1</v>
      </c>
      <c r="F48" s="8">
        <f>'Respostas ao formulário'!I48</f>
        <v>1</v>
      </c>
      <c r="G48" s="1">
        <f>'Respostas ao formulário'!K48</f>
        <v>1</v>
      </c>
      <c r="H48">
        <f>'Respostas ao formulário'!L48</f>
        <v>10</v>
      </c>
      <c r="I48">
        <f>'Respostas ao formulário'!N48</f>
        <v>2</v>
      </c>
      <c r="J48">
        <f>'Respostas ao formulário'!P48</f>
        <v>4</v>
      </c>
      <c r="K48">
        <f>'Respostas ao formulário'!R48</f>
        <v>1</v>
      </c>
      <c r="L48">
        <f>'Respostas ao formulário'!S48</f>
        <v>14</v>
      </c>
      <c r="M48">
        <f>'Respostas ao formulário'!U48</f>
        <v>1</v>
      </c>
      <c r="N48">
        <f>'Respostas ao formulário'!W48</f>
        <v>2</v>
      </c>
      <c r="O48">
        <f>'Respostas ao formulário'!Y48</f>
        <v>2</v>
      </c>
      <c r="P48">
        <f>'Respostas ao formulário'!AA48</f>
        <v>2</v>
      </c>
      <c r="Q48">
        <f>'Respostas ao formulário'!AC48</f>
        <v>2</v>
      </c>
      <c r="R48">
        <f>'Respostas ao formulário'!AE48</f>
        <v>2</v>
      </c>
      <c r="S48">
        <f>'Respostas ao formulário'!AG48</f>
        <v>2</v>
      </c>
      <c r="T48">
        <f>'Respostas ao formulário'!AI48</f>
        <v>1</v>
      </c>
      <c r="U48">
        <f>'Respostas ao formulário'!AK48</f>
        <v>2</v>
      </c>
      <c r="V48">
        <f>'Respostas ao formulário'!AM48</f>
        <v>2</v>
      </c>
      <c r="W48">
        <f>'Respostas ao formulário'!AO48</f>
        <v>2</v>
      </c>
      <c r="X48">
        <f>'Respostas ao formulário'!AQ48</f>
        <v>3</v>
      </c>
      <c r="Y48">
        <f>'Respostas ao formulário'!AS48</f>
        <v>2</v>
      </c>
      <c r="Z48">
        <f>'Respostas ao formulário'!AU48</f>
        <v>4</v>
      </c>
      <c r="AA48">
        <f>'Respostas ao formulário'!AW48</f>
        <v>1</v>
      </c>
      <c r="AB48">
        <f>'Respostas ao formulário'!AY48</f>
        <v>2</v>
      </c>
      <c r="AC48">
        <f>'Respostas ao formulário'!BA48</f>
        <v>2</v>
      </c>
      <c r="AD48">
        <f>'Respostas ao formulário'!BC48</f>
        <v>2</v>
      </c>
    </row>
    <row r="49" spans="1:30" x14ac:dyDescent="0.2">
      <c r="A49">
        <v>48</v>
      </c>
      <c r="B49" s="1">
        <v>20</v>
      </c>
      <c r="C49" s="1">
        <f>'Respostas ao formulário'!D49</f>
        <v>2</v>
      </c>
      <c r="D49">
        <f>'Respostas ao formulário'!E49</f>
        <v>1</v>
      </c>
      <c r="E49">
        <f>'Respostas ao formulário'!G49</f>
        <v>2</v>
      </c>
      <c r="F49" s="8">
        <f>'Respostas ao formulário'!I49</f>
        <v>1</v>
      </c>
      <c r="G49" s="1">
        <f>'Respostas ao formulário'!K49</f>
        <v>1</v>
      </c>
      <c r="H49">
        <f>'Respostas ao formulário'!L49</f>
        <v>2</v>
      </c>
      <c r="I49">
        <f>'Respostas ao formulário'!N49</f>
        <v>1</v>
      </c>
      <c r="J49">
        <f>'Respostas ao formulário'!P49</f>
        <v>2</v>
      </c>
      <c r="K49">
        <f>'Respostas ao formulário'!R49</f>
        <v>1</v>
      </c>
      <c r="L49">
        <f>'Respostas ao formulário'!S49</f>
        <v>3</v>
      </c>
      <c r="M49">
        <f>'Respostas ao formulário'!U49</f>
        <v>1</v>
      </c>
      <c r="N49">
        <f>'Respostas ao formulário'!W49</f>
        <v>2</v>
      </c>
      <c r="O49">
        <f>'Respostas ao formulário'!Y49</f>
        <v>2</v>
      </c>
      <c r="P49">
        <f>'Respostas ao formulário'!AA49</f>
        <v>2</v>
      </c>
      <c r="Q49">
        <f>'Respostas ao formulário'!AC49</f>
        <v>2</v>
      </c>
      <c r="R49">
        <f>'Respostas ao formulário'!AE49</f>
        <v>2</v>
      </c>
      <c r="S49">
        <f>'Respostas ao formulário'!AG49</f>
        <v>2</v>
      </c>
      <c r="T49">
        <f>'Respostas ao formulário'!AI49</f>
        <v>1</v>
      </c>
      <c r="U49">
        <f>'Respostas ao formulário'!AK49</f>
        <v>1</v>
      </c>
      <c r="V49">
        <f>'Respostas ao formulário'!AM49</f>
        <v>2</v>
      </c>
      <c r="W49">
        <f>'Respostas ao formulário'!AO49</f>
        <v>3</v>
      </c>
      <c r="X49">
        <f>'Respostas ao formulário'!AQ49</f>
        <v>3</v>
      </c>
      <c r="Y49">
        <f>'Respostas ao formulário'!AS49</f>
        <v>1</v>
      </c>
      <c r="Z49">
        <f>'Respostas ao formulário'!AU49</f>
        <v>3</v>
      </c>
      <c r="AA49">
        <f>'Respostas ao formulário'!AW49</f>
        <v>3</v>
      </c>
      <c r="AB49">
        <f>'Respostas ao formulário'!AY49</f>
        <v>1</v>
      </c>
      <c r="AC49">
        <f>'Respostas ao formulário'!BA49</f>
        <v>2</v>
      </c>
      <c r="AD49">
        <f>'Respostas ao formulário'!BC49</f>
        <v>3</v>
      </c>
    </row>
    <row r="50" spans="1:30" x14ac:dyDescent="0.2">
      <c r="A50">
        <v>49</v>
      </c>
      <c r="B50" s="1">
        <v>20</v>
      </c>
      <c r="C50" s="1">
        <f>'Respostas ao formulário'!D50</f>
        <v>1</v>
      </c>
      <c r="D50">
        <f>'Respostas ao formulário'!E50</f>
        <v>3</v>
      </c>
      <c r="E50">
        <f>'Respostas ao formulário'!G50</f>
        <v>2</v>
      </c>
      <c r="F50" s="8">
        <f>'Respostas ao formulário'!I50</f>
        <v>2</v>
      </c>
      <c r="G50" s="1">
        <f>'Respostas ao formulário'!K50</f>
        <v>2</v>
      </c>
      <c r="H50">
        <f>'Respostas ao formulário'!L50</f>
        <v>2</v>
      </c>
      <c r="I50">
        <f>'Respostas ao formulário'!N50</f>
        <v>3</v>
      </c>
      <c r="J50">
        <f>'Respostas ao formulário'!P50</f>
        <v>2</v>
      </c>
      <c r="K50">
        <f>'Respostas ao formulário'!R50</f>
        <v>1</v>
      </c>
      <c r="L50">
        <f>'Respostas ao formulário'!S50</f>
        <v>12</v>
      </c>
      <c r="M50">
        <f>'Respostas ao formulário'!U50</f>
        <v>2</v>
      </c>
      <c r="N50">
        <f>'Respostas ao formulário'!W50</f>
        <v>2</v>
      </c>
      <c r="O50">
        <f>'Respostas ao formulário'!Y50</f>
        <v>2</v>
      </c>
      <c r="P50">
        <f>'Respostas ao formulário'!AA50</f>
        <v>2</v>
      </c>
      <c r="Q50">
        <f>'Respostas ao formulário'!AC50</f>
        <v>2</v>
      </c>
      <c r="R50">
        <f>'Respostas ao formulário'!AE50</f>
        <v>1</v>
      </c>
      <c r="S50">
        <f>'Respostas ao formulário'!AG50</f>
        <v>2</v>
      </c>
      <c r="T50">
        <f>'Respostas ao formulário'!AI50</f>
        <v>1</v>
      </c>
      <c r="U50">
        <f>'Respostas ao formulário'!AK50</f>
        <v>1</v>
      </c>
      <c r="V50">
        <f>'Respostas ao formulário'!AM50</f>
        <v>2</v>
      </c>
      <c r="W50">
        <f>'Respostas ao formulário'!AO50</f>
        <v>3</v>
      </c>
      <c r="X50">
        <f>'Respostas ao formulário'!AQ50</f>
        <v>2</v>
      </c>
      <c r="Y50">
        <f>'Respostas ao formulário'!AS50</f>
        <v>1</v>
      </c>
      <c r="Z50">
        <f>'Respostas ao formulário'!AU50</f>
        <v>5</v>
      </c>
      <c r="AA50">
        <f>'Respostas ao formulário'!AW50</f>
        <v>1</v>
      </c>
      <c r="AB50">
        <f>'Respostas ao formulário'!AY50</f>
        <v>1</v>
      </c>
      <c r="AC50">
        <f>'Respostas ao formulário'!BA50</f>
        <v>1</v>
      </c>
      <c r="AD50">
        <f>'Respostas ao formulário'!BC50</f>
        <v>2</v>
      </c>
    </row>
    <row r="51" spans="1:30" x14ac:dyDescent="0.2">
      <c r="A51">
        <v>50</v>
      </c>
      <c r="B51" s="1">
        <v>25</v>
      </c>
      <c r="C51" s="1">
        <f>'Respostas ao formulário'!D51</f>
        <v>2</v>
      </c>
      <c r="D51">
        <f>'Respostas ao formulário'!E51</f>
        <v>9</v>
      </c>
      <c r="E51">
        <f>'Respostas ao formulário'!G51</f>
        <v>4</v>
      </c>
      <c r="F51" s="8">
        <f>'Respostas ao formulário'!I51</f>
        <v>2</v>
      </c>
      <c r="G51" s="1">
        <f>'Respostas ao formulário'!K51</f>
        <v>2</v>
      </c>
      <c r="H51">
        <f>'Respostas ao formulário'!L51</f>
        <v>4</v>
      </c>
      <c r="I51">
        <f>'Respostas ao formulário'!N51</f>
        <v>3</v>
      </c>
      <c r="J51">
        <f>'Respostas ao formulário'!P51</f>
        <v>4</v>
      </c>
      <c r="K51">
        <f>'Respostas ao formulário'!R51</f>
        <v>1</v>
      </c>
      <c r="L51">
        <f>'Respostas ao formulário'!S51</f>
        <v>12</v>
      </c>
      <c r="M51">
        <f>'Respostas ao formulário'!U51</f>
        <v>2</v>
      </c>
      <c r="N51">
        <f>'Respostas ao formulário'!W51</f>
        <v>2</v>
      </c>
      <c r="O51">
        <f>'Respostas ao formulário'!Y51</f>
        <v>2</v>
      </c>
      <c r="P51">
        <f>'Respostas ao formulário'!AA51</f>
        <v>2</v>
      </c>
      <c r="Q51">
        <f>'Respostas ao formulário'!AC51</f>
        <v>2</v>
      </c>
      <c r="R51">
        <f>'Respostas ao formulário'!AE51</f>
        <v>2</v>
      </c>
      <c r="S51">
        <f>'Respostas ao formulário'!AG51</f>
        <v>1</v>
      </c>
      <c r="T51">
        <f>'Respostas ao formulário'!AI51</f>
        <v>1</v>
      </c>
      <c r="U51">
        <f>'Respostas ao formulário'!AK51</f>
        <v>1</v>
      </c>
      <c r="V51">
        <f>'Respostas ao formulário'!AM51</f>
        <v>2</v>
      </c>
      <c r="W51">
        <f>'Respostas ao formulário'!AO51</f>
        <v>3</v>
      </c>
      <c r="X51">
        <f>'Respostas ao formulário'!AQ51</f>
        <v>2</v>
      </c>
      <c r="Y51">
        <f>'Respostas ao formulário'!AS51</f>
        <v>6</v>
      </c>
      <c r="Z51">
        <f>'Respostas ao formulário'!AU51</f>
        <v>3</v>
      </c>
      <c r="AA51">
        <f>'Respostas ao formulário'!AW51</f>
        <v>1</v>
      </c>
      <c r="AB51">
        <f>'Respostas ao formulário'!AY51</f>
        <v>2</v>
      </c>
      <c r="AC51">
        <f>'Respostas ao formulário'!BA51</f>
        <v>1</v>
      </c>
      <c r="AD51">
        <f>'Respostas ao formulário'!BC51</f>
        <v>2</v>
      </c>
    </row>
    <row r="52" spans="1:30" x14ac:dyDescent="0.2">
      <c r="A52">
        <v>51</v>
      </c>
      <c r="B52" s="1">
        <v>23</v>
      </c>
      <c r="C52" s="1">
        <f>'Respostas ao formulário'!D52</f>
        <v>1</v>
      </c>
      <c r="D52">
        <f>'Respostas ao formulário'!E52</f>
        <v>8</v>
      </c>
      <c r="E52">
        <f>'Respostas ao formulário'!G52</f>
        <v>2</v>
      </c>
      <c r="F52" s="8">
        <f>'Respostas ao formulário'!I52</f>
        <v>2</v>
      </c>
      <c r="G52" s="1">
        <f>'Respostas ao formulário'!K52</f>
        <v>2</v>
      </c>
      <c r="H52">
        <f>'Respostas ao formulário'!L52</f>
        <v>4</v>
      </c>
      <c r="I52">
        <f>'Respostas ao formulário'!N52</f>
        <v>3</v>
      </c>
      <c r="J52">
        <f>'Respostas ao formulário'!P52</f>
        <v>2</v>
      </c>
      <c r="K52">
        <f>'Respostas ao formulário'!R52</f>
        <v>1</v>
      </c>
      <c r="L52">
        <f>'Respostas ao formulário'!S52</f>
        <v>4</v>
      </c>
      <c r="M52">
        <f>'Respostas ao formulário'!U52</f>
        <v>2</v>
      </c>
      <c r="N52">
        <f>'Respostas ao formulário'!W52</f>
        <v>2</v>
      </c>
      <c r="O52">
        <f>'Respostas ao formulário'!Y52</f>
        <v>2</v>
      </c>
      <c r="P52">
        <f>'Respostas ao formulário'!AA52</f>
        <v>2</v>
      </c>
      <c r="Q52">
        <f>'Respostas ao formulário'!AC52</f>
        <v>2</v>
      </c>
      <c r="R52">
        <f>'Respostas ao formulário'!AE52</f>
        <v>2</v>
      </c>
      <c r="S52">
        <f>'Respostas ao formulário'!AG52</f>
        <v>2</v>
      </c>
      <c r="T52">
        <f>'Respostas ao formulário'!AI52</f>
        <v>1</v>
      </c>
      <c r="U52">
        <f>'Respostas ao formulário'!AK52</f>
        <v>1</v>
      </c>
      <c r="V52">
        <f>'Respostas ao formulário'!AM52</f>
        <v>1</v>
      </c>
      <c r="W52">
        <f>'Respostas ao formulário'!AO52</f>
        <v>3</v>
      </c>
      <c r="X52">
        <f>'Respostas ao formulário'!AQ52</f>
        <v>4</v>
      </c>
      <c r="Y52">
        <f>'Respostas ao formulário'!AS52</f>
        <v>2</v>
      </c>
      <c r="Z52">
        <f>'Respostas ao formulário'!AU52</f>
        <v>3</v>
      </c>
      <c r="AA52">
        <f>'Respostas ao formulário'!AW52</f>
        <v>2</v>
      </c>
      <c r="AB52">
        <f>'Respostas ao formulário'!AY52</f>
        <v>3</v>
      </c>
      <c r="AC52">
        <f>'Respostas ao formulário'!BA52</f>
        <v>1</v>
      </c>
      <c r="AD52">
        <f>'Respostas ao formulário'!BC52</f>
        <v>3</v>
      </c>
    </row>
    <row r="53" spans="1:30" x14ac:dyDescent="0.2">
      <c r="A53">
        <v>52</v>
      </c>
      <c r="B53" s="1">
        <v>24</v>
      </c>
      <c r="C53" s="1">
        <f>'Respostas ao formulário'!D53</f>
        <v>1</v>
      </c>
      <c r="D53">
        <f>'Respostas ao formulário'!E53</f>
        <v>2</v>
      </c>
      <c r="E53">
        <f>'Respostas ao formulário'!G53</f>
        <v>2</v>
      </c>
      <c r="F53" s="8">
        <f>'Respostas ao formulário'!I53</f>
        <v>1</v>
      </c>
      <c r="G53" s="1">
        <f>'Respostas ao formulário'!K53</f>
        <v>1</v>
      </c>
      <c r="H53">
        <f>'Respostas ao formulário'!L53</f>
        <v>5</v>
      </c>
      <c r="I53">
        <f>'Respostas ao formulário'!N53</f>
        <v>3</v>
      </c>
      <c r="J53">
        <f>'Respostas ao formulário'!P53</f>
        <v>2</v>
      </c>
      <c r="K53">
        <f>'Respostas ao formulário'!R53</f>
        <v>1</v>
      </c>
      <c r="L53">
        <f>'Respostas ao formulário'!S53</f>
        <v>24</v>
      </c>
      <c r="M53">
        <f>'Respostas ao formulário'!U53</f>
        <v>2</v>
      </c>
      <c r="N53">
        <f>'Respostas ao formulário'!W53</f>
        <v>2</v>
      </c>
      <c r="O53">
        <f>'Respostas ao formulário'!Y53</f>
        <v>2</v>
      </c>
      <c r="P53">
        <f>'Respostas ao formulário'!AA53</f>
        <v>2</v>
      </c>
      <c r="Q53">
        <f>'Respostas ao formulário'!AC53</f>
        <v>2</v>
      </c>
      <c r="R53">
        <f>'Respostas ao formulário'!AE53</f>
        <v>2</v>
      </c>
      <c r="S53">
        <f>'Respostas ao formulário'!AG53</f>
        <v>2</v>
      </c>
      <c r="T53">
        <f>'Respostas ao formulário'!AI53</f>
        <v>2</v>
      </c>
      <c r="U53">
        <f>'Respostas ao formulário'!AK53</f>
        <v>1</v>
      </c>
      <c r="V53">
        <f>'Respostas ao formulário'!AM53</f>
        <v>2</v>
      </c>
      <c r="W53">
        <f>'Respostas ao formulário'!AO53</f>
        <v>5</v>
      </c>
      <c r="X53">
        <f>'Respostas ao formulário'!AQ53</f>
        <v>4</v>
      </c>
      <c r="Y53">
        <f>'Respostas ao formulário'!AS53</f>
        <v>4</v>
      </c>
      <c r="Z53">
        <f>'Respostas ao formulário'!AU53</f>
        <v>5</v>
      </c>
      <c r="AA53">
        <f>'Respostas ao formulário'!AW53</f>
        <v>3</v>
      </c>
      <c r="AB53">
        <f>'Respostas ao formulário'!AY53</f>
        <v>4</v>
      </c>
      <c r="AC53">
        <f>'Respostas ao formulário'!BA53</f>
        <v>4</v>
      </c>
      <c r="AD53">
        <f>'Respostas ao formulário'!BC53</f>
        <v>3</v>
      </c>
    </row>
    <row r="54" spans="1:30" x14ac:dyDescent="0.2">
      <c r="A54">
        <v>53</v>
      </c>
      <c r="B54" s="1">
        <v>22</v>
      </c>
      <c r="C54" s="1">
        <f>'Respostas ao formulário'!D54</f>
        <v>1</v>
      </c>
      <c r="D54">
        <f>'Respostas ao formulário'!E54</f>
        <v>8</v>
      </c>
      <c r="E54">
        <f>'Respostas ao formulário'!G54</f>
        <v>2</v>
      </c>
      <c r="F54" s="8">
        <f>'Respostas ao formulário'!I54</f>
        <v>1</v>
      </c>
      <c r="G54" s="1">
        <f>'Respostas ao formulário'!K54</f>
        <v>1</v>
      </c>
      <c r="H54">
        <f>'Respostas ao formulário'!L54</f>
        <v>10</v>
      </c>
      <c r="I54">
        <f>'Respostas ao formulário'!N54</f>
        <v>3</v>
      </c>
      <c r="J54">
        <f>'Respostas ao formulário'!P54</f>
        <v>4</v>
      </c>
      <c r="K54">
        <f>'Respostas ao formulário'!R54</f>
        <v>3</v>
      </c>
      <c r="L54">
        <f>'Respostas ao formulário'!S54</f>
        <v>10</v>
      </c>
      <c r="M54">
        <f>'Respostas ao formulário'!U54</f>
        <v>2</v>
      </c>
      <c r="N54">
        <f>'Respostas ao formulário'!W54</f>
        <v>2</v>
      </c>
      <c r="O54">
        <f>'Respostas ao formulário'!Y54</f>
        <v>2</v>
      </c>
      <c r="P54">
        <f>'Respostas ao formulário'!AA54</f>
        <v>2</v>
      </c>
      <c r="Q54">
        <f>'Respostas ao formulário'!AC54</f>
        <v>2</v>
      </c>
      <c r="R54">
        <f>'Respostas ao formulário'!AE54</f>
        <v>2</v>
      </c>
      <c r="S54">
        <f>'Respostas ao formulário'!AG54</f>
        <v>2</v>
      </c>
      <c r="T54">
        <f>'Respostas ao formulário'!AI54</f>
        <v>2</v>
      </c>
      <c r="U54">
        <f>'Respostas ao formulário'!AK54</f>
        <v>1</v>
      </c>
      <c r="V54">
        <f>'Respostas ao formulário'!AM54</f>
        <v>2</v>
      </c>
      <c r="W54">
        <f>'Respostas ao formulário'!AO54</f>
        <v>3</v>
      </c>
      <c r="X54">
        <f>'Respostas ao formulário'!AQ54</f>
        <v>3</v>
      </c>
      <c r="Y54">
        <f>'Respostas ao formulário'!AS54</f>
        <v>2</v>
      </c>
      <c r="Z54">
        <f>'Respostas ao formulário'!AU54</f>
        <v>2</v>
      </c>
      <c r="AA54">
        <f>'Respostas ao formulário'!AW54</f>
        <v>2</v>
      </c>
      <c r="AB54">
        <f>'Respostas ao formulário'!AY54</f>
        <v>1</v>
      </c>
      <c r="AC54">
        <f>'Respostas ao formulário'!BA54</f>
        <v>6</v>
      </c>
      <c r="AD54">
        <f>'Respostas ao formulário'!BC54</f>
        <v>3</v>
      </c>
    </row>
    <row r="55" spans="1:30" x14ac:dyDescent="0.2">
      <c r="A55">
        <v>54</v>
      </c>
      <c r="B55" s="1">
        <v>22</v>
      </c>
      <c r="C55" s="1">
        <f>'Respostas ao formulário'!D55</f>
        <v>1</v>
      </c>
      <c r="D55">
        <f>'Respostas ao formulário'!E55</f>
        <v>1</v>
      </c>
      <c r="E55">
        <f>'Respostas ao formulário'!G55</f>
        <v>1</v>
      </c>
      <c r="F55" s="8">
        <f>'Respostas ao formulário'!I55</f>
        <v>2</v>
      </c>
      <c r="G55" s="1">
        <f>'Respostas ao formulário'!K55</f>
        <v>1</v>
      </c>
      <c r="H55">
        <f>'Respostas ao formulário'!L55</f>
        <v>5</v>
      </c>
      <c r="I55">
        <f>'Respostas ao formulário'!N55</f>
        <v>3</v>
      </c>
      <c r="J55">
        <f>'Respostas ao formulário'!P55</f>
        <v>8</v>
      </c>
      <c r="K55">
        <f>'Respostas ao formulário'!R55</f>
        <v>1</v>
      </c>
      <c r="L55">
        <f>'Respostas ao formulário'!S55</f>
        <v>5</v>
      </c>
      <c r="M55">
        <f>'Respostas ao formulário'!U55</f>
        <v>1</v>
      </c>
      <c r="N55">
        <f>'Respostas ao formulário'!W55</f>
        <v>2</v>
      </c>
      <c r="O55">
        <f>'Respostas ao formulário'!Y55</f>
        <v>2</v>
      </c>
      <c r="P55">
        <f>'Respostas ao formulário'!AA55</f>
        <v>2</v>
      </c>
      <c r="Q55">
        <f>'Respostas ao formulário'!AC55</f>
        <v>2</v>
      </c>
      <c r="R55">
        <f>'Respostas ao formulário'!AE55</f>
        <v>1</v>
      </c>
      <c r="S55">
        <f>'Respostas ao formulário'!AG55</f>
        <v>2</v>
      </c>
      <c r="T55">
        <f>'Respostas ao formulário'!AI55</f>
        <v>1</v>
      </c>
      <c r="U55">
        <f>'Respostas ao formulário'!AK55</f>
        <v>2</v>
      </c>
      <c r="V55">
        <f>'Respostas ao formulário'!AM55</f>
        <v>1</v>
      </c>
      <c r="W55">
        <f>'Respostas ao formulário'!AO55</f>
        <v>3</v>
      </c>
      <c r="X55">
        <f>'Respostas ao formulário'!AQ55</f>
        <v>6</v>
      </c>
      <c r="Y55">
        <f>'Respostas ao formulário'!AS55</f>
        <v>6</v>
      </c>
      <c r="Z55">
        <f>'Respostas ao formulário'!AU55</f>
        <v>3</v>
      </c>
      <c r="AA55">
        <f>'Respostas ao formulário'!AW55</f>
        <v>1</v>
      </c>
      <c r="AB55">
        <f>'Respostas ao formulário'!AY55</f>
        <v>6</v>
      </c>
      <c r="AC55">
        <f>'Respostas ao formulário'!BA55</f>
        <v>6</v>
      </c>
      <c r="AD55">
        <f>'Respostas ao formulário'!BC55</f>
        <v>2</v>
      </c>
    </row>
    <row r="56" spans="1:30" x14ac:dyDescent="0.2">
      <c r="A56">
        <v>55</v>
      </c>
      <c r="B56" s="1">
        <v>21</v>
      </c>
      <c r="C56" s="1">
        <f>'Respostas ao formulário'!D56</f>
        <v>1</v>
      </c>
      <c r="D56">
        <f>'Respostas ao formulário'!E56</f>
        <v>5</v>
      </c>
      <c r="E56">
        <f>'Respostas ao formulário'!G56</f>
        <v>1</v>
      </c>
      <c r="F56" s="8">
        <f>'Respostas ao formulário'!I56</f>
        <v>1</v>
      </c>
      <c r="G56" s="1">
        <f>'Respostas ao formulário'!K56</f>
        <v>1</v>
      </c>
      <c r="H56">
        <f>'Respostas ao formulário'!L56</f>
        <v>2</v>
      </c>
      <c r="I56">
        <f>'Respostas ao formulário'!N56</f>
        <v>3</v>
      </c>
      <c r="J56">
        <f>'Respostas ao formulário'!P56</f>
        <v>2</v>
      </c>
      <c r="K56">
        <f>'Respostas ao formulário'!R56</f>
        <v>1</v>
      </c>
      <c r="L56">
        <f>'Respostas ao formulário'!S56</f>
        <v>12</v>
      </c>
      <c r="M56">
        <f>'Respostas ao formulário'!U56</f>
        <v>1</v>
      </c>
      <c r="N56">
        <f>'Respostas ao formulário'!W56</f>
        <v>2</v>
      </c>
      <c r="O56">
        <f>'Respostas ao formulário'!Y56</f>
        <v>2</v>
      </c>
      <c r="P56">
        <f>'Respostas ao formulário'!AA56</f>
        <v>2</v>
      </c>
      <c r="Q56">
        <f>'Respostas ao formulário'!AC56</f>
        <v>2</v>
      </c>
      <c r="R56">
        <f>'Respostas ao formulário'!AE56</f>
        <v>1</v>
      </c>
      <c r="S56">
        <f>'Respostas ao formulário'!AG56</f>
        <v>2</v>
      </c>
      <c r="T56">
        <f>'Respostas ao formulário'!AI56</f>
        <v>1</v>
      </c>
      <c r="U56">
        <f>'Respostas ao formulário'!AK56</f>
        <v>1</v>
      </c>
      <c r="V56">
        <f>'Respostas ao formulário'!AM56</f>
        <v>2</v>
      </c>
      <c r="W56">
        <f>'Respostas ao formulário'!AO56</f>
        <v>2</v>
      </c>
      <c r="X56">
        <f>'Respostas ao formulário'!AQ56</f>
        <v>3</v>
      </c>
      <c r="Y56">
        <f>'Respostas ao formulário'!AS56</f>
        <v>1</v>
      </c>
      <c r="Z56">
        <f>'Respostas ao formulário'!AU56</f>
        <v>3</v>
      </c>
      <c r="AA56">
        <f>'Respostas ao formulário'!AW56</f>
        <v>2</v>
      </c>
      <c r="AB56">
        <f>'Respostas ao formulário'!AY56</f>
        <v>1</v>
      </c>
      <c r="AC56">
        <f>'Respostas ao formulário'!BA56</f>
        <v>1</v>
      </c>
      <c r="AD56">
        <f>'Respostas ao formulário'!BC56</f>
        <v>1</v>
      </c>
    </row>
    <row r="57" spans="1:30" x14ac:dyDescent="0.2">
      <c r="A57">
        <v>56</v>
      </c>
      <c r="B57" s="1">
        <v>20</v>
      </c>
      <c r="C57" s="1">
        <f>'Respostas ao formulário'!D57</f>
        <v>1</v>
      </c>
      <c r="D57">
        <f>'Respostas ao formulário'!E57</f>
        <v>1</v>
      </c>
      <c r="E57">
        <f>'Respostas ao formulário'!G57</f>
        <v>1</v>
      </c>
      <c r="F57" s="8">
        <f>'Respostas ao formulário'!I57</f>
        <v>2</v>
      </c>
      <c r="G57" s="1">
        <f>'Respostas ao formulário'!K57</f>
        <v>1</v>
      </c>
      <c r="H57">
        <f>'Respostas ao formulário'!L57</f>
        <v>4</v>
      </c>
      <c r="I57">
        <f>'Respostas ao formulário'!N57</f>
        <v>2</v>
      </c>
      <c r="J57">
        <f>'Respostas ao formulário'!P57</f>
        <v>1</v>
      </c>
      <c r="K57">
        <f>'Respostas ao formulário'!R57</f>
        <v>1</v>
      </c>
      <c r="L57">
        <f>'Respostas ao formulário'!S57</f>
        <v>6</v>
      </c>
      <c r="M57">
        <f>'Respostas ao formulário'!U57</f>
        <v>1</v>
      </c>
      <c r="N57">
        <f>'Respostas ao formulário'!W57</f>
        <v>2</v>
      </c>
      <c r="O57">
        <f>'Respostas ao formulário'!Y57</f>
        <v>2</v>
      </c>
      <c r="P57">
        <f>'Respostas ao formulário'!AA57</f>
        <v>2</v>
      </c>
      <c r="Q57">
        <f>'Respostas ao formulário'!AC57</f>
        <v>2</v>
      </c>
      <c r="R57">
        <f>'Respostas ao formulário'!AE57</f>
        <v>1</v>
      </c>
      <c r="S57">
        <f>'Respostas ao formulário'!AG57</f>
        <v>2</v>
      </c>
      <c r="T57">
        <f>'Respostas ao formulário'!AI57</f>
        <v>1</v>
      </c>
      <c r="U57">
        <f>'Respostas ao formulário'!AK57</f>
        <v>1</v>
      </c>
      <c r="V57">
        <f>'Respostas ao formulário'!AM57</f>
        <v>2</v>
      </c>
      <c r="W57">
        <f>'Respostas ao formulário'!AO57</f>
        <v>3</v>
      </c>
      <c r="X57">
        <f>'Respostas ao formulário'!AQ57</f>
        <v>1</v>
      </c>
      <c r="Y57">
        <f>'Respostas ao formulário'!AS57</f>
        <v>2</v>
      </c>
      <c r="Z57">
        <f>'Respostas ao formulário'!AU57</f>
        <v>4</v>
      </c>
      <c r="AA57">
        <f>'Respostas ao formulário'!AW57</f>
        <v>2</v>
      </c>
      <c r="AB57">
        <f>'Respostas ao formulário'!AY57</f>
        <v>1</v>
      </c>
      <c r="AC57">
        <f>'Respostas ao formulário'!BA57</f>
        <v>6</v>
      </c>
      <c r="AD57">
        <f>'Respostas ao formulário'!BC57</f>
        <v>6</v>
      </c>
    </row>
    <row r="58" spans="1:30" x14ac:dyDescent="0.2">
      <c r="A58">
        <v>57</v>
      </c>
      <c r="B58" s="1">
        <v>55</v>
      </c>
      <c r="C58" s="1">
        <f>'Respostas ao formulário'!D58</f>
        <v>1</v>
      </c>
      <c r="D58">
        <f>'Respostas ao formulário'!E58</f>
        <v>8</v>
      </c>
      <c r="E58">
        <f>'Respostas ao formulário'!G58</f>
        <v>2</v>
      </c>
      <c r="F58" s="8">
        <f>'Respostas ao formulário'!I58</f>
        <v>2</v>
      </c>
      <c r="G58" s="1">
        <f>'Respostas ao formulário'!K58</f>
        <v>2</v>
      </c>
      <c r="H58">
        <f>'Respostas ao formulário'!L58</f>
        <v>8</v>
      </c>
      <c r="I58">
        <f>'Respostas ao formulário'!N58</f>
        <v>3</v>
      </c>
      <c r="J58">
        <f>'Respostas ao formulário'!P58</f>
        <v>8</v>
      </c>
      <c r="K58">
        <f>'Respostas ao formulário'!R58</f>
        <v>1</v>
      </c>
      <c r="L58">
        <f>'Respostas ao formulário'!S58</f>
        <v>19</v>
      </c>
      <c r="M58">
        <f>'Respostas ao formulário'!U58</f>
        <v>2</v>
      </c>
      <c r="N58">
        <f>'Respostas ao formulário'!W58</f>
        <v>2</v>
      </c>
      <c r="O58">
        <f>'Respostas ao formulário'!Y58</f>
        <v>2</v>
      </c>
      <c r="P58">
        <f>'Respostas ao formulário'!AA58</f>
        <v>2</v>
      </c>
      <c r="Q58">
        <f>'Respostas ao formulário'!AC58</f>
        <v>2</v>
      </c>
      <c r="R58">
        <f>'Respostas ao formulário'!AE58</f>
        <v>1</v>
      </c>
      <c r="S58">
        <f>'Respostas ao formulário'!AG58</f>
        <v>1</v>
      </c>
      <c r="T58">
        <f>'Respostas ao formulário'!AI58</f>
        <v>1</v>
      </c>
      <c r="U58">
        <f>'Respostas ao formulário'!AK58</f>
        <v>1</v>
      </c>
      <c r="V58">
        <f>'Respostas ao formulário'!AM58</f>
        <v>1</v>
      </c>
      <c r="W58">
        <f>'Respostas ao formulário'!AO58</f>
        <v>1</v>
      </c>
      <c r="X58">
        <f>'Respostas ao formulário'!AQ58</f>
        <v>1</v>
      </c>
      <c r="Y58">
        <f>'Respostas ao formulário'!AS58</f>
        <v>1</v>
      </c>
      <c r="Z58">
        <f>'Respostas ao formulário'!AU58</f>
        <v>1</v>
      </c>
      <c r="AA58">
        <f>'Respostas ao formulário'!AW58</f>
        <v>1</v>
      </c>
      <c r="AB58">
        <f>'Respostas ao formulário'!AY58</f>
        <v>6</v>
      </c>
      <c r="AC58">
        <f>'Respostas ao formulário'!BA58</f>
        <v>6</v>
      </c>
      <c r="AD58">
        <f>'Respostas ao formulário'!BC58</f>
        <v>6</v>
      </c>
    </row>
    <row r="59" spans="1:30" x14ac:dyDescent="0.2">
      <c r="A59">
        <v>58</v>
      </c>
      <c r="B59" s="1">
        <v>41</v>
      </c>
      <c r="C59" s="1">
        <f>'Respostas ao formulário'!D59</f>
        <v>2</v>
      </c>
      <c r="D59">
        <f>'Respostas ao formulário'!E59</f>
        <v>8</v>
      </c>
      <c r="E59">
        <f>'Respostas ao formulário'!G59</f>
        <v>4</v>
      </c>
      <c r="F59" s="8">
        <f>'Respostas ao formulário'!I59</f>
        <v>2</v>
      </c>
      <c r="G59" s="1">
        <f>'Respostas ao formulário'!K59</f>
        <v>2</v>
      </c>
      <c r="H59">
        <f>'Respostas ao formulário'!L59</f>
        <v>1.5</v>
      </c>
      <c r="I59">
        <f>'Respostas ao formulário'!N59</f>
        <v>3</v>
      </c>
      <c r="J59">
        <f>'Respostas ao formulário'!P59</f>
        <v>1</v>
      </c>
      <c r="K59">
        <f>'Respostas ao formulário'!R59</f>
        <v>3</v>
      </c>
      <c r="L59">
        <f>'Respostas ao formulário'!S59</f>
        <v>4</v>
      </c>
      <c r="M59">
        <f>'Respostas ao formulário'!U59</f>
        <v>2</v>
      </c>
      <c r="N59">
        <f>'Respostas ao formulário'!W59</f>
        <v>2</v>
      </c>
      <c r="O59">
        <f>'Respostas ao formulário'!Y59</f>
        <v>2</v>
      </c>
      <c r="P59">
        <f>'Respostas ao formulário'!AA59</f>
        <v>2</v>
      </c>
      <c r="Q59">
        <f>'Respostas ao formulário'!AC59</f>
        <v>2</v>
      </c>
      <c r="R59">
        <f>'Respostas ao formulário'!AE59</f>
        <v>1</v>
      </c>
      <c r="S59">
        <f>'Respostas ao formulário'!AG59</f>
        <v>1</v>
      </c>
      <c r="T59">
        <f>'Respostas ao formulário'!AI59</f>
        <v>1</v>
      </c>
      <c r="U59">
        <f>'Respostas ao formulário'!AK59</f>
        <v>2</v>
      </c>
      <c r="V59">
        <f>'Respostas ao formulário'!AM59</f>
        <v>1</v>
      </c>
      <c r="W59">
        <f>'Respostas ao formulário'!AO59</f>
        <v>1</v>
      </c>
      <c r="X59">
        <f>'Respostas ao formulário'!AQ59</f>
        <v>2</v>
      </c>
      <c r="Y59">
        <f>'Respostas ao formulário'!AS59</f>
        <v>1</v>
      </c>
      <c r="Z59">
        <f>'Respostas ao formulário'!AU59</f>
        <v>2</v>
      </c>
      <c r="AA59">
        <f>'Respostas ao formulário'!AW59</f>
        <v>1</v>
      </c>
      <c r="AB59">
        <f>'Respostas ao formulário'!AY59</f>
        <v>1</v>
      </c>
      <c r="AC59">
        <f>'Respostas ao formulário'!BA59</f>
        <v>6</v>
      </c>
      <c r="AD59">
        <f>'Respostas ao formulário'!BC59</f>
        <v>6</v>
      </c>
    </row>
    <row r="60" spans="1:30" x14ac:dyDescent="0.2">
      <c r="A60">
        <v>59</v>
      </c>
      <c r="B60" s="1">
        <v>28</v>
      </c>
      <c r="C60" s="1">
        <f>'Respostas ao formulário'!D60</f>
        <v>2</v>
      </c>
      <c r="D60">
        <f>'Respostas ao formulário'!E60</f>
        <v>9</v>
      </c>
      <c r="E60">
        <f>'Respostas ao formulário'!G60</f>
        <v>2</v>
      </c>
      <c r="F60" s="8">
        <f>'Respostas ao formulário'!I60</f>
        <v>2</v>
      </c>
      <c r="G60" s="1">
        <f>'Respostas ao formulário'!K60</f>
        <v>2</v>
      </c>
      <c r="H60">
        <f>'Respostas ao formulário'!L60</f>
        <v>2</v>
      </c>
      <c r="I60">
        <f>'Respostas ao formulário'!N60</f>
        <v>3</v>
      </c>
      <c r="J60">
        <f>'Respostas ao formulário'!P60</f>
        <v>2</v>
      </c>
      <c r="K60">
        <f>'Respostas ao formulário'!R60</f>
        <v>3</v>
      </c>
      <c r="L60">
        <f>'Respostas ao formulário'!S60</f>
        <v>15</v>
      </c>
      <c r="M60">
        <f>'Respostas ao formulário'!U60</f>
        <v>2</v>
      </c>
      <c r="N60">
        <f>'Respostas ao formulário'!W60</f>
        <v>2</v>
      </c>
      <c r="O60">
        <f>'Respostas ao formulário'!Y60</f>
        <v>2</v>
      </c>
      <c r="P60">
        <f>'Respostas ao formulário'!AA60</f>
        <v>2</v>
      </c>
      <c r="Q60">
        <f>'Respostas ao formulário'!AC60</f>
        <v>2</v>
      </c>
      <c r="R60">
        <f>'Respostas ao formulário'!AE60</f>
        <v>2</v>
      </c>
      <c r="S60">
        <f>'Respostas ao formulário'!AG60</f>
        <v>2</v>
      </c>
      <c r="T60">
        <f>'Respostas ao formulário'!AI60</f>
        <v>1</v>
      </c>
      <c r="U60">
        <f>'Respostas ao formulário'!AK60</f>
        <v>1</v>
      </c>
      <c r="V60">
        <f>'Respostas ao formulário'!AM60</f>
        <v>1</v>
      </c>
      <c r="W60">
        <f>'Respostas ao formulário'!AO60</f>
        <v>6</v>
      </c>
      <c r="X60">
        <f>'Respostas ao formulário'!AQ60</f>
        <v>3</v>
      </c>
      <c r="Y60">
        <f>'Respostas ao formulário'!AS60</f>
        <v>2</v>
      </c>
      <c r="Z60">
        <f>'Respostas ao formulário'!AU60</f>
        <v>3</v>
      </c>
      <c r="AA60">
        <f>'Respostas ao formulário'!AW60</f>
        <v>1</v>
      </c>
      <c r="AB60">
        <f>'Respostas ao formulário'!AY60</f>
        <v>2</v>
      </c>
      <c r="AC60">
        <f>'Respostas ao formulário'!BA60</f>
        <v>6</v>
      </c>
      <c r="AD60">
        <f>'Respostas ao formulário'!BC60</f>
        <v>6</v>
      </c>
    </row>
    <row r="61" spans="1:30" x14ac:dyDescent="0.2">
      <c r="A61">
        <v>60</v>
      </c>
      <c r="B61" s="1">
        <v>30</v>
      </c>
      <c r="C61" s="1">
        <f>'Respostas ao formulário'!D61</f>
        <v>1</v>
      </c>
      <c r="D61">
        <f>'Respostas ao formulário'!E61</f>
        <v>2</v>
      </c>
      <c r="E61">
        <f>'Respostas ao formulário'!G61</f>
        <v>3</v>
      </c>
      <c r="F61" s="8">
        <f>'Respostas ao formulário'!I61</f>
        <v>1</v>
      </c>
      <c r="G61" s="1">
        <f>'Respostas ao formulário'!K61</f>
        <v>1</v>
      </c>
      <c r="H61">
        <f>'Respostas ao formulário'!L61</f>
        <v>6</v>
      </c>
      <c r="I61">
        <f>'Respostas ao formulário'!N61</f>
        <v>3</v>
      </c>
      <c r="J61">
        <f>'Respostas ao formulário'!P61</f>
        <v>3</v>
      </c>
      <c r="K61">
        <f>'Respostas ao formulário'!R61</f>
        <v>3</v>
      </c>
      <c r="L61">
        <f>'Respostas ao formulário'!S61</f>
        <v>8</v>
      </c>
      <c r="M61">
        <f>'Respostas ao formulário'!U61</f>
        <v>1</v>
      </c>
      <c r="N61">
        <f>'Respostas ao formulário'!W61</f>
        <v>2</v>
      </c>
      <c r="O61">
        <f>'Respostas ao formulário'!Y61</f>
        <v>2</v>
      </c>
      <c r="P61">
        <f>'Respostas ao formulário'!AA61</f>
        <v>2</v>
      </c>
      <c r="Q61">
        <f>'Respostas ao formulário'!AC61</f>
        <v>2</v>
      </c>
      <c r="R61">
        <f>'Respostas ao formulário'!AE61</f>
        <v>2</v>
      </c>
      <c r="S61">
        <f>'Respostas ao formulário'!AG61</f>
        <v>2</v>
      </c>
      <c r="T61">
        <f>'Respostas ao formulário'!AI61</f>
        <v>1</v>
      </c>
      <c r="U61">
        <f>'Respostas ao formulário'!AK61</f>
        <v>1</v>
      </c>
      <c r="V61">
        <f>'Respostas ao formulário'!AM61</f>
        <v>2</v>
      </c>
      <c r="W61">
        <f>'Respostas ao formulário'!AO61</f>
        <v>3</v>
      </c>
      <c r="X61">
        <f>'Respostas ao formulário'!AQ61</f>
        <v>2</v>
      </c>
      <c r="Y61">
        <f>'Respostas ao formulário'!AS61</f>
        <v>1</v>
      </c>
      <c r="Z61">
        <f>'Respostas ao formulário'!AU61</f>
        <v>2</v>
      </c>
      <c r="AA61">
        <f>'Respostas ao formulário'!AW61</f>
        <v>1</v>
      </c>
      <c r="AB61">
        <f>'Respostas ao formulário'!AY61</f>
        <v>1</v>
      </c>
      <c r="AC61">
        <f>'Respostas ao formulário'!BA61</f>
        <v>1</v>
      </c>
      <c r="AD61">
        <f>'Respostas ao formulário'!BC61</f>
        <v>2</v>
      </c>
    </row>
    <row r="62" spans="1:30" x14ac:dyDescent="0.2">
      <c r="A62">
        <v>61</v>
      </c>
      <c r="B62" s="1">
        <v>25</v>
      </c>
      <c r="C62" s="1">
        <f>'Respostas ao formulário'!D62</f>
        <v>1</v>
      </c>
      <c r="D62">
        <f>'Respostas ao formulário'!E62</f>
        <v>4</v>
      </c>
      <c r="E62">
        <f>'Respostas ao formulário'!G62</f>
        <v>0</v>
      </c>
      <c r="F62" s="8">
        <f>'Respostas ao formulário'!I62</f>
        <v>2</v>
      </c>
      <c r="G62" s="1">
        <f>'Respostas ao formulário'!K62</f>
        <v>2</v>
      </c>
      <c r="H62">
        <f>'Respostas ao formulário'!L62</f>
        <v>0</v>
      </c>
      <c r="I62">
        <f>'Respostas ao formulário'!N62</f>
        <v>3</v>
      </c>
      <c r="J62" t="str">
        <f>'Respostas ao formulário'!P62</f>
        <v>Não sei</v>
      </c>
      <c r="K62">
        <f>'Respostas ao formulário'!R62</f>
        <v>1</v>
      </c>
      <c r="L62">
        <f>'Respostas ao formulário'!S62</f>
        <v>24</v>
      </c>
      <c r="M62">
        <f>'Respostas ao formulário'!U62</f>
        <v>2</v>
      </c>
      <c r="N62">
        <f>'Respostas ao formulário'!W62</f>
        <v>2</v>
      </c>
      <c r="O62">
        <f>'Respostas ao formulário'!Y62</f>
        <v>2</v>
      </c>
      <c r="P62">
        <f>'Respostas ao formulário'!AA62</f>
        <v>2</v>
      </c>
      <c r="Q62">
        <f>'Respostas ao formulário'!AC62</f>
        <v>2</v>
      </c>
      <c r="R62">
        <f>'Respostas ao formulário'!AE62</f>
        <v>1</v>
      </c>
      <c r="S62">
        <f>'Respostas ao formulário'!AG62</f>
        <v>2</v>
      </c>
      <c r="T62">
        <f>'Respostas ao formulário'!AI62</f>
        <v>2</v>
      </c>
      <c r="U62">
        <f>'Respostas ao formulário'!AK62</f>
        <v>1</v>
      </c>
      <c r="V62">
        <f>'Respostas ao formulário'!AM62</f>
        <v>1</v>
      </c>
      <c r="W62">
        <f>'Respostas ao formulário'!AO62</f>
        <v>6</v>
      </c>
      <c r="X62">
        <f>'Respostas ao formulário'!AQ62</f>
        <v>4</v>
      </c>
      <c r="Y62">
        <f>'Respostas ao formulário'!AS62</f>
        <v>5</v>
      </c>
      <c r="Z62">
        <f>'Respostas ao formulário'!AU62</f>
        <v>5</v>
      </c>
      <c r="AA62">
        <f>'Respostas ao formulário'!AW62</f>
        <v>4</v>
      </c>
      <c r="AB62">
        <f>'Respostas ao formulário'!AY62</f>
        <v>2</v>
      </c>
      <c r="AC62">
        <f>'Respostas ao formulário'!BA62</f>
        <v>1</v>
      </c>
      <c r="AD62">
        <f>'Respostas ao formulário'!BC62</f>
        <v>4</v>
      </c>
    </row>
    <row r="63" spans="1:30" x14ac:dyDescent="0.2">
      <c r="A63">
        <v>62</v>
      </c>
      <c r="B63" s="1">
        <v>24</v>
      </c>
      <c r="C63" s="1">
        <f>'Respostas ao formulário'!D63</f>
        <v>2</v>
      </c>
      <c r="D63">
        <f>'Respostas ao formulário'!E63</f>
        <v>10</v>
      </c>
      <c r="E63">
        <f>'Respostas ao formulário'!G63</f>
        <v>4</v>
      </c>
      <c r="F63" s="8">
        <f>'Respostas ao formulário'!I63</f>
        <v>2</v>
      </c>
      <c r="G63" s="1">
        <f>'Respostas ao formulário'!K63</f>
        <v>2</v>
      </c>
      <c r="H63">
        <f>'Respostas ao formulário'!L63</f>
        <v>4</v>
      </c>
      <c r="I63">
        <f>'Respostas ao formulário'!N63</f>
        <v>3</v>
      </c>
      <c r="J63">
        <f>'Respostas ao formulário'!P63</f>
        <v>4</v>
      </c>
      <c r="K63">
        <f>'Respostas ao formulário'!R63</f>
        <v>3</v>
      </c>
      <c r="L63">
        <f>'Respostas ao formulário'!S63</f>
        <v>14</v>
      </c>
      <c r="M63">
        <f>'Respostas ao formulário'!U63</f>
        <v>2</v>
      </c>
      <c r="N63">
        <f>'Respostas ao formulário'!W63</f>
        <v>2</v>
      </c>
      <c r="O63">
        <f>'Respostas ao formulário'!Y63</f>
        <v>2</v>
      </c>
      <c r="P63">
        <f>'Respostas ao formulário'!AA63</f>
        <v>2</v>
      </c>
      <c r="Q63">
        <f>'Respostas ao formulário'!AC63</f>
        <v>2</v>
      </c>
      <c r="R63">
        <f>'Respostas ao formulário'!AE63</f>
        <v>2</v>
      </c>
      <c r="S63">
        <f>'Respostas ao formulário'!AG63</f>
        <v>2</v>
      </c>
      <c r="T63">
        <f>'Respostas ao formulário'!AI63</f>
        <v>1</v>
      </c>
      <c r="U63">
        <f>'Respostas ao formulário'!AK63</f>
        <v>1</v>
      </c>
      <c r="V63">
        <f>'Respostas ao formulário'!AM63</f>
        <v>1</v>
      </c>
      <c r="W63">
        <f>'Respostas ao formulário'!AO63</f>
        <v>4</v>
      </c>
      <c r="X63">
        <f>'Respostas ao formulário'!AQ63</f>
        <v>3</v>
      </c>
      <c r="Y63">
        <f>'Respostas ao formulário'!AS63</f>
        <v>2</v>
      </c>
      <c r="Z63">
        <f>'Respostas ao formulário'!AU63</f>
        <v>2</v>
      </c>
      <c r="AA63">
        <f>'Respostas ao formulário'!AW63</f>
        <v>5</v>
      </c>
      <c r="AB63">
        <f>'Respostas ao formulário'!AY63</f>
        <v>1</v>
      </c>
      <c r="AC63">
        <f>'Respostas ao formulário'!BA63</f>
        <v>6</v>
      </c>
      <c r="AD63">
        <f>'Respostas ao formulário'!BC63</f>
        <v>4</v>
      </c>
    </row>
    <row r="64" spans="1:30" x14ac:dyDescent="0.2">
      <c r="A64">
        <v>63</v>
      </c>
      <c r="B64" s="1">
        <v>21</v>
      </c>
      <c r="C64" s="1">
        <f>'Respostas ao formulário'!D64</f>
        <v>1</v>
      </c>
      <c r="D64">
        <f>'Respostas ao formulário'!E64</f>
        <v>5</v>
      </c>
      <c r="E64">
        <f>'Respostas ao formulário'!G64</f>
        <v>1</v>
      </c>
      <c r="F64" s="8">
        <f>'Respostas ao formulário'!I64</f>
        <v>1</v>
      </c>
      <c r="G64" s="1">
        <f>'Respostas ao formulário'!K64</f>
        <v>2</v>
      </c>
      <c r="H64">
        <f>'Respostas ao formulário'!L64</f>
        <v>7</v>
      </c>
      <c r="I64">
        <f>'Respostas ao formulário'!N64</f>
        <v>1</v>
      </c>
      <c r="J64">
        <f>'Respostas ao formulário'!P64</f>
        <v>7</v>
      </c>
      <c r="K64">
        <f>'Respostas ao formulário'!R64</f>
        <v>3</v>
      </c>
      <c r="L64">
        <f>'Respostas ao formulário'!S64</f>
        <v>15</v>
      </c>
      <c r="M64">
        <f>'Respostas ao formulário'!U64</f>
        <v>2</v>
      </c>
      <c r="N64">
        <f>'Respostas ao formulário'!W64</f>
        <v>2</v>
      </c>
      <c r="O64">
        <f>'Respostas ao formulário'!Y64</f>
        <v>2</v>
      </c>
      <c r="P64">
        <f>'Respostas ao formulário'!AA64</f>
        <v>2</v>
      </c>
      <c r="Q64">
        <f>'Respostas ao formulário'!AC64</f>
        <v>2</v>
      </c>
      <c r="R64">
        <f>'Respostas ao formulário'!AE64</f>
        <v>2</v>
      </c>
      <c r="S64">
        <f>'Respostas ao formulário'!AG64</f>
        <v>2</v>
      </c>
      <c r="T64">
        <f>'Respostas ao formulário'!AI64</f>
        <v>2</v>
      </c>
      <c r="U64">
        <f>'Respostas ao formulário'!AK64</f>
        <v>1</v>
      </c>
      <c r="V64">
        <f>'Respostas ao formulário'!AM64</f>
        <v>1</v>
      </c>
      <c r="W64">
        <f>'Respostas ao formulário'!AO64</f>
        <v>3</v>
      </c>
      <c r="X64">
        <f>'Respostas ao formulário'!AQ64</f>
        <v>2</v>
      </c>
      <c r="Y64">
        <f>'Respostas ao formulário'!AS64</f>
        <v>1</v>
      </c>
      <c r="Z64">
        <f>'Respostas ao formulário'!AU64</f>
        <v>2</v>
      </c>
      <c r="AA64">
        <f>'Respostas ao formulário'!AW64</f>
        <v>6</v>
      </c>
      <c r="AB64">
        <f>'Respostas ao formulário'!AY64</f>
        <v>6</v>
      </c>
      <c r="AC64">
        <f>'Respostas ao formulário'!BA64</f>
        <v>6</v>
      </c>
      <c r="AD64">
        <f>'Respostas ao formulário'!BC64</f>
        <v>2</v>
      </c>
    </row>
    <row r="65" spans="1:30" x14ac:dyDescent="0.2">
      <c r="A65">
        <v>64</v>
      </c>
      <c r="B65" s="1">
        <v>22</v>
      </c>
      <c r="C65" s="1">
        <f>'Respostas ao formulário'!D65</f>
        <v>2</v>
      </c>
      <c r="D65">
        <f>'Respostas ao formulário'!E65</f>
        <v>5</v>
      </c>
      <c r="E65">
        <f>'Respostas ao formulário'!G65</f>
        <v>3</v>
      </c>
      <c r="F65" s="8">
        <f>'Respostas ao formulário'!I65</f>
        <v>2</v>
      </c>
      <c r="G65" s="1">
        <f>'Respostas ao formulário'!K65</f>
        <v>1</v>
      </c>
      <c r="H65">
        <f>'Respostas ao formulário'!L65</f>
        <v>4</v>
      </c>
      <c r="I65">
        <f>'Respostas ao formulário'!N65</f>
        <v>2</v>
      </c>
      <c r="J65">
        <f>'Respostas ao formulário'!P65</f>
        <v>3</v>
      </c>
      <c r="K65">
        <f>'Respostas ao formulário'!R65</f>
        <v>1</v>
      </c>
      <c r="L65">
        <f>'Respostas ao formulário'!S65</f>
        <v>6</v>
      </c>
      <c r="M65">
        <f>'Respostas ao formulário'!U65</f>
        <v>2</v>
      </c>
      <c r="N65">
        <f>'Respostas ao formulário'!W65</f>
        <v>2</v>
      </c>
      <c r="O65">
        <f>'Respostas ao formulário'!Y65</f>
        <v>2</v>
      </c>
      <c r="P65">
        <f>'Respostas ao formulário'!AA65</f>
        <v>2</v>
      </c>
      <c r="Q65">
        <f>'Respostas ao formulário'!AC65</f>
        <v>2</v>
      </c>
      <c r="R65">
        <f>'Respostas ao formulário'!AE65</f>
        <v>2</v>
      </c>
      <c r="S65">
        <f>'Respostas ao formulário'!AG65</f>
        <v>2</v>
      </c>
      <c r="T65">
        <f>'Respostas ao formulário'!AI65</f>
        <v>1</v>
      </c>
      <c r="U65">
        <f>'Respostas ao formulário'!AK65</f>
        <v>1</v>
      </c>
      <c r="V65">
        <f>'Respostas ao formulário'!AM65</f>
        <v>2</v>
      </c>
      <c r="W65">
        <f>'Respostas ao formulário'!AO65</f>
        <v>3</v>
      </c>
      <c r="X65">
        <f>'Respostas ao formulário'!AQ65</f>
        <v>5</v>
      </c>
      <c r="Y65">
        <f>'Respostas ao formulário'!AS65</f>
        <v>5</v>
      </c>
      <c r="Z65">
        <f>'Respostas ao formulário'!AU65</f>
        <v>5</v>
      </c>
      <c r="AA65">
        <f>'Respostas ao formulário'!AW65</f>
        <v>2</v>
      </c>
      <c r="AB65">
        <f>'Respostas ao formulário'!AY65</f>
        <v>3</v>
      </c>
      <c r="AC65">
        <f>'Respostas ao formulário'!BA65</f>
        <v>4</v>
      </c>
      <c r="AD65">
        <f>'Respostas ao formulário'!BC65</f>
        <v>5</v>
      </c>
    </row>
    <row r="66" spans="1:30" x14ac:dyDescent="0.2">
      <c r="A66">
        <v>65</v>
      </c>
      <c r="B66" s="1">
        <v>20</v>
      </c>
      <c r="C66" s="1">
        <f>'Respostas ao formulário'!D66</f>
        <v>1</v>
      </c>
      <c r="D66">
        <f>'Respostas ao formulário'!E66</f>
        <v>2</v>
      </c>
      <c r="E66">
        <f>'Respostas ao formulário'!G66</f>
        <v>1</v>
      </c>
      <c r="F66" s="8">
        <f>'Respostas ao formulário'!I66</f>
        <v>1</v>
      </c>
      <c r="G66" s="1">
        <f>'Respostas ao formulário'!K66</f>
        <v>1</v>
      </c>
      <c r="H66">
        <f>'Respostas ao formulário'!L66</f>
        <v>9</v>
      </c>
      <c r="I66">
        <f>'Respostas ao formulário'!N66</f>
        <v>2</v>
      </c>
      <c r="J66">
        <f>'Respostas ao formulário'!P66</f>
        <v>5</v>
      </c>
      <c r="K66">
        <f>'Respostas ao formulário'!R66</f>
        <v>1</v>
      </c>
      <c r="L66">
        <f>'Respostas ao formulário'!S66</f>
        <v>12</v>
      </c>
      <c r="M66">
        <f>'Respostas ao formulário'!U66</f>
        <v>1</v>
      </c>
      <c r="N66">
        <f>'Respostas ao formulário'!W66</f>
        <v>2</v>
      </c>
      <c r="O66">
        <f>'Respostas ao formulário'!Y66</f>
        <v>2</v>
      </c>
      <c r="P66">
        <f>'Respostas ao formulário'!AA66</f>
        <v>2</v>
      </c>
      <c r="Q66">
        <f>'Respostas ao formulário'!AC66</f>
        <v>2</v>
      </c>
      <c r="R66">
        <f>'Respostas ao formulário'!AE66</f>
        <v>2</v>
      </c>
      <c r="S66">
        <f>'Respostas ao formulário'!AG66</f>
        <v>2</v>
      </c>
      <c r="T66">
        <f>'Respostas ao formulário'!AI66</f>
        <v>1</v>
      </c>
      <c r="U66">
        <f>'Respostas ao formulário'!AK66</f>
        <v>2</v>
      </c>
      <c r="V66">
        <f>'Respostas ao formulário'!AM66</f>
        <v>2</v>
      </c>
      <c r="W66">
        <f>'Respostas ao formulário'!AO66</f>
        <v>3</v>
      </c>
      <c r="X66">
        <f>'Respostas ao formulário'!AQ66</f>
        <v>2</v>
      </c>
      <c r="Y66">
        <f>'Respostas ao formulário'!AS66</f>
        <v>2</v>
      </c>
      <c r="Z66">
        <f>'Respostas ao formulário'!AU66</f>
        <v>2</v>
      </c>
      <c r="AA66">
        <f>'Respostas ao formulário'!AW66</f>
        <v>1</v>
      </c>
      <c r="AB66">
        <f>'Respostas ao formulário'!AY66</f>
        <v>2</v>
      </c>
      <c r="AC66">
        <f>'Respostas ao formulário'!BA66</f>
        <v>2</v>
      </c>
      <c r="AD66">
        <f>'Respostas ao formulário'!BC66</f>
        <v>3</v>
      </c>
    </row>
    <row r="67" spans="1:30" x14ac:dyDescent="0.2">
      <c r="A67">
        <v>66</v>
      </c>
      <c r="B67" s="1">
        <v>30</v>
      </c>
      <c r="C67" s="1">
        <f>'Respostas ao formulário'!D67</f>
        <v>1</v>
      </c>
      <c r="D67">
        <f>'Respostas ao formulário'!E67</f>
        <v>8</v>
      </c>
      <c r="E67">
        <f>'Respostas ao formulário'!G67</f>
        <v>2</v>
      </c>
      <c r="F67" s="8">
        <f>'Respostas ao formulário'!I67</f>
        <v>1</v>
      </c>
      <c r="G67" s="1">
        <f>'Respostas ao formulário'!K67</f>
        <v>1</v>
      </c>
      <c r="H67">
        <f>'Respostas ao formulário'!L67</f>
        <v>12</v>
      </c>
      <c r="I67">
        <f>'Respostas ao formulário'!N67</f>
        <v>1</v>
      </c>
      <c r="J67">
        <f>'Respostas ao formulário'!P67</f>
        <v>4</v>
      </c>
      <c r="K67">
        <f>'Respostas ao formulário'!R67</f>
        <v>1</v>
      </c>
      <c r="L67">
        <f>'Respostas ao formulário'!S67</f>
        <v>14</v>
      </c>
      <c r="M67">
        <f>'Respostas ao formulário'!U67</f>
        <v>1</v>
      </c>
      <c r="N67">
        <f>'Respostas ao formulário'!W67</f>
        <v>2</v>
      </c>
      <c r="O67">
        <f>'Respostas ao formulário'!Y67</f>
        <v>2</v>
      </c>
      <c r="P67">
        <f>'Respostas ao formulário'!AA67</f>
        <v>2</v>
      </c>
      <c r="Q67">
        <f>'Respostas ao formulário'!AC67</f>
        <v>2</v>
      </c>
      <c r="R67">
        <f>'Respostas ao formulário'!AE67</f>
        <v>2</v>
      </c>
      <c r="S67">
        <f>'Respostas ao formulário'!AG67</f>
        <v>2</v>
      </c>
      <c r="T67">
        <f>'Respostas ao formulário'!AI67</f>
        <v>1</v>
      </c>
      <c r="U67">
        <f>'Respostas ao formulário'!AK67</f>
        <v>1</v>
      </c>
      <c r="V67">
        <f>'Respostas ao formulário'!AM67</f>
        <v>1</v>
      </c>
      <c r="W67">
        <f>'Respostas ao formulário'!AO67</f>
        <v>3</v>
      </c>
      <c r="X67">
        <f>'Respostas ao formulário'!AQ67</f>
        <v>1</v>
      </c>
      <c r="Y67">
        <f>'Respostas ao formulário'!AS67</f>
        <v>1</v>
      </c>
      <c r="Z67">
        <f>'Respostas ao formulário'!AU67</f>
        <v>5</v>
      </c>
      <c r="AA67">
        <f>'Respostas ao formulário'!AW67</f>
        <v>2</v>
      </c>
      <c r="AB67">
        <f>'Respostas ao formulário'!AY67</f>
        <v>1</v>
      </c>
      <c r="AC67">
        <f>'Respostas ao formulário'!BA67</f>
        <v>1</v>
      </c>
      <c r="AD67">
        <f>'Respostas ao formulário'!BC67</f>
        <v>1</v>
      </c>
    </row>
    <row r="68" spans="1:30" x14ac:dyDescent="0.2">
      <c r="A68">
        <v>67</v>
      </c>
      <c r="B68" s="1">
        <v>22</v>
      </c>
      <c r="C68" s="1">
        <f>'Respostas ao formulário'!D68</f>
        <v>1</v>
      </c>
      <c r="D68">
        <f>'Respostas ao formulário'!E68</f>
        <v>7</v>
      </c>
      <c r="E68">
        <f>'Respostas ao formulário'!G68</f>
        <v>1</v>
      </c>
      <c r="F68" s="8">
        <f>'Respostas ao formulário'!I68</f>
        <v>1</v>
      </c>
      <c r="G68" s="1">
        <f>'Respostas ao formulário'!K68</f>
        <v>2</v>
      </c>
      <c r="H68">
        <f>'Respostas ao formulário'!L68</f>
        <v>4</v>
      </c>
      <c r="I68">
        <f>'Respostas ao formulário'!N68</f>
        <v>2</v>
      </c>
      <c r="J68">
        <f>'Respostas ao formulário'!P68</f>
        <v>6</v>
      </c>
      <c r="K68">
        <f>'Respostas ao formulário'!R68</f>
        <v>1</v>
      </c>
      <c r="L68">
        <f>'Respostas ao formulário'!S68</f>
        <v>24</v>
      </c>
      <c r="M68">
        <f>'Respostas ao formulário'!U68</f>
        <v>2</v>
      </c>
      <c r="N68">
        <f>'Respostas ao formulário'!W68</f>
        <v>2</v>
      </c>
      <c r="O68">
        <f>'Respostas ao formulário'!Y68</f>
        <v>2</v>
      </c>
      <c r="P68">
        <f>'Respostas ao formulário'!AA68</f>
        <v>2</v>
      </c>
      <c r="Q68">
        <f>'Respostas ao formulário'!AC68</f>
        <v>2</v>
      </c>
      <c r="R68">
        <f>'Respostas ao formulário'!AE68</f>
        <v>1</v>
      </c>
      <c r="S68">
        <f>'Respostas ao formulário'!AG68</f>
        <v>2</v>
      </c>
      <c r="T68">
        <f>'Respostas ao formulário'!AI68</f>
        <v>1</v>
      </c>
      <c r="U68">
        <f>'Respostas ao formulário'!AK68</f>
        <v>1</v>
      </c>
      <c r="V68">
        <f>'Respostas ao formulário'!AM68</f>
        <v>1</v>
      </c>
      <c r="W68">
        <f>'Respostas ao formulário'!AO68</f>
        <v>5</v>
      </c>
      <c r="X68">
        <f>'Respostas ao formulário'!AQ68</f>
        <v>3</v>
      </c>
      <c r="Y68">
        <f>'Respostas ao formulário'!AS68</f>
        <v>2</v>
      </c>
      <c r="Z68">
        <f>'Respostas ao formulário'!AU68</f>
        <v>3</v>
      </c>
      <c r="AA68">
        <f>'Respostas ao formulário'!AW68</f>
        <v>4</v>
      </c>
      <c r="AB68">
        <f>'Respostas ao formulário'!AY68</f>
        <v>1</v>
      </c>
      <c r="AC68">
        <f>'Respostas ao formulário'!BA68</f>
        <v>1</v>
      </c>
      <c r="AD68">
        <f>'Respostas ao formulário'!BC68</f>
        <v>3</v>
      </c>
    </row>
    <row r="69" spans="1:30" x14ac:dyDescent="0.2">
      <c r="A69">
        <v>68</v>
      </c>
      <c r="B69" s="1">
        <v>24</v>
      </c>
      <c r="C69" s="1">
        <f>'Respostas ao formulário'!D69</f>
        <v>1</v>
      </c>
      <c r="D69">
        <f>'Respostas ao formulário'!E69</f>
        <v>5</v>
      </c>
      <c r="E69">
        <f>'Respostas ao formulário'!G69</f>
        <v>1</v>
      </c>
      <c r="F69" s="8">
        <f>'Respostas ao formulário'!I69</f>
        <v>2</v>
      </c>
      <c r="G69" s="1">
        <f>'Respostas ao formulário'!K69</f>
        <v>2</v>
      </c>
      <c r="H69">
        <f>'Respostas ao formulário'!L69</f>
        <v>2</v>
      </c>
      <c r="I69">
        <f>'Respostas ao formulário'!N69</f>
        <v>3</v>
      </c>
      <c r="J69">
        <f>'Respostas ao formulário'!P69</f>
        <v>2</v>
      </c>
      <c r="K69">
        <f>'Respostas ao formulário'!R69</f>
        <v>1</v>
      </c>
      <c r="L69">
        <f>'Respostas ao formulário'!S69</f>
        <v>16</v>
      </c>
      <c r="M69">
        <f>'Respostas ao formulário'!U69</f>
        <v>2</v>
      </c>
      <c r="N69">
        <f>'Respostas ao formulário'!W69</f>
        <v>2</v>
      </c>
      <c r="O69">
        <f>'Respostas ao formulário'!Y69</f>
        <v>2</v>
      </c>
      <c r="P69">
        <f>'Respostas ao formulário'!AA69</f>
        <v>2</v>
      </c>
      <c r="Q69">
        <f>'Respostas ao formulário'!AC69</f>
        <v>2</v>
      </c>
      <c r="R69">
        <f>'Respostas ao formulário'!AE69</f>
        <v>2</v>
      </c>
      <c r="S69">
        <f>'Respostas ao formulário'!AG69</f>
        <v>2</v>
      </c>
      <c r="T69">
        <f>'Respostas ao formulário'!AI69</f>
        <v>1</v>
      </c>
      <c r="U69">
        <f>'Respostas ao formulário'!AK69</f>
        <v>1</v>
      </c>
      <c r="V69">
        <f>'Respostas ao formulário'!AM69</f>
        <v>1</v>
      </c>
      <c r="W69">
        <f>'Respostas ao formulário'!AO69</f>
        <v>2</v>
      </c>
      <c r="X69">
        <f>'Respostas ao formulário'!AQ69</f>
        <v>2</v>
      </c>
      <c r="Y69">
        <f>'Respostas ao formulário'!AS69</f>
        <v>2</v>
      </c>
      <c r="Z69">
        <f>'Respostas ao formulário'!AU69</f>
        <v>5</v>
      </c>
      <c r="AA69">
        <f>'Respostas ao formulário'!AW69</f>
        <v>2</v>
      </c>
      <c r="AB69">
        <f>'Respostas ao formulário'!AY69</f>
        <v>1</v>
      </c>
      <c r="AC69">
        <f>'Respostas ao formulário'!BA69</f>
        <v>5</v>
      </c>
      <c r="AD69">
        <f>'Respostas ao formulário'!BC69</f>
        <v>2</v>
      </c>
    </row>
    <row r="70" spans="1:30" x14ac:dyDescent="0.2">
      <c r="A70">
        <v>69</v>
      </c>
      <c r="B70" s="1">
        <v>21</v>
      </c>
      <c r="C70" s="1">
        <f>'Respostas ao formulário'!D70</f>
        <v>2</v>
      </c>
      <c r="D70">
        <f>'Respostas ao formulário'!E70</f>
        <v>5</v>
      </c>
      <c r="E70">
        <f>'Respostas ao formulário'!G70</f>
        <v>4</v>
      </c>
      <c r="F70" s="8">
        <f>'Respostas ao formulário'!I70</f>
        <v>1</v>
      </c>
      <c r="G70" s="1">
        <f>'Respostas ao formulário'!K70</f>
        <v>2</v>
      </c>
      <c r="H70">
        <f>'Respostas ao formulário'!L70</f>
        <v>3</v>
      </c>
      <c r="I70">
        <f>'Respostas ao formulário'!N70</f>
        <v>3</v>
      </c>
      <c r="J70">
        <f>'Respostas ao formulário'!P70</f>
        <v>4</v>
      </c>
      <c r="K70">
        <f>'Respostas ao formulário'!R70</f>
        <v>1</v>
      </c>
      <c r="L70">
        <f>'Respostas ao formulário'!S70</f>
        <v>13</v>
      </c>
      <c r="M70">
        <f>'Respostas ao formulário'!U70</f>
        <v>2</v>
      </c>
      <c r="N70">
        <f>'Respostas ao formulário'!W70</f>
        <v>2</v>
      </c>
      <c r="O70">
        <f>'Respostas ao formulário'!Y70</f>
        <v>2</v>
      </c>
      <c r="P70">
        <f>'Respostas ao formulário'!AA70</f>
        <v>2</v>
      </c>
      <c r="Q70">
        <f>'Respostas ao formulário'!AC70</f>
        <v>2</v>
      </c>
      <c r="R70">
        <f>'Respostas ao formulário'!AE70</f>
        <v>2</v>
      </c>
      <c r="S70">
        <f>'Respostas ao formulário'!AG70</f>
        <v>2</v>
      </c>
      <c r="T70">
        <f>'Respostas ao formulário'!AI70</f>
        <v>1</v>
      </c>
      <c r="U70">
        <f>'Respostas ao formulário'!AK70</f>
        <v>1</v>
      </c>
      <c r="V70">
        <f>'Respostas ao formulário'!AM70</f>
        <v>2</v>
      </c>
      <c r="W70">
        <f>'Respostas ao formulário'!AO70</f>
        <v>2</v>
      </c>
      <c r="X70">
        <f>'Respostas ao formulário'!AQ70</f>
        <v>3</v>
      </c>
      <c r="Y70">
        <f>'Respostas ao formulário'!AS70</f>
        <v>1</v>
      </c>
      <c r="Z70">
        <f>'Respostas ao formulário'!AU70</f>
        <v>5</v>
      </c>
      <c r="AA70">
        <f>'Respostas ao formulário'!AW70</f>
        <v>1</v>
      </c>
      <c r="AB70">
        <f>'Respostas ao formulário'!AY70</f>
        <v>3</v>
      </c>
      <c r="AC70">
        <f>'Respostas ao formulário'!BA70</f>
        <v>2</v>
      </c>
      <c r="AD70">
        <f>'Respostas ao formulário'!BC70</f>
        <v>1</v>
      </c>
    </row>
    <row r="71" spans="1:30" x14ac:dyDescent="0.2">
      <c r="A71">
        <v>70</v>
      </c>
      <c r="B71" s="1">
        <v>29</v>
      </c>
      <c r="C71" s="1">
        <f>'Respostas ao formulário'!D71</f>
        <v>2</v>
      </c>
      <c r="D71">
        <f>'Respostas ao formulário'!E71</f>
        <v>1</v>
      </c>
      <c r="E71">
        <f>'Respostas ao formulário'!G71</f>
        <v>2</v>
      </c>
      <c r="F71" s="8">
        <f>'Respostas ao formulário'!I71</f>
        <v>1</v>
      </c>
      <c r="G71" s="1">
        <f>'Respostas ao formulário'!K71</f>
        <v>1</v>
      </c>
      <c r="H71">
        <f>'Respostas ao formulário'!L71</f>
        <v>8</v>
      </c>
      <c r="I71">
        <f>'Respostas ao formulário'!N71</f>
        <v>2</v>
      </c>
      <c r="J71">
        <f>'Respostas ao formulário'!P71</f>
        <v>3</v>
      </c>
      <c r="K71">
        <f>'Respostas ao formulário'!R71</f>
        <v>1</v>
      </c>
      <c r="L71">
        <f>'Respostas ao formulário'!S71</f>
        <v>13</v>
      </c>
      <c r="M71">
        <f>'Respostas ao formulário'!U71</f>
        <v>2</v>
      </c>
      <c r="N71">
        <f>'Respostas ao formulário'!W71</f>
        <v>2</v>
      </c>
      <c r="O71">
        <f>'Respostas ao formulário'!Y71</f>
        <v>2</v>
      </c>
      <c r="P71">
        <f>'Respostas ao formulário'!AA71</f>
        <v>2</v>
      </c>
      <c r="Q71">
        <f>'Respostas ao formulário'!AC71</f>
        <v>2</v>
      </c>
      <c r="R71">
        <f>'Respostas ao formulário'!AE71</f>
        <v>1</v>
      </c>
      <c r="S71">
        <f>'Respostas ao formulário'!AG71</f>
        <v>1</v>
      </c>
      <c r="T71">
        <f>'Respostas ao formulário'!AI71</f>
        <v>1</v>
      </c>
      <c r="U71">
        <f>'Respostas ao formulário'!AK71</f>
        <v>1</v>
      </c>
      <c r="V71">
        <f>'Respostas ao formulário'!AM71</f>
        <v>2</v>
      </c>
      <c r="W71">
        <f>'Respostas ao formulário'!AO71</f>
        <v>5</v>
      </c>
      <c r="X71">
        <f>'Respostas ao formulário'!AQ71</f>
        <v>4</v>
      </c>
      <c r="Y71">
        <f>'Respostas ao formulário'!AS71</f>
        <v>2</v>
      </c>
      <c r="Z71">
        <f>'Respostas ao formulário'!AU71</f>
        <v>5</v>
      </c>
      <c r="AA71">
        <f>'Respostas ao formulário'!AW71</f>
        <v>2</v>
      </c>
      <c r="AB71">
        <f>'Respostas ao formulário'!AY71</f>
        <v>1</v>
      </c>
      <c r="AC71">
        <f>'Respostas ao formulário'!BA71</f>
        <v>1</v>
      </c>
      <c r="AD71">
        <f>'Respostas ao formulário'!BC71</f>
        <v>2</v>
      </c>
    </row>
    <row r="72" spans="1:30" x14ac:dyDescent="0.2">
      <c r="A72">
        <v>71</v>
      </c>
      <c r="B72" s="1">
        <v>23</v>
      </c>
      <c r="C72" s="1">
        <f>'Respostas ao formulário'!D72</f>
        <v>2</v>
      </c>
      <c r="D72">
        <f>'Respostas ao formulário'!E72</f>
        <v>7</v>
      </c>
      <c r="E72">
        <f>'Respostas ao formulário'!G72</f>
        <v>1</v>
      </c>
      <c r="F72" s="8">
        <f>'Respostas ao formulário'!I72</f>
        <v>2</v>
      </c>
      <c r="G72" s="1">
        <f>'Respostas ao formulário'!K72</f>
        <v>2</v>
      </c>
      <c r="H72">
        <f>'Respostas ao formulário'!L72</f>
        <v>6</v>
      </c>
      <c r="I72">
        <f>'Respostas ao formulário'!N72</f>
        <v>2</v>
      </c>
      <c r="J72">
        <f>'Respostas ao formulário'!P72</f>
        <v>4</v>
      </c>
      <c r="K72">
        <f>'Respostas ao formulário'!R72</f>
        <v>1</v>
      </c>
      <c r="L72">
        <f>'Respostas ao formulário'!S72</f>
        <v>10</v>
      </c>
      <c r="M72">
        <f>'Respostas ao formulário'!U72</f>
        <v>2</v>
      </c>
      <c r="N72">
        <f>'Respostas ao formulário'!W72</f>
        <v>2</v>
      </c>
      <c r="O72">
        <f>'Respostas ao formulário'!Y72</f>
        <v>2</v>
      </c>
      <c r="P72">
        <f>'Respostas ao formulário'!AA72</f>
        <v>2</v>
      </c>
      <c r="Q72">
        <f>'Respostas ao formulário'!AC72</f>
        <v>2</v>
      </c>
      <c r="R72">
        <f>'Respostas ao formulário'!AE72</f>
        <v>2</v>
      </c>
      <c r="S72">
        <f>'Respostas ao formulário'!AG72</f>
        <v>2</v>
      </c>
      <c r="T72">
        <f>'Respostas ao formulário'!AI72</f>
        <v>1</v>
      </c>
      <c r="U72">
        <f>'Respostas ao formulário'!AK72</f>
        <v>1</v>
      </c>
      <c r="V72">
        <f>'Respostas ao formulário'!AM72</f>
        <v>1</v>
      </c>
      <c r="W72">
        <f>'Respostas ao formulário'!AO72</f>
        <v>1</v>
      </c>
      <c r="X72">
        <f>'Respostas ao formulário'!AQ72</f>
        <v>1</v>
      </c>
      <c r="Y72">
        <f>'Respostas ao formulário'!AS72</f>
        <v>6</v>
      </c>
      <c r="Z72">
        <f>'Respostas ao formulário'!AU72</f>
        <v>1</v>
      </c>
      <c r="AA72">
        <f>'Respostas ao formulário'!AW72</f>
        <v>6</v>
      </c>
      <c r="AB72">
        <f>'Respostas ao formulário'!AY72</f>
        <v>6</v>
      </c>
      <c r="AC72">
        <f>'Respostas ao formulário'!BA72</f>
        <v>6</v>
      </c>
      <c r="AD72">
        <f>'Respostas ao formulário'!BC72</f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Respostas ao formulário</vt:lpstr>
      <vt:lpstr>Dicionário</vt:lpstr>
      <vt:lpstr>Microdados 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</cp:lastModifiedBy>
  <dcterms:modified xsi:type="dcterms:W3CDTF">2023-06-13T19:06:54Z</dcterms:modified>
</cp:coreProperties>
</file>