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1580" windowHeight="6285"/>
  </bookViews>
  <sheets>
    <sheet name="PTC imparten ING" sheetId="1" r:id="rId1"/>
    <sheet name="PTC imparten Posgrado" sheetId="2" r:id="rId2"/>
    <sheet name="PTC imparten ING Y POSG" sheetId="3" r:id="rId3"/>
    <sheet name="TOTAL GLOBAL PROFESORES" sheetId="4" r:id="rId4"/>
  </sheets>
  <externalReferences>
    <externalReference r:id="rId5"/>
  </externalReferences>
  <calcPr calcId="145621"/>
</workbook>
</file>

<file path=xl/calcChain.xml><?xml version="1.0" encoding="utf-8"?>
<calcChain xmlns="http://schemas.openxmlformats.org/spreadsheetml/2006/main">
  <c r="AE34" i="4" l="1"/>
  <c r="AE35" i="4"/>
  <c r="AE36" i="4"/>
  <c r="AE37" i="4" s="1"/>
  <c r="AD35" i="4"/>
  <c r="AD36" i="4"/>
  <c r="AD34" i="4"/>
  <c r="AD37" i="4" s="1"/>
  <c r="AD22" i="4"/>
  <c r="AE22" i="4"/>
  <c r="AD23" i="4"/>
  <c r="AE23" i="4"/>
  <c r="AD24" i="4"/>
  <c r="AE24" i="4"/>
  <c r="AD21" i="4"/>
  <c r="AD25" i="4"/>
  <c r="X37" i="4"/>
  <c r="X35" i="4"/>
  <c r="X36" i="4"/>
  <c r="X34" i="4"/>
  <c r="X31" i="4"/>
  <c r="X32" i="4"/>
  <c r="X30" i="4"/>
  <c r="X27" i="4"/>
  <c r="X28" i="4"/>
  <c r="X26" i="4"/>
  <c r="X22" i="4"/>
  <c r="X23" i="4"/>
  <c r="X24" i="4"/>
  <c r="X21" i="4"/>
  <c r="X25" i="4" s="1"/>
  <c r="W36" i="4"/>
  <c r="V36" i="4"/>
  <c r="U36" i="4"/>
  <c r="T36" i="4"/>
  <c r="S36" i="4"/>
  <c r="R36" i="4"/>
  <c r="Q36" i="4"/>
  <c r="P36" i="4"/>
  <c r="O36" i="4"/>
  <c r="N36" i="4"/>
  <c r="M36" i="4"/>
  <c r="L36" i="4"/>
  <c r="K36" i="4"/>
  <c r="I36" i="4"/>
  <c r="G36" i="4"/>
  <c r="F36" i="4"/>
  <c r="E36" i="4"/>
  <c r="D36" i="4"/>
  <c r="C36" i="4"/>
  <c r="W35" i="4"/>
  <c r="V35" i="4"/>
  <c r="U35" i="4"/>
  <c r="T35" i="4"/>
  <c r="S35" i="4"/>
  <c r="R35" i="4"/>
  <c r="Q35" i="4"/>
  <c r="P35" i="4"/>
  <c r="O35" i="4"/>
  <c r="N35" i="4"/>
  <c r="M35" i="4"/>
  <c r="L35" i="4"/>
  <c r="K35" i="4"/>
  <c r="I35" i="4"/>
  <c r="G35" i="4"/>
  <c r="F35" i="4"/>
  <c r="D35" i="4"/>
  <c r="E35" i="4" s="1"/>
  <c r="C35" i="4"/>
  <c r="W34" i="4"/>
  <c r="W37" i="4" s="1"/>
  <c r="V34" i="4"/>
  <c r="V37" i="4" s="1"/>
  <c r="U34" i="4"/>
  <c r="U37" i="4" s="1"/>
  <c r="T34" i="4"/>
  <c r="T37" i="4" s="1"/>
  <c r="S34" i="4"/>
  <c r="S37" i="4" s="1"/>
  <c r="R34" i="4"/>
  <c r="R37" i="4" s="1"/>
  <c r="Q34" i="4"/>
  <c r="Q37" i="4" s="1"/>
  <c r="P34" i="4"/>
  <c r="P37" i="4" s="1"/>
  <c r="O34" i="4"/>
  <c r="O37" i="4" s="1"/>
  <c r="N34" i="4"/>
  <c r="N37" i="4" s="1"/>
  <c r="M34" i="4"/>
  <c r="M37" i="4" s="1"/>
  <c r="L34" i="4"/>
  <c r="L37" i="4" s="1"/>
  <c r="K34" i="4"/>
  <c r="K37" i="4" s="1"/>
  <c r="I34" i="4"/>
  <c r="I37" i="4" s="1"/>
  <c r="G34" i="4"/>
  <c r="G37" i="4" s="1"/>
  <c r="F34" i="4"/>
  <c r="F37" i="4" s="1"/>
  <c r="E34" i="4"/>
  <c r="D34" i="4"/>
  <c r="D37" i="4" s="1"/>
  <c r="C34" i="4"/>
  <c r="C37" i="4" s="1"/>
  <c r="W32" i="4"/>
  <c r="V32" i="4"/>
  <c r="U32" i="4"/>
  <c r="T32" i="4"/>
  <c r="S32" i="4"/>
  <c r="R32" i="4"/>
  <c r="Q32" i="4"/>
  <c r="P32" i="4"/>
  <c r="O32" i="4"/>
  <c r="N32" i="4"/>
  <c r="M32" i="4"/>
  <c r="L32" i="4"/>
  <c r="K32" i="4"/>
  <c r="I32" i="4"/>
  <c r="G32" i="4"/>
  <c r="F32" i="4"/>
  <c r="D32" i="4"/>
  <c r="C32" i="4"/>
  <c r="E32" i="4" s="1"/>
  <c r="W31" i="4"/>
  <c r="V31" i="4"/>
  <c r="U31" i="4"/>
  <c r="T31" i="4"/>
  <c r="S31" i="4"/>
  <c r="R31" i="4"/>
  <c r="Q31" i="4"/>
  <c r="P31" i="4"/>
  <c r="O31" i="4"/>
  <c r="N31" i="4"/>
  <c r="M31" i="4"/>
  <c r="L31" i="4"/>
  <c r="K31" i="4"/>
  <c r="I31" i="4"/>
  <c r="G31" i="4"/>
  <c r="F31" i="4"/>
  <c r="D31" i="4"/>
  <c r="C31" i="4"/>
  <c r="W30" i="4"/>
  <c r="W33" i="4" s="1"/>
  <c r="V30" i="4"/>
  <c r="V33" i="4" s="1"/>
  <c r="U30" i="4"/>
  <c r="U33" i="4" s="1"/>
  <c r="T30" i="4"/>
  <c r="T33" i="4" s="1"/>
  <c r="S30" i="4"/>
  <c r="S33" i="4" s="1"/>
  <c r="R30" i="4"/>
  <c r="R33" i="4" s="1"/>
  <c r="Q30" i="4"/>
  <c r="Q33" i="4" s="1"/>
  <c r="P30" i="4"/>
  <c r="P33" i="4" s="1"/>
  <c r="O30" i="4"/>
  <c r="O33" i="4" s="1"/>
  <c r="N30" i="4"/>
  <c r="N33" i="4" s="1"/>
  <c r="M30" i="4"/>
  <c r="M33" i="4" s="1"/>
  <c r="L30" i="4"/>
  <c r="L33" i="4" s="1"/>
  <c r="K30" i="4"/>
  <c r="K33" i="4" s="1"/>
  <c r="I30" i="4"/>
  <c r="I33" i="4" s="1"/>
  <c r="G30" i="4"/>
  <c r="G33" i="4" s="1"/>
  <c r="F30" i="4"/>
  <c r="F33" i="4" s="1"/>
  <c r="D30" i="4"/>
  <c r="D33" i="4" s="1"/>
  <c r="C30" i="4"/>
  <c r="E30" i="4" s="1"/>
  <c r="W28" i="4"/>
  <c r="V28" i="4"/>
  <c r="U28" i="4"/>
  <c r="T28" i="4"/>
  <c r="S28" i="4"/>
  <c r="R28" i="4"/>
  <c r="Q28" i="4"/>
  <c r="P28" i="4"/>
  <c r="O28" i="4"/>
  <c r="N28" i="4"/>
  <c r="M28" i="4"/>
  <c r="L28" i="4"/>
  <c r="K28" i="4"/>
  <c r="I28" i="4"/>
  <c r="G28" i="4"/>
  <c r="F28" i="4"/>
  <c r="D28" i="4"/>
  <c r="C28" i="4"/>
  <c r="E28" i="4" s="1"/>
  <c r="W27" i="4"/>
  <c r="V27" i="4"/>
  <c r="U27" i="4"/>
  <c r="T27" i="4"/>
  <c r="S27" i="4"/>
  <c r="R27" i="4"/>
  <c r="Q27" i="4"/>
  <c r="P27" i="4"/>
  <c r="O27" i="4"/>
  <c r="N27" i="4"/>
  <c r="M27" i="4"/>
  <c r="L27" i="4"/>
  <c r="K27" i="4"/>
  <c r="I27" i="4"/>
  <c r="G27" i="4"/>
  <c r="F27" i="4"/>
  <c r="D27" i="4"/>
  <c r="E27" i="4" s="1"/>
  <c r="C27" i="4"/>
  <c r="W26" i="4"/>
  <c r="W29" i="4" s="1"/>
  <c r="V26" i="4"/>
  <c r="V29" i="4" s="1"/>
  <c r="U26" i="4"/>
  <c r="U29" i="4" s="1"/>
  <c r="T26" i="4"/>
  <c r="T29" i="4" s="1"/>
  <c r="S26" i="4"/>
  <c r="S29" i="4" s="1"/>
  <c r="R26" i="4"/>
  <c r="R29" i="4" s="1"/>
  <c r="Q26" i="4"/>
  <c r="Q29" i="4" s="1"/>
  <c r="P26" i="4"/>
  <c r="P29" i="4" s="1"/>
  <c r="O26" i="4"/>
  <c r="N26" i="4"/>
  <c r="N29" i="4" s="1"/>
  <c r="M26" i="4"/>
  <c r="M29" i="4" s="1"/>
  <c r="L26" i="4"/>
  <c r="L29" i="4" s="1"/>
  <c r="K26" i="4"/>
  <c r="I26" i="4"/>
  <c r="I29" i="4" s="1"/>
  <c r="G26" i="4"/>
  <c r="G29" i="4" s="1"/>
  <c r="F26" i="4"/>
  <c r="F29" i="4" s="1"/>
  <c r="D26" i="4"/>
  <c r="C26" i="4"/>
  <c r="E26" i="4" s="1"/>
  <c r="W24" i="4"/>
  <c r="V24" i="4"/>
  <c r="U24" i="4"/>
  <c r="T24" i="4"/>
  <c r="S24" i="4"/>
  <c r="R24" i="4"/>
  <c r="Q24" i="4"/>
  <c r="P24" i="4"/>
  <c r="O24" i="4"/>
  <c r="N24" i="4"/>
  <c r="M24" i="4"/>
  <c r="L24" i="4"/>
  <c r="K24" i="4"/>
  <c r="I24" i="4"/>
  <c r="G24" i="4"/>
  <c r="F24" i="4"/>
  <c r="E24" i="4"/>
  <c r="D24" i="4"/>
  <c r="C24" i="4"/>
  <c r="W23" i="4"/>
  <c r="V23" i="4"/>
  <c r="U23" i="4"/>
  <c r="T23" i="4"/>
  <c r="S23" i="4"/>
  <c r="R23" i="4"/>
  <c r="Q23" i="4"/>
  <c r="P23" i="4"/>
  <c r="O23" i="4"/>
  <c r="N23" i="4"/>
  <c r="M23" i="4"/>
  <c r="L23" i="4"/>
  <c r="K23" i="4"/>
  <c r="I23" i="4"/>
  <c r="G23" i="4"/>
  <c r="F23" i="4"/>
  <c r="D23" i="4"/>
  <c r="C23" i="4"/>
  <c r="E23" i="4" s="1"/>
  <c r="W22" i="4"/>
  <c r="V22" i="4"/>
  <c r="U22" i="4"/>
  <c r="T22" i="4"/>
  <c r="S22" i="4"/>
  <c r="R22" i="4"/>
  <c r="Q22" i="4"/>
  <c r="P22" i="4"/>
  <c r="O22" i="4"/>
  <c r="N22" i="4"/>
  <c r="M22" i="4"/>
  <c r="L22" i="4"/>
  <c r="K22" i="4"/>
  <c r="I22" i="4"/>
  <c r="G22" i="4"/>
  <c r="F22" i="4"/>
  <c r="D22" i="4"/>
  <c r="C22" i="4"/>
  <c r="E22" i="4" s="1"/>
  <c r="W21" i="4"/>
  <c r="W25" i="4" s="1"/>
  <c r="V21" i="4"/>
  <c r="V25" i="4" s="1"/>
  <c r="U21" i="4"/>
  <c r="U25" i="4" s="1"/>
  <c r="T21" i="4"/>
  <c r="S21" i="4"/>
  <c r="S25" i="4" s="1"/>
  <c r="R21" i="4"/>
  <c r="R25" i="4" s="1"/>
  <c r="Q21" i="4"/>
  <c r="Q25" i="4" s="1"/>
  <c r="P21" i="4"/>
  <c r="O21" i="4"/>
  <c r="O25" i="4" s="1"/>
  <c r="N21" i="4"/>
  <c r="N25" i="4" s="1"/>
  <c r="M21" i="4"/>
  <c r="M25" i="4" s="1"/>
  <c r="L21" i="4"/>
  <c r="L25" i="4" s="1"/>
  <c r="K21" i="4"/>
  <c r="K25" i="4" s="1"/>
  <c r="I21" i="4"/>
  <c r="I25" i="4" s="1"/>
  <c r="G21" i="4"/>
  <c r="G25" i="4" s="1"/>
  <c r="F21" i="4"/>
  <c r="D21" i="4"/>
  <c r="D25" i="4" s="1"/>
  <c r="C21" i="4"/>
  <c r="E21" i="4" s="1"/>
  <c r="E25" i="4" s="1"/>
  <c r="F25" i="4" l="1"/>
  <c r="E29" i="4"/>
  <c r="P25" i="4"/>
  <c r="T25" i="4"/>
  <c r="D29" i="4"/>
  <c r="K29" i="4"/>
  <c r="O29" i="4"/>
  <c r="E31" i="4"/>
  <c r="E33" i="4" s="1"/>
  <c r="E37" i="4"/>
  <c r="C25" i="4"/>
  <c r="C29" i="4"/>
  <c r="C33" i="4"/>
  <c r="S25" i="3" l="1"/>
  <c r="R25" i="3"/>
  <c r="Q25" i="3"/>
  <c r="P25" i="3"/>
  <c r="F23" i="3"/>
  <c r="F24" i="3"/>
  <c r="F22" i="3"/>
  <c r="F21" i="3"/>
  <c r="F25" i="3" s="1"/>
  <c r="E35" i="3"/>
  <c r="E36" i="3"/>
  <c r="E24" i="3"/>
  <c r="AE25" i="1"/>
  <c r="AD25" i="1"/>
  <c r="AE25" i="3"/>
  <c r="AD25" i="3"/>
  <c r="D25" i="3"/>
  <c r="G25" i="3"/>
  <c r="H25" i="3"/>
  <c r="I25" i="3"/>
  <c r="J25" i="3"/>
  <c r="K25" i="3"/>
  <c r="L25" i="3"/>
  <c r="M25" i="3"/>
  <c r="N25" i="3"/>
  <c r="O25" i="3"/>
  <c r="T25" i="3"/>
  <c r="U25" i="3"/>
  <c r="V25" i="3"/>
  <c r="W25" i="3"/>
  <c r="X25" i="3"/>
  <c r="C25" i="3"/>
  <c r="AE37" i="3"/>
  <c r="AD37" i="3"/>
  <c r="AE25" i="2"/>
  <c r="AD25" i="2"/>
  <c r="D37" i="2"/>
  <c r="E37" i="2"/>
  <c r="F37" i="2"/>
  <c r="G37" i="2"/>
  <c r="H37" i="2"/>
  <c r="I37" i="2"/>
  <c r="J37" i="2"/>
  <c r="K37" i="2"/>
  <c r="L37" i="2"/>
  <c r="M37" i="2"/>
  <c r="N37" i="2"/>
  <c r="O37" i="2"/>
  <c r="P37" i="2"/>
  <c r="Q37" i="2"/>
  <c r="R37" i="2"/>
  <c r="S37" i="2"/>
  <c r="T37" i="2"/>
  <c r="U37" i="2"/>
  <c r="V37" i="2"/>
  <c r="W37" i="2"/>
  <c r="X37" i="2"/>
  <c r="C37" i="2"/>
  <c r="F25" i="2"/>
  <c r="G25" i="2"/>
  <c r="H25" i="2"/>
  <c r="I25" i="2"/>
  <c r="J25" i="2"/>
  <c r="K25" i="2"/>
  <c r="L25" i="2"/>
  <c r="M25" i="2"/>
  <c r="N25" i="2"/>
  <c r="O25" i="2"/>
  <c r="P25" i="2"/>
  <c r="Q25" i="2"/>
  <c r="R25" i="2"/>
  <c r="S25" i="2"/>
  <c r="T25" i="2"/>
  <c r="U25" i="2"/>
  <c r="V25" i="2"/>
  <c r="W25" i="2"/>
  <c r="X25" i="2"/>
  <c r="D25" i="2"/>
  <c r="C25" i="2"/>
  <c r="X25" i="1"/>
  <c r="T37" i="1" l="1"/>
  <c r="T33" i="1"/>
  <c r="T29" i="1"/>
  <c r="T25" i="1"/>
  <c r="P37" i="1"/>
  <c r="P33" i="1"/>
  <c r="P29" i="1"/>
  <c r="P25" i="1"/>
  <c r="W37" i="1"/>
  <c r="V37" i="1"/>
  <c r="U37" i="1"/>
  <c r="W33" i="1"/>
  <c r="V33" i="1"/>
  <c r="U33" i="1"/>
  <c r="W29" i="1"/>
  <c r="V29" i="1"/>
  <c r="U29" i="1"/>
  <c r="W25" i="1"/>
  <c r="V25" i="1"/>
  <c r="U25" i="1"/>
  <c r="S37" i="1"/>
  <c r="R37" i="1"/>
  <c r="Q37" i="1"/>
  <c r="S33" i="1"/>
  <c r="R33" i="1"/>
  <c r="Q33" i="1"/>
  <c r="S29" i="1"/>
  <c r="R29" i="1"/>
  <c r="Q29" i="1"/>
  <c r="S25" i="1"/>
  <c r="R25" i="1"/>
  <c r="Q25" i="1"/>
  <c r="K25" i="1"/>
  <c r="O37" i="1"/>
  <c r="N37" i="1"/>
  <c r="M37" i="1"/>
  <c r="L37" i="1"/>
  <c r="K37" i="1"/>
  <c r="O25" i="1"/>
  <c r="N25" i="1"/>
  <c r="M25" i="1"/>
  <c r="L25" i="1"/>
  <c r="I37" i="1"/>
  <c r="E22" i="1"/>
  <c r="E21" i="1"/>
  <c r="F25" i="1"/>
  <c r="E25" i="1"/>
  <c r="D25" i="1"/>
  <c r="C25" i="1"/>
  <c r="F37" i="1"/>
  <c r="E37" i="1"/>
  <c r="D37" i="1"/>
  <c r="C37" i="1"/>
  <c r="E36" i="1"/>
  <c r="E35" i="1"/>
  <c r="E34" i="1"/>
  <c r="E32" i="1"/>
  <c r="F32" i="1" s="1"/>
  <c r="E31" i="1"/>
  <c r="F31" i="1" s="1"/>
  <c r="E30" i="1"/>
  <c r="F30" i="1" s="1"/>
  <c r="E28" i="1"/>
  <c r="F28" i="1" s="1"/>
  <c r="F22" i="1"/>
  <c r="F21" i="1"/>
  <c r="E24" i="1"/>
  <c r="F24" i="1" s="1"/>
  <c r="AD31" i="4" l="1"/>
  <c r="AE31" i="4"/>
  <c r="AD32" i="4"/>
  <c r="AE32" i="4"/>
  <c r="AE30" i="4"/>
  <c r="AD30" i="4"/>
  <c r="AD27" i="4"/>
  <c r="AE27" i="4"/>
  <c r="AD28" i="4"/>
  <c r="AE28" i="4"/>
  <c r="AE29" i="4" s="1"/>
  <c r="AE26" i="4"/>
  <c r="AD26" i="4"/>
  <c r="AE21" i="4"/>
  <c r="AE25" i="4" s="1"/>
  <c r="L37" i="3"/>
  <c r="M37" i="3"/>
  <c r="N37" i="3"/>
  <c r="N38" i="3" s="1"/>
  <c r="O37" i="3"/>
  <c r="P37" i="3"/>
  <c r="Q37" i="3"/>
  <c r="R37" i="3"/>
  <c r="S37" i="3"/>
  <c r="S38" i="3" s="1"/>
  <c r="T37" i="3"/>
  <c r="U37" i="3"/>
  <c r="V37" i="3"/>
  <c r="W37" i="3"/>
  <c r="W38" i="3" s="1"/>
  <c r="X37" i="3"/>
  <c r="K37" i="3"/>
  <c r="I37" i="3"/>
  <c r="I38" i="3" s="1"/>
  <c r="L33" i="3"/>
  <c r="M33" i="3"/>
  <c r="N33" i="3"/>
  <c r="O33" i="3"/>
  <c r="O38" i="3" s="1"/>
  <c r="P33" i="3"/>
  <c r="Q33" i="3"/>
  <c r="R33" i="3"/>
  <c r="S33" i="3"/>
  <c r="T33" i="3"/>
  <c r="U33" i="3"/>
  <c r="V33" i="3"/>
  <c r="W33" i="3"/>
  <c r="X33" i="3"/>
  <c r="K33" i="3"/>
  <c r="I33" i="3"/>
  <c r="L29" i="3"/>
  <c r="L38" i="3" s="1"/>
  <c r="M29" i="3"/>
  <c r="N29" i="3"/>
  <c r="O29" i="3"/>
  <c r="P29" i="3"/>
  <c r="P38" i="3" s="1"/>
  <c r="Q29" i="3"/>
  <c r="Q38" i="3" s="1"/>
  <c r="R29" i="3"/>
  <c r="S29" i="3"/>
  <c r="T29" i="3"/>
  <c r="U29" i="3"/>
  <c r="U38" i="3" s="1"/>
  <c r="V29" i="3"/>
  <c r="W29" i="3"/>
  <c r="X29" i="3"/>
  <c r="K29" i="3"/>
  <c r="K38" i="3" s="1"/>
  <c r="I29" i="3"/>
  <c r="R38" i="3"/>
  <c r="V38" i="3"/>
  <c r="AE33" i="3"/>
  <c r="AD33" i="3"/>
  <c r="AE29" i="3"/>
  <c r="AD29" i="3"/>
  <c r="AE33" i="2"/>
  <c r="AD33" i="2"/>
  <c r="X33" i="2"/>
  <c r="AE29" i="2"/>
  <c r="AD29" i="2"/>
  <c r="X29" i="2"/>
  <c r="X38" i="2"/>
  <c r="L38" i="2"/>
  <c r="M38" i="2"/>
  <c r="N38" i="2"/>
  <c r="O38" i="2"/>
  <c r="P38" i="2"/>
  <c r="Q38" i="2"/>
  <c r="R38" i="2"/>
  <c r="S38" i="2"/>
  <c r="T38" i="2"/>
  <c r="U38" i="2"/>
  <c r="V38" i="2"/>
  <c r="W38" i="2"/>
  <c r="K38" i="2"/>
  <c r="I38" i="2"/>
  <c r="L33" i="2"/>
  <c r="M33" i="2"/>
  <c r="N33" i="2"/>
  <c r="O33" i="2"/>
  <c r="P33" i="2"/>
  <c r="Q33" i="2"/>
  <c r="R33" i="2"/>
  <c r="S33" i="2"/>
  <c r="T33" i="2"/>
  <c r="U33" i="2"/>
  <c r="V33" i="2"/>
  <c r="W33" i="2"/>
  <c r="K33" i="2"/>
  <c r="I33" i="2"/>
  <c r="L29" i="2"/>
  <c r="M29" i="2"/>
  <c r="N29" i="2"/>
  <c r="O29" i="2"/>
  <c r="P29" i="2"/>
  <c r="Q29" i="2"/>
  <c r="R29" i="2"/>
  <c r="S29" i="2"/>
  <c r="T29" i="2"/>
  <c r="U29" i="2"/>
  <c r="V29" i="2"/>
  <c r="W29" i="2"/>
  <c r="K29" i="2"/>
  <c r="I29" i="2"/>
  <c r="Q38" i="1"/>
  <c r="R38" i="1"/>
  <c r="S38" i="1"/>
  <c r="T38" i="1"/>
  <c r="U38" i="1"/>
  <c r="V38" i="1"/>
  <c r="W38" i="1"/>
  <c r="X38" i="1"/>
  <c r="X37" i="1"/>
  <c r="L33" i="1"/>
  <c r="M33" i="1"/>
  <c r="N33" i="1"/>
  <c r="O33" i="1"/>
  <c r="X33" i="1"/>
  <c r="K33" i="1"/>
  <c r="I33" i="1"/>
  <c r="L29" i="1"/>
  <c r="L38" i="1" s="1"/>
  <c r="M29" i="1"/>
  <c r="N29" i="1"/>
  <c r="O29" i="1"/>
  <c r="X29" i="1"/>
  <c r="K29" i="1"/>
  <c r="I29" i="1"/>
  <c r="AE37" i="1"/>
  <c r="AD37" i="1"/>
  <c r="AE33" i="1"/>
  <c r="AD33" i="1"/>
  <c r="AE29" i="1"/>
  <c r="AD29" i="1"/>
  <c r="P38" i="1"/>
  <c r="I25" i="1"/>
  <c r="E34" i="3"/>
  <c r="E37" i="3" s="1"/>
  <c r="E31" i="3"/>
  <c r="E32" i="3"/>
  <c r="E30" i="3"/>
  <c r="E27" i="3"/>
  <c r="E28" i="3"/>
  <c r="E26" i="3"/>
  <c r="E22" i="3"/>
  <c r="E23" i="3"/>
  <c r="E33" i="1"/>
  <c r="E27" i="1"/>
  <c r="E26" i="1"/>
  <c r="E23" i="1"/>
  <c r="F23" i="1" s="1"/>
  <c r="F29" i="3"/>
  <c r="F38" i="3" s="1"/>
  <c r="F29" i="2"/>
  <c r="F29" i="1"/>
  <c r="E21" i="3"/>
  <c r="E25" i="3" s="1"/>
  <c r="C29" i="3"/>
  <c r="D29" i="3"/>
  <c r="G29" i="3"/>
  <c r="G38" i="3" s="1"/>
  <c r="C33" i="3"/>
  <c r="D33" i="3"/>
  <c r="D38" i="3" s="1"/>
  <c r="F33" i="3"/>
  <c r="G33" i="3"/>
  <c r="C37" i="3"/>
  <c r="D37" i="3"/>
  <c r="F37" i="3"/>
  <c r="G37" i="3"/>
  <c r="C29" i="2"/>
  <c r="D29" i="2"/>
  <c r="G29" i="2"/>
  <c r="C33" i="2"/>
  <c r="D33" i="2"/>
  <c r="F33" i="2"/>
  <c r="G33" i="2"/>
  <c r="G25" i="1"/>
  <c r="C29" i="1"/>
  <c r="C38" i="1" s="1"/>
  <c r="D29" i="1"/>
  <c r="D38" i="1" s="1"/>
  <c r="G29" i="1"/>
  <c r="C33" i="1"/>
  <c r="D33" i="1"/>
  <c r="F33" i="1"/>
  <c r="G33" i="1"/>
  <c r="G37" i="1"/>
  <c r="T38" i="3"/>
  <c r="M38" i="3"/>
  <c r="AE38" i="3"/>
  <c r="D38" i="2"/>
  <c r="F38" i="2"/>
  <c r="G38" i="2"/>
  <c r="E33" i="2"/>
  <c r="G38" i="1"/>
  <c r="AE33" i="4" l="1"/>
  <c r="AD38" i="3"/>
  <c r="AE38" i="4"/>
  <c r="X38" i="3"/>
  <c r="C38" i="3"/>
  <c r="E29" i="3"/>
  <c r="E33" i="3"/>
  <c r="E38" i="3" s="1"/>
  <c r="E29" i="2"/>
  <c r="E25" i="2"/>
  <c r="AE38" i="1"/>
  <c r="AD38" i="1"/>
  <c r="I38" i="1"/>
  <c r="K38" i="1"/>
  <c r="M38" i="1"/>
  <c r="O38" i="1"/>
  <c r="N38" i="1"/>
  <c r="F38" i="1"/>
  <c r="E29" i="1"/>
  <c r="X33" i="4"/>
  <c r="X29" i="4"/>
  <c r="AD29" i="4"/>
  <c r="AD33" i="4"/>
  <c r="G38" i="4" l="1"/>
  <c r="E38" i="2"/>
  <c r="S38" i="4"/>
  <c r="Q38" i="4"/>
  <c r="V38" i="4"/>
  <c r="T38" i="4"/>
  <c r="R38" i="4"/>
  <c r="U38" i="4"/>
  <c r="I38" i="4"/>
  <c r="M38" i="4"/>
  <c r="F38" i="4"/>
  <c r="AD38" i="4"/>
  <c r="N38" i="4"/>
  <c r="E38" i="1"/>
  <c r="K38" i="4"/>
  <c r="P38" i="4"/>
  <c r="L38" i="4"/>
  <c r="W38" i="4"/>
  <c r="X38" i="4"/>
  <c r="O38" i="4"/>
  <c r="D38" i="4"/>
  <c r="C38" i="4"/>
  <c r="C38" i="2"/>
  <c r="E38" i="4" l="1"/>
  <c r="AE37" i="2" l="1"/>
  <c r="AE38" i="2"/>
  <c r="AD37" i="2"/>
  <c r="AD38" i="2"/>
</calcChain>
</file>

<file path=xl/sharedStrings.xml><?xml version="1.0" encoding="utf-8"?>
<sst xmlns="http://schemas.openxmlformats.org/spreadsheetml/2006/main" count="292" uniqueCount="72">
  <si>
    <t>TSU</t>
  </si>
  <si>
    <t>EXPERIENCIA DOCENTE</t>
  </si>
  <si>
    <t>SIN EXPERIENCIA</t>
  </si>
  <si>
    <t>DE 1 A 4 AÑOS</t>
  </si>
  <si>
    <t>DE 5 A 10 AÑOS</t>
  </si>
  <si>
    <t>MÁS DE 10 AÑOS</t>
  </si>
  <si>
    <t>EXPERIENCIA LABORAL</t>
  </si>
  <si>
    <t>ESPECIALIDAD</t>
  </si>
  <si>
    <t>PA</t>
  </si>
  <si>
    <t>PARTICIPAN EN:</t>
  </si>
  <si>
    <t>CATEGORIAS</t>
  </si>
  <si>
    <t>TITULARES</t>
  </si>
  <si>
    <t>ASOCIADOS</t>
  </si>
  <si>
    <t>A</t>
  </si>
  <si>
    <t>B</t>
  </si>
  <si>
    <t>C</t>
  </si>
  <si>
    <t>TÉCNICOS</t>
  </si>
  <si>
    <t>ACADÉMICOS</t>
  </si>
  <si>
    <t>NOTA:</t>
  </si>
  <si>
    <t>PTC</t>
  </si>
  <si>
    <t>PUESTO</t>
  </si>
  <si>
    <t>2.-</t>
  </si>
  <si>
    <t>EN EL PERFIL PROMEP SE DEBERA ANOTAR EL NÚMERO DE PROFESORES QUE CUENTEN CON REGISTRO DOCUMENTADO.</t>
  </si>
  <si>
    <t>H</t>
  </si>
  <si>
    <t>M</t>
  </si>
  <si>
    <t>PTC REGISTRADOS EN EL SISTEMA NACIONAL DE INVESTIGADORES (SNI)</t>
  </si>
  <si>
    <t>LLENADO DE CAMPO OBLIGATORIO (SIN ABREVIATURAS)</t>
  </si>
  <si>
    <t>* FAVOR DE NO AUMENTAR NI QUITAR COLUMNAS</t>
  </si>
  <si>
    <t>EL DESGLOCE DEL GRADO DE ESTUDIOS, EXPERIENCIA DOCENTE Y EXPERIENCIA LABORAL DEBERÁ COINCIDIR CON EL NÚMERO TOTAL DE PROFESORES, ASI COMO EL TOTAL DE HORAS; DEBERÁ SER TOTAL DE PTC´S POR 40.</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</si>
  <si>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</si>
  <si>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</si>
  <si>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</si>
  <si>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</si>
  <si>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</si>
  <si>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</si>
  <si>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</si>
  <si>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t>No. DE PROFESORES QUE IMPARTEN ING/LIC</t>
  </si>
  <si>
    <t>TOTAL ING/LIC</t>
  </si>
  <si>
    <t>1.-</t>
  </si>
  <si>
    <t>TOTAL HORAS ING/LIC (incluye tutorias, asesorias, hrs frente a grupo)</t>
  </si>
  <si>
    <t>No. DE PROFESORES QUE IMPARTEN POSGRADO</t>
  </si>
  <si>
    <t>TOTAL POSGRADO</t>
  </si>
  <si>
    <t>No. DE PROFESORES QUE IMPARTEN ING Y POSGRADO</t>
  </si>
  <si>
    <t>BASE DE DATOS DEL PERFIL DEL PROFESOR ING (EXCLUSIVAMENTE QUE IMPARTAN ING/LIC)</t>
  </si>
  <si>
    <t>BASE DE DATOS DEL PERFIL DEL PROFESOR POSGRADO (EXCLUSIVAMENTE PROFESORES QUE IMPARTAN POSGRADO)</t>
  </si>
  <si>
    <t>TOTAL ING Y POSGRADO</t>
  </si>
  <si>
    <t>TOTAL HORAS ING Y POSGRADO  (incluye tutorias, asesorias, hrs frente a grupo)</t>
  </si>
  <si>
    <t>TOTAL HORAS POSGRADO (incluye tutorias, asesorias, hrs frente a grupo)</t>
  </si>
  <si>
    <t>BASE DE DATOS DEL PERFIL DEL PROFESOR ING Y POSGRADO (PROFESORES QUE DEN CLASES EN ING Y POSGRADO)</t>
  </si>
  <si>
    <t>No. DE PROFESORES QUE PARTICIPAN EN CUERPOS ACADÉMICOS</t>
  </si>
  <si>
    <t>EN CASO DE NO CUMPLIR LOS PTC CON LAS 40HRS, ANOTAR EN ESTA CELDA LAS HORAS REALES ASIGNADAS (aquellos profesores que realicen labores administrativas)</t>
  </si>
  <si>
    <t>No. TOTAL GLOBAL DE PROFESORES</t>
  </si>
  <si>
    <t>LICENCIATURA CON TITULO</t>
  </si>
  <si>
    <t>MAESTRÍA CON GRADO</t>
  </si>
  <si>
    <t>DOCTORADO CON GRADO</t>
  </si>
  <si>
    <t>PROFESORESCON PERFIL RECONOCIDO POR EL PRODEP</t>
  </si>
  <si>
    <t>NOMBRE Y No. DE LIIADT (LINEAS INNOVADORAS DE INVESTIGACIÓN APLICADA Y DESARROLLO TECNOLÓGICO)</t>
  </si>
  <si>
    <t>No. GLOBAL DE CUERPOS ACADÉMICOS EN FORMACIÓN EN LA UP</t>
  </si>
  <si>
    <t>No. GLOBAL DE CUERPOS ACADÉMICOS EN CONSOLIDACIÓN EN LA UP</t>
  </si>
  <si>
    <t>No. GLOBAL DE CUERPOS ACADÉMICOS CONSOLIDADOS EN LA UP</t>
  </si>
  <si>
    <t>TOTAL HORAS (incluye tutorias, asesorias, hrs frente a grupo)</t>
  </si>
  <si>
    <t>GRADO DE ESTUDIOS (poner a los profesores solo una vez con su último grado de estudio)</t>
  </si>
  <si>
    <t>NÚMERO DE LIIADT (LINEAS INNOVADORAS DE INVESTIGACIÓN APLICADA Y DESARROLLO TECNOLÓGICO)</t>
  </si>
  <si>
    <t>ENERO-ABRIL 2016</t>
  </si>
  <si>
    <t>UNIVERSIDAD POLITÉCNICA DE PACHUCA</t>
  </si>
  <si>
    <t>D</t>
  </si>
  <si>
    <t>C.</t>
  </si>
  <si>
    <t xml:space="preserve">
</t>
  </si>
  <si>
    <t>1.Análisis de sistemas multicuerpo
2.Desarrollo de sistemas Mecatrónicos inteligentes
3.Aplicación de las TICS para la recopilación de datos, el monitoreo y la evaluación de sistemas
4.Vehículos no tripulados
5.Sistemas embebidos
6.Instrumentación y control de procesos
7.Identificación de problemas que impiden aprendizajes significativos en estudiantes universitarios en el marco de la ebc
8.La enseñanza aprendizaje de valores universales en el modelo ebc
9.Laboratorio para el desarrollo del enfoque intercultural en ebc
10.Factores que intervienen en el proceso de enseñanza y aprendizaje dirigido a la formacion integral de los estudiantes en la educaion basada en competencias
11.Diseño mecanico
12.Desarrollo y caracterizacion de materiales avanzados
13.Vibraciones mecanicas y rotodinamica
14.Diseño y aplicación de nanomateriales inteligentes
15.Desarrollo de sistemas aplicados al área de la salud e industria
16.Ingeniería de software
17.Cibernética
18.Telemedicina
19.Desarrollo de sistemas biomédicos
20.Informática matemática
21.Electrónica y comunicaciones
22.Diseño de estrategias, gestión del conocimiento e impulso de tecnología
23.Ingeniería financiera aplicada a las finanzas corporativas
24.Diseño de sistemas electrónicos y algoritmos de análisis para caracterización de fuentes energéticas
25.Caracterización de sólidos cristalinos y diseño de dispositivos electrónicos en sensores ópticos
26.Inteligencia computacional
27.Seguridad informática
28.Aislamiento e identificación de microorganismos degradadores de contaminantes y/o con capacidad de mejorar la asimilación de nutrientes en cultivos
29.Desarrollo e innovación de productos biotecnológicos acoplados a procesos ambientales
30.Diseño y modelamiento matemático de bioprocesos para la remediación, eliminación y disposición de contaminantes en agua y suelo
31.Tratamiento biológico de aguas residuales Municipales e Industriales y Remediación de suelos contaminados con hidrocarburos
32.Monitoreo y seguimiento de la contaminación para la determinación de la calidad de agua y suelo.</t>
  </si>
  <si>
    <t>2 PTC se encuentran realizando estadía en otra institución</t>
  </si>
  <si>
    <t xml:space="preserve">1.Análisis de sistemas multicuerpo
2. Instrumentación y control de procesos.
3. Identificación de problemas que impiden aprendizajes significativos en estudiantes universitarios en el marco de la ebc.
4. Diseño mecanico.
5. Diseño y aplicación de nanomateriales inteligentes.
6. Diseño de sistemas electrónicos y algoritmos de análisis para caracterización de fuentes energéticas.
7. Seguridad informática.
8. Aislamiento e identificación de microorganismos degradadores de contaminantes y/o con capacidad de mejorar la asimilación de nutrientes en cultivos
</t>
  </si>
  <si>
    <t>1. Aislamiento, Caracterización y Aplicación de Organismos de Interés Biotecnológico
2. Análisis Moleculares y Bioinformático de Organismos de Interés Biotecnológico
3. Diseño y Desarrollo de Procesos Biotecnológicos para la Obtención de Productos con Alto Valor Agregado.
4. Análisis de sistemas multicuerpo
5.  Desarrollo de sistemas Mecatrónicos inteligentes
6. Aplicación de las TICS para la recopilación de datos, el monitoreo y la evaluación de sistemas
7. Instrumentación y control de procesos
8. Vehículos no tripulados
9. Sistemas embebidos
10. Identificación de problemas que impiden aprendizajes significativos en estudiantes universitarios en el marco de la ebc
11. La enseñanza aprendizaje de valores universales en el modelo ebc
12. Laboratorio para el desarrollo del enfoque intercultural en ebc
13. Factores que intervienen en el proceso de enseñanza y aprendizaje dirigido a la formacion integral de los estudiantes en la educaion basada en competencias
14. Diseño mecanico
15. Desarrollo y caracterizacion de materiales avanzados
16. Vibraciones mecanicas y rotodinamica
17. Diseño y aplicación de nanomateriales inteligentes
18. Desarrollo de sistemas aplicados al área de la salud e industria
19. Ingeniería de software
20. Cibernética; 
21.Telemedicina
22. Desarrollo de sistemas biomédicos
23. Informática matemática
24. Electrónica y comunicaciones
25. Diseño de estrategias, gestión del conocimiento e impulso de tecnología
26. Ingeniería financiera aplicada a las finanzas corporativas
27. Diseño de sistemas electrónicos y algoritmos de análisis para caracterización de fuentes energéticas
28. Caracterización de sólidos cristalinos y diseño de dispositivos electrónicos en sensores ópticos
29. Seguridad informática
30. Inteligencia computacional
31. Aislamiento e identificación de microorganismos degradadores de contaminantes y/o con capacidad de mejorar la asimilación de nutrientes en cultivos
32. Desarrollo e innovación de productos biotecnológicos acoplados a procesos ambientales
33. Diseño y modelamiento matemático de bioprocesos para la remediación, eliminación y disposición de contaminantes en agua y suelo
34. Tratamiento biológico de aguas residuales Municipales e Industriales y Remediación de suelos contaminados con hidrocarburos
35. Monitoreo y seguimiento de la contaminación para la determinación de la calidad de agua y suelo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</si>
</sst>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sz val="18"/>
      <name val="Arial"/>
      <family val="2"/>
    </font>
    <font>
      <sz val="14"/>
      <name val="Arial"/>
      <family val="2"/>
    </font>
    <font>
      <b/>
      <sz val="14"/>
      <name val="Arial"/>
      <family val="2"/>
    </font>
    <font>
      <b/>
      <sz val="18"/>
      <color rgb="FFFF0000"/>
      <name val="Arial"/>
      <family val="2"/>
    </font>
    <font>
      <b/>
      <sz val="14"/>
      <color rgb="FFFF0000"/>
      <name val="Arial"/>
      <family val="2"/>
    </font>
  </fonts>
  <fills count="8">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00"/>
        <bgColor indexed="64"/>
      </patternFill>
    </fill>
    <fill>
      <patternFill patternType="solid">
        <fgColor rgb="FF66CCFF"/>
        <bgColor indexed="64"/>
      </patternFill>
    </fill>
    <fill>
      <patternFill patternType="solid">
        <fgColor rgb="FFFF00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ck">
        <color indexed="8"/>
      </top>
      <bottom style="thin">
        <color indexed="64"/>
      </bottom>
      <diagonal/>
    </border>
    <border>
      <left style="thin">
        <color indexed="64"/>
      </left>
      <right/>
      <top style="thick">
        <color indexed="8"/>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ck">
        <color indexed="8"/>
      </right>
      <top style="medium">
        <color indexed="64"/>
      </top>
      <bottom/>
      <diagonal/>
    </border>
    <border>
      <left style="thick">
        <color indexed="8"/>
      </left>
      <right style="thick">
        <color indexed="8"/>
      </right>
      <top style="medium">
        <color indexed="64"/>
      </top>
      <bottom/>
      <diagonal/>
    </border>
    <border>
      <left style="thick">
        <color indexed="8"/>
      </left>
      <right style="medium">
        <color indexed="64"/>
      </right>
      <top style="medium">
        <color indexed="64"/>
      </top>
      <bottom/>
      <diagonal/>
    </border>
    <border>
      <left style="medium">
        <color indexed="64"/>
      </left>
      <right style="thick">
        <color indexed="8"/>
      </right>
      <top/>
      <bottom style="medium">
        <color indexed="64"/>
      </bottom>
      <diagonal/>
    </border>
    <border>
      <left style="thick">
        <color indexed="8"/>
      </left>
      <right style="thick">
        <color indexed="8"/>
      </right>
      <top/>
      <bottom style="medium">
        <color indexed="64"/>
      </bottom>
      <diagonal/>
    </border>
    <border>
      <left style="thick">
        <color indexed="8"/>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right style="thick">
        <color indexed="8"/>
      </right>
      <top style="thick">
        <color indexed="8"/>
      </top>
      <bottom/>
      <diagonal/>
    </border>
    <border>
      <left/>
      <right/>
      <top style="thick">
        <color indexed="8"/>
      </top>
      <bottom/>
      <diagonal/>
    </border>
    <border>
      <left style="thick">
        <color indexed="8"/>
      </left>
      <right/>
      <top style="thick">
        <color indexed="8"/>
      </top>
      <bottom/>
      <diagonal/>
    </border>
    <border>
      <left/>
      <right style="thick">
        <color indexed="8"/>
      </right>
      <top/>
      <bottom style="thick">
        <color indexed="8"/>
      </bottom>
      <diagonal/>
    </border>
    <border>
      <left/>
      <right/>
      <top/>
      <bottom style="thick">
        <color indexed="8"/>
      </bottom>
      <diagonal/>
    </border>
    <border>
      <left style="thick">
        <color indexed="8"/>
      </left>
      <right/>
      <top/>
      <bottom style="thick">
        <color indexed="8"/>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1" xfId="0" applyBorder="1"/>
    <xf numFmtId="0" fontId="0" fillId="0" borderId="0" xfId="0" applyAlignment="1">
      <alignment horizontal="center"/>
    </xf>
    <xf numFmtId="0" fontId="2" fillId="0" borderId="0" xfId="0" applyFont="1" applyFill="1" applyBorder="1" applyAlignment="1">
      <alignment horizontal="center"/>
    </xf>
    <xf numFmtId="0" fontId="0" fillId="0" borderId="0" xfId="0" applyFill="1"/>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2" fillId="0" borderId="8" xfId="0" applyFont="1" applyBorder="1" applyAlignment="1">
      <alignment horizontal="center"/>
    </xf>
    <xf numFmtId="0" fontId="0" fillId="0" borderId="9"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2" borderId="10" xfId="0" applyFill="1" applyBorder="1" applyAlignment="1">
      <alignment horizontal="center"/>
    </xf>
    <xf numFmtId="0" fontId="4" fillId="0" borderId="1" xfId="0" applyFont="1" applyBorder="1" applyAlignment="1">
      <alignment horizontal="center" vertical="center"/>
    </xf>
    <xf numFmtId="0" fontId="0" fillId="0" borderId="1" xfId="0" applyFill="1" applyBorder="1"/>
    <xf numFmtId="0" fontId="2" fillId="2" borderId="10" xfId="0" applyFont="1" applyFill="1" applyBorder="1" applyAlignment="1">
      <alignment horizont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6" fillId="0" borderId="0" xfId="0" applyFont="1"/>
    <xf numFmtId="0" fontId="6" fillId="0" borderId="0" xfId="0" applyFont="1" applyAlignment="1">
      <alignment horizontal="center"/>
    </xf>
    <xf numFmtId="0" fontId="11"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11" fillId="0" borderId="0" xfId="0" applyFont="1" applyBorder="1" applyAlignment="1">
      <alignment horizontal="left"/>
    </xf>
    <xf numFmtId="0" fontId="11" fillId="0" borderId="0" xfId="0" applyFont="1" applyAlignment="1">
      <alignment horizontal="center"/>
    </xf>
    <xf numFmtId="0" fontId="10" fillId="0" borderId="0" xfId="0" applyFont="1" applyFill="1" applyBorder="1" applyAlignment="1">
      <alignment horizontal="center"/>
    </xf>
    <xf numFmtId="0" fontId="10" fillId="0" borderId="0" xfId="0" applyFont="1" applyFill="1" applyBorder="1" applyAlignment="1"/>
    <xf numFmtId="0" fontId="9" fillId="0" borderId="0" xfId="0" applyFont="1" applyFill="1"/>
    <xf numFmtId="0" fontId="9" fillId="0" borderId="0" xfId="0" applyFont="1"/>
    <xf numFmtId="0" fontId="5" fillId="0" borderId="0" xfId="0" applyFont="1" applyFill="1" applyBorder="1" applyAlignment="1">
      <alignment horizontal="center"/>
    </xf>
    <xf numFmtId="0" fontId="10" fillId="0" borderId="0" xfId="0" applyFont="1" applyFill="1" applyBorder="1" applyAlignment="1">
      <alignment horizontal="center" vertical="center"/>
    </xf>
    <xf numFmtId="0" fontId="9" fillId="0" borderId="0" xfId="0" applyFont="1" applyAlignment="1">
      <alignment vertical="top"/>
    </xf>
    <xf numFmtId="0" fontId="11" fillId="0" borderId="0" xfId="0" applyFont="1" applyBorder="1" applyAlignment="1">
      <alignment horizontal="left"/>
    </xf>
    <xf numFmtId="0" fontId="11" fillId="0" borderId="0" xfId="0" applyFont="1" applyBorder="1" applyAlignment="1">
      <alignment horizontal="left"/>
    </xf>
    <xf numFmtId="0" fontId="0" fillId="0" borderId="13" xfId="0" applyBorder="1" applyAlignment="1" applyProtection="1">
      <alignment horizontal="center"/>
      <protection locked="0"/>
    </xf>
    <xf numFmtId="0" fontId="0" fillId="0" borderId="0" xfId="0" applyProtection="1"/>
    <xf numFmtId="0" fontId="3" fillId="2" borderId="14"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3" fillId="2" borderId="17"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1" fillId="2" borderId="19" xfId="0" applyFont="1" applyFill="1" applyBorder="1" applyAlignment="1" applyProtection="1">
      <alignment horizontal="center" vertical="center" wrapText="1"/>
    </xf>
    <xf numFmtId="0" fontId="1" fillId="2" borderId="20" xfId="0" applyFont="1" applyFill="1" applyBorder="1" applyAlignment="1" applyProtection="1">
      <alignment horizontal="center" vertical="center" wrapText="1"/>
    </xf>
    <xf numFmtId="0" fontId="4" fillId="0" borderId="12" xfId="0" applyFont="1" applyBorder="1" applyAlignment="1" applyProtection="1">
      <alignment horizontal="center" vertical="center"/>
    </xf>
    <xf numFmtId="0" fontId="4" fillId="0" borderId="1" xfId="0" applyFont="1" applyBorder="1" applyAlignment="1" applyProtection="1">
      <alignment horizontal="center" vertical="center"/>
    </xf>
    <xf numFmtId="0" fontId="0" fillId="0" borderId="1" xfId="0" applyBorder="1" applyAlignment="1" applyProtection="1">
      <alignment horizontal="center"/>
    </xf>
    <xf numFmtId="0" fontId="0" fillId="0" borderId="13" xfId="0" applyBorder="1" applyAlignment="1" applyProtection="1">
      <alignment horizontal="center"/>
    </xf>
    <xf numFmtId="0" fontId="0" fillId="0" borderId="9" xfId="0" applyBorder="1" applyAlignment="1" applyProtection="1">
      <alignment horizontal="center"/>
    </xf>
    <xf numFmtId="0" fontId="0" fillId="0" borderId="9" xfId="0" applyBorder="1" applyProtection="1"/>
    <xf numFmtId="0" fontId="0" fillId="0" borderId="1" xfId="0" applyBorder="1" applyProtection="1"/>
    <xf numFmtId="0" fontId="4" fillId="0" borderId="4" xfId="0" applyFont="1" applyBorder="1" applyAlignment="1" applyProtection="1">
      <alignment horizontal="center" vertical="center"/>
    </xf>
    <xf numFmtId="0" fontId="0" fillId="0" borderId="21" xfId="0" applyBorder="1" applyAlignment="1" applyProtection="1">
      <alignment horizontal="center"/>
    </xf>
    <xf numFmtId="0" fontId="0" fillId="0" borderId="8" xfId="0" applyBorder="1" applyAlignment="1" applyProtection="1">
      <alignment horizontal="center"/>
    </xf>
    <xf numFmtId="0" fontId="0" fillId="0" borderId="22" xfId="0" applyBorder="1" applyAlignment="1" applyProtection="1">
      <alignment horizontal="center"/>
    </xf>
    <xf numFmtId="0" fontId="4" fillId="0" borderId="5" xfId="0" applyFont="1" applyBorder="1" applyAlignment="1" applyProtection="1">
      <alignment horizontal="center" vertical="center"/>
    </xf>
    <xf numFmtId="0" fontId="4" fillId="0" borderId="2" xfId="0" applyFont="1" applyBorder="1" applyAlignment="1" applyProtection="1">
      <alignment horizontal="center" vertical="center"/>
    </xf>
    <xf numFmtId="0" fontId="0" fillId="2" borderId="10" xfId="0" applyFill="1" applyBorder="1" applyAlignment="1" applyProtection="1">
      <alignment horizontal="center"/>
    </xf>
    <xf numFmtId="0" fontId="0" fillId="3" borderId="13" xfId="0" applyFill="1" applyBorder="1" applyAlignment="1" applyProtection="1">
      <alignment horizontal="center"/>
      <protection locked="0"/>
    </xf>
    <xf numFmtId="0" fontId="11" fillId="0" borderId="0" xfId="0" applyFont="1" applyBorder="1" applyAlignment="1">
      <alignment horizontal="left"/>
    </xf>
    <xf numFmtId="0" fontId="11" fillId="0" borderId="0" xfId="0" applyFont="1" applyBorder="1" applyAlignment="1">
      <alignment horizontal="left"/>
    </xf>
    <xf numFmtId="0" fontId="0" fillId="0" borderId="23" xfId="0" applyBorder="1" applyAlignment="1" applyProtection="1">
      <alignment horizontal="center"/>
    </xf>
    <xf numFmtId="0" fontId="0" fillId="4" borderId="10" xfId="0" applyFill="1" applyBorder="1" applyAlignment="1" applyProtection="1">
      <alignment horizontal="center"/>
    </xf>
    <xf numFmtId="0" fontId="0" fillId="5" borderId="10" xfId="0" applyFill="1" applyBorder="1" applyAlignment="1">
      <alignment horizontal="center"/>
    </xf>
    <xf numFmtId="0" fontId="0" fillId="5" borderId="10" xfId="0" applyFill="1" applyBorder="1" applyAlignment="1" applyProtection="1">
      <alignment horizontal="center"/>
    </xf>
    <xf numFmtId="0" fontId="5" fillId="6" borderId="24" xfId="0" applyFont="1" applyFill="1" applyBorder="1" applyAlignment="1" applyProtection="1">
      <alignment horizontal="center" vertical="center" wrapText="1"/>
    </xf>
    <xf numFmtId="0" fontId="5" fillId="6" borderId="3" xfId="0" applyFont="1" applyFill="1" applyBorder="1" applyAlignment="1" applyProtection="1">
      <alignment horizontal="center" vertical="center" wrapText="1"/>
    </xf>
    <xf numFmtId="0" fontId="0" fillId="2" borderId="25" xfId="0" applyFill="1" applyBorder="1" applyAlignment="1">
      <alignment horizontal="center"/>
    </xf>
    <xf numFmtId="0" fontId="0" fillId="3" borderId="23" xfId="0" applyFill="1" applyBorder="1" applyAlignment="1" applyProtection="1">
      <alignment horizontal="center"/>
      <protection locked="0"/>
    </xf>
    <xf numFmtId="0" fontId="0" fillId="2" borderId="28" xfId="0" applyFill="1" applyBorder="1" applyAlignment="1">
      <alignment horizontal="center"/>
    </xf>
    <xf numFmtId="0" fontId="0" fillId="5" borderId="10" xfId="0" applyFill="1" applyBorder="1" applyAlignment="1" applyProtection="1">
      <alignment horizontal="center"/>
      <protection locked="0"/>
    </xf>
    <xf numFmtId="0" fontId="11" fillId="0" borderId="0" xfId="0" applyFont="1" applyBorder="1" applyAlignment="1">
      <alignment horizontal="left"/>
    </xf>
    <xf numFmtId="0" fontId="7" fillId="0" borderId="0" xfId="1" applyFont="1" applyAlignment="1">
      <alignment horizontal="center"/>
    </xf>
    <xf numFmtId="0" fontId="4" fillId="0" borderId="0" xfId="1"/>
    <xf numFmtId="0" fontId="6" fillId="0" borderId="0" xfId="1" applyFont="1"/>
    <xf numFmtId="0" fontId="11" fillId="0" borderId="0" xfId="1" applyFont="1" applyAlignment="1">
      <alignment horizontal="center"/>
    </xf>
    <xf numFmtId="0" fontId="6" fillId="0" borderId="0" xfId="1" applyFont="1" applyAlignment="1">
      <alignment horizontal="center"/>
    </xf>
    <xf numFmtId="0" fontId="11" fillId="0" borderId="0" xfId="1" applyFont="1" applyBorder="1" applyAlignment="1">
      <alignment horizontal="left"/>
    </xf>
    <xf numFmtId="0" fontId="8" fillId="0" borderId="0" xfId="1" applyFont="1" applyAlignment="1">
      <alignment horizontal="center"/>
    </xf>
    <xf numFmtId="0" fontId="4" fillId="0" borderId="0" xfId="1" applyAlignment="1">
      <alignment horizontal="center"/>
    </xf>
    <xf numFmtId="0" fontId="4" fillId="0" borderId="0" xfId="1" applyProtection="1"/>
    <xf numFmtId="0" fontId="3" fillId="2" borderId="14" xfId="1" applyFont="1" applyFill="1" applyBorder="1" applyAlignment="1" applyProtection="1">
      <alignment horizontal="center" vertical="center" wrapText="1"/>
    </xf>
    <xf numFmtId="0" fontId="5" fillId="6" borderId="24" xfId="1" applyFont="1" applyFill="1" applyBorder="1" applyAlignment="1" applyProtection="1">
      <alignment horizontal="center" vertical="center" wrapText="1"/>
    </xf>
    <xf numFmtId="0" fontId="5" fillId="6" borderId="3" xfId="1" applyFont="1" applyFill="1" applyBorder="1" applyAlignment="1" applyProtection="1">
      <alignment horizontal="center" vertical="center" wrapText="1"/>
    </xf>
    <xf numFmtId="0" fontId="3" fillId="2" borderId="15" xfId="1" applyFont="1" applyFill="1" applyBorder="1" applyAlignment="1" applyProtection="1">
      <alignment horizontal="center" vertical="center" wrapText="1"/>
    </xf>
    <xf numFmtId="0" fontId="3" fillId="2" borderId="9" xfId="1" applyFont="1" applyFill="1" applyBorder="1" applyAlignment="1" applyProtection="1">
      <alignment horizontal="center" vertical="center" wrapText="1"/>
    </xf>
    <xf numFmtId="0" fontId="3" fillId="2" borderId="16" xfId="1" applyFont="1" applyFill="1" applyBorder="1" applyAlignment="1" applyProtection="1">
      <alignment horizontal="center" vertical="center" wrapText="1"/>
    </xf>
    <xf numFmtId="0" fontId="3" fillId="2" borderId="17" xfId="1" applyFont="1" applyFill="1" applyBorder="1" applyAlignment="1" applyProtection="1">
      <alignment horizontal="center" vertical="center" wrapText="1"/>
    </xf>
    <xf numFmtId="0" fontId="3" fillId="2" borderId="18" xfId="1" applyFont="1" applyFill="1" applyBorder="1" applyAlignment="1" applyProtection="1">
      <alignment horizontal="center" vertical="center" wrapText="1"/>
    </xf>
    <xf numFmtId="0" fontId="2" fillId="0" borderId="0" xfId="1" applyFont="1" applyFill="1" applyBorder="1" applyAlignment="1">
      <alignment horizontal="center"/>
    </xf>
    <xf numFmtId="0" fontId="4" fillId="0" borderId="0" xfId="1" applyFill="1"/>
    <xf numFmtId="0" fontId="10" fillId="0" borderId="0" xfId="1" applyFont="1" applyFill="1" applyBorder="1" applyAlignment="1">
      <alignment horizontal="center"/>
    </xf>
    <xf numFmtId="0" fontId="10" fillId="0" borderId="0" xfId="1" applyFont="1" applyFill="1" applyBorder="1" applyAlignment="1"/>
    <xf numFmtId="0" fontId="9" fillId="0" borderId="0" xfId="1" applyFont="1" applyFill="1"/>
    <xf numFmtId="0" fontId="9" fillId="0" borderId="0" xfId="1" applyFont="1"/>
    <xf numFmtId="0" fontId="10" fillId="0" borderId="0" xfId="1" applyFont="1" applyFill="1" applyBorder="1" applyAlignment="1">
      <alignment horizontal="center" vertical="center"/>
    </xf>
    <xf numFmtId="0" fontId="9" fillId="0" borderId="0" xfId="1" applyFont="1" applyAlignment="1">
      <alignment vertical="top"/>
    </xf>
    <xf numFmtId="0" fontId="5" fillId="0" borderId="0" xfId="1" applyFont="1" applyFill="1" applyBorder="1" applyAlignment="1">
      <alignment horizontal="center"/>
    </xf>
    <xf numFmtId="0" fontId="4" fillId="0" borderId="4" xfId="0" applyFont="1" applyBorder="1" applyAlignment="1">
      <alignment horizontal="center" vertical="center"/>
    </xf>
    <xf numFmtId="0" fontId="0" fillId="2" borderId="32" xfId="0" applyFill="1" applyBorder="1" applyAlignment="1" applyProtection="1">
      <alignment horizontal="center"/>
    </xf>
    <xf numFmtId="0" fontId="0" fillId="4" borderId="32" xfId="0" applyFill="1" applyBorder="1" applyAlignment="1" applyProtection="1">
      <alignment horizontal="center"/>
    </xf>
    <xf numFmtId="0" fontId="0" fillId="2" borderId="52" xfId="0" applyFill="1" applyBorder="1" applyAlignment="1" applyProtection="1">
      <alignment horizontal="center"/>
    </xf>
    <xf numFmtId="0" fontId="0" fillId="0" borderId="1" xfId="0" applyBorder="1" applyAlignment="1" applyProtection="1">
      <alignment horizontal="center"/>
      <protection locked="0"/>
    </xf>
    <xf numFmtId="0" fontId="4" fillId="0" borderId="8" xfId="0" applyFont="1" applyBorder="1" applyAlignment="1" applyProtection="1">
      <alignment horizontal="center" vertical="center"/>
    </xf>
    <xf numFmtId="0" fontId="0" fillId="0" borderId="23" xfId="0" applyBorder="1" applyAlignment="1" applyProtection="1">
      <alignment horizontal="center"/>
      <protection locked="0"/>
    </xf>
    <xf numFmtId="0" fontId="4" fillId="0" borderId="14" xfId="0" applyFont="1" applyBorder="1" applyAlignment="1" applyProtection="1">
      <alignment horizontal="center" vertical="center"/>
    </xf>
    <xf numFmtId="0" fontId="0" fillId="2" borderId="41" xfId="0" applyFill="1" applyBorder="1" applyAlignment="1" applyProtection="1">
      <alignment horizontal="center"/>
    </xf>
    <xf numFmtId="0" fontId="4" fillId="0" borderId="8" xfId="0" applyFont="1" applyBorder="1" applyAlignment="1">
      <alignment horizontal="center"/>
    </xf>
    <xf numFmtId="0" fontId="0" fillId="2" borderId="0" xfId="0" applyFill="1" applyBorder="1" applyAlignment="1">
      <alignment horizontal="center"/>
    </xf>
    <xf numFmtId="0" fontId="0" fillId="2" borderId="43" xfId="0" applyFill="1" applyBorder="1" applyAlignment="1">
      <alignment horizontal="center"/>
    </xf>
    <xf numFmtId="0" fontId="4" fillId="0" borderId="13" xfId="0" applyFont="1" applyBorder="1" applyAlignment="1" applyProtection="1">
      <alignment horizontal="center"/>
      <protection locked="0"/>
    </xf>
    <xf numFmtId="0" fontId="4" fillId="0" borderId="1" xfId="0" applyFont="1" applyFill="1" applyBorder="1" applyAlignment="1">
      <alignment horizontal="center"/>
    </xf>
    <xf numFmtId="0" fontId="0" fillId="2" borderId="27" xfId="0" applyFill="1" applyBorder="1" applyAlignment="1">
      <alignment horizontal="center"/>
    </xf>
    <xf numFmtId="0" fontId="0" fillId="0" borderId="2" xfId="0" applyBorder="1" applyAlignment="1" applyProtection="1">
      <alignment horizontal="center"/>
    </xf>
    <xf numFmtId="0" fontId="0" fillId="0" borderId="14" xfId="0" applyBorder="1" applyAlignment="1" applyProtection="1">
      <alignment horizontal="center" vertical="center"/>
    </xf>
    <xf numFmtId="0" fontId="0" fillId="0" borderId="2" xfId="0" applyBorder="1" applyAlignment="1" applyProtection="1">
      <alignment horizontal="center" vertical="center"/>
    </xf>
    <xf numFmtId="0" fontId="0" fillId="0" borderId="29" xfId="0" applyBorder="1" applyAlignment="1" applyProtection="1">
      <alignment horizontal="center" vertical="center"/>
    </xf>
    <xf numFmtId="0" fontId="0" fillId="0" borderId="1" xfId="0" applyBorder="1" applyAlignment="1" applyProtection="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4" fillId="0" borderId="0" xfId="0" applyFont="1" applyFill="1" applyAlignment="1">
      <alignment wrapText="1"/>
    </xf>
    <xf numFmtId="0" fontId="0" fillId="0" borderId="1" xfId="0" applyBorder="1" applyAlignment="1" applyProtection="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3" xfId="0" applyBorder="1" applyAlignment="1" applyProtection="1">
      <alignment horizontal="center" vertical="center"/>
    </xf>
    <xf numFmtId="0" fontId="0" fillId="0" borderId="13" xfId="0" applyBorder="1" applyAlignment="1" applyProtection="1">
      <alignment horizontal="center" vertical="center"/>
      <protection locked="0"/>
    </xf>
    <xf numFmtId="0" fontId="0" fillId="0" borderId="9" xfId="0" applyBorder="1" applyAlignment="1" applyProtection="1">
      <alignment horizontal="center" vertical="center"/>
    </xf>
    <xf numFmtId="0" fontId="0" fillId="0" borderId="9" xfId="0" applyBorder="1" applyAlignment="1" applyProtection="1">
      <alignment vertical="center"/>
    </xf>
    <xf numFmtId="0" fontId="0" fillId="0" borderId="14" xfId="0" applyBorder="1" applyAlignment="1" applyProtection="1">
      <alignment vertical="center"/>
    </xf>
    <xf numFmtId="0" fontId="0" fillId="0" borderId="21" xfId="0" applyBorder="1" applyAlignment="1" applyProtection="1">
      <alignment horizontal="center" vertical="center"/>
    </xf>
    <xf numFmtId="0" fontId="0" fillId="0" borderId="2" xfId="0" applyBorder="1" applyAlignment="1" applyProtection="1">
      <alignment vertical="center"/>
    </xf>
    <xf numFmtId="0" fontId="0" fillId="0" borderId="23" xfId="0" applyBorder="1" applyAlignment="1" applyProtection="1">
      <alignment horizontal="center" vertical="center"/>
    </xf>
    <xf numFmtId="0" fontId="0" fillId="4" borderId="10" xfId="0" applyFill="1" applyBorder="1" applyAlignment="1" applyProtection="1">
      <alignment horizontal="center" vertical="center"/>
    </xf>
    <xf numFmtId="0" fontId="0" fillId="3" borderId="13" xfId="0" applyFill="1" applyBorder="1" applyAlignment="1" applyProtection="1">
      <alignment horizontal="center" vertical="center"/>
      <protection locked="0"/>
    </xf>
    <xf numFmtId="0" fontId="0" fillId="0" borderId="9" xfId="0" applyBorder="1" applyAlignment="1">
      <alignment horizontal="center" vertical="center"/>
    </xf>
    <xf numFmtId="0" fontId="0" fillId="0" borderId="9" xfId="0" applyBorder="1" applyAlignment="1">
      <alignment vertical="center"/>
    </xf>
    <xf numFmtId="0" fontId="0" fillId="0" borderId="14" xfId="0"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2" borderId="10" xfId="0" applyFill="1" applyBorder="1" applyAlignment="1">
      <alignment horizontal="center"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Fill="1" applyBorder="1" applyAlignment="1">
      <alignment horizontal="center" vertical="center"/>
    </xf>
    <xf numFmtId="0" fontId="0" fillId="0" borderId="2" xfId="0" applyFill="1" applyBorder="1" applyAlignment="1">
      <alignment horizontal="center" vertical="center"/>
    </xf>
    <xf numFmtId="0" fontId="0" fillId="2" borderId="32" xfId="0" applyFill="1" applyBorder="1" applyAlignment="1" applyProtection="1">
      <alignment horizontal="center" vertical="center"/>
    </xf>
    <xf numFmtId="0" fontId="0" fillId="4" borderId="32"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0" fillId="2" borderId="27" xfId="0" applyFill="1" applyBorder="1" applyAlignment="1">
      <alignment horizontal="center" vertical="center"/>
    </xf>
    <xf numFmtId="0" fontId="0" fillId="4" borderId="27" xfId="0" applyFill="1" applyBorder="1" applyAlignment="1" applyProtection="1">
      <alignment horizontal="center" vertical="center"/>
    </xf>
    <xf numFmtId="0" fontId="0" fillId="3" borderId="23" xfId="0" applyFill="1" applyBorder="1" applyAlignment="1" applyProtection="1">
      <alignment horizontal="center" vertical="center"/>
      <protection locked="0"/>
    </xf>
    <xf numFmtId="0" fontId="0" fillId="2" borderId="23" xfId="0" applyFill="1" applyBorder="1" applyAlignment="1">
      <alignment horizontal="center"/>
    </xf>
    <xf numFmtId="0" fontId="0" fillId="4" borderId="33" xfId="0" applyFill="1" applyBorder="1" applyAlignment="1" applyProtection="1">
      <alignment horizontal="center"/>
    </xf>
    <xf numFmtId="0" fontId="0" fillId="0" borderId="1" xfId="0" applyBorder="1" applyAlignment="1" applyProtection="1">
      <alignment horizontal="center" vertical="center" wrapText="1"/>
    </xf>
    <xf numFmtId="0" fontId="0" fillId="0" borderId="54" xfId="0" applyBorder="1" applyAlignment="1" applyProtection="1">
      <alignment horizontal="center"/>
    </xf>
    <xf numFmtId="0" fontId="0" fillId="0" borderId="55" xfId="0" applyBorder="1" applyAlignment="1" applyProtection="1">
      <alignment horizontal="center"/>
    </xf>
    <xf numFmtId="0" fontId="0" fillId="0" borderId="2" xfId="0" applyBorder="1" applyAlignment="1" applyProtection="1">
      <alignment horizontal="center" vertical="center" wrapText="1"/>
    </xf>
    <xf numFmtId="0" fontId="0" fillId="2" borderId="1" xfId="0" applyFill="1" applyBorder="1" applyAlignment="1" applyProtection="1">
      <alignment horizontal="center"/>
    </xf>
    <xf numFmtId="0" fontId="0" fillId="0" borderId="13" xfId="0" applyBorder="1" applyAlignment="1" applyProtection="1">
      <alignment horizontal="center" vertical="center" wrapText="1"/>
    </xf>
    <xf numFmtId="0" fontId="4" fillId="0" borderId="4" xfId="0" applyFont="1" applyBorder="1" applyAlignment="1">
      <alignment horizontal="center"/>
    </xf>
    <xf numFmtId="0" fontId="4" fillId="0" borderId="1" xfId="0" applyFont="1" applyBorder="1" applyAlignment="1" applyProtection="1">
      <alignment horizontal="center" vertical="center" wrapText="1"/>
      <protection locked="0"/>
    </xf>
    <xf numFmtId="0" fontId="4" fillId="0" borderId="29" xfId="0" applyFont="1" applyBorder="1" applyAlignment="1">
      <alignment horizontal="center" vertical="center"/>
    </xf>
    <xf numFmtId="0" fontId="4" fillId="0" borderId="13" xfId="0" applyFont="1" applyBorder="1" applyAlignment="1" applyProtection="1">
      <alignment horizontal="center" vertical="center" wrapText="1"/>
      <protection locked="0"/>
    </xf>
    <xf numFmtId="0" fontId="4" fillId="0" borderId="13" xfId="0" applyFont="1" applyBorder="1" applyAlignment="1" applyProtection="1">
      <alignment horizontal="center"/>
    </xf>
    <xf numFmtId="0" fontId="9" fillId="0" borderId="0" xfId="0" applyFont="1" applyAlignment="1">
      <alignment vertical="top"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3" fillId="2" borderId="28" xfId="0" applyFont="1" applyFill="1" applyBorder="1" applyAlignment="1" applyProtection="1">
      <alignment horizontal="center" vertical="center" wrapText="1"/>
    </xf>
    <xf numFmtId="0" fontId="3" fillId="2" borderId="43"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44" xfId="0" applyFont="1" applyFill="1" applyBorder="1" applyAlignment="1" applyProtection="1">
      <alignment horizontal="center" vertical="center" wrapText="1"/>
    </xf>
    <xf numFmtId="0" fontId="0" fillId="0" borderId="14" xfId="0" applyBorder="1" applyAlignment="1">
      <alignment horizontal="center" vertical="center" wrapText="1"/>
    </xf>
    <xf numFmtId="0" fontId="2" fillId="2" borderId="45" xfId="0" applyFont="1" applyFill="1" applyBorder="1" applyAlignment="1" applyProtection="1">
      <alignment horizontal="center" vertical="center" wrapText="1"/>
    </xf>
    <xf numFmtId="0" fontId="2" fillId="2" borderId="46" xfId="0" applyFont="1" applyFill="1" applyBorder="1" applyAlignment="1" applyProtection="1">
      <alignment horizontal="center" vertical="center" wrapText="1"/>
    </xf>
    <xf numFmtId="0" fontId="2" fillId="2" borderId="47" xfId="0" applyFont="1" applyFill="1" applyBorder="1" applyAlignment="1" applyProtection="1">
      <alignment horizontal="center" vertical="center" wrapText="1"/>
    </xf>
    <xf numFmtId="0" fontId="2" fillId="2" borderId="48" xfId="0" applyFont="1" applyFill="1" applyBorder="1" applyAlignment="1" applyProtection="1">
      <alignment horizontal="center" vertical="center" wrapText="1"/>
    </xf>
    <xf numFmtId="0" fontId="2" fillId="2" borderId="49" xfId="0" applyFont="1" applyFill="1" applyBorder="1" applyAlignment="1" applyProtection="1">
      <alignment horizontal="center" vertical="center" wrapText="1"/>
    </xf>
    <xf numFmtId="0" fontId="2" fillId="2" borderId="50" xfId="0" applyFont="1" applyFill="1" applyBorder="1" applyAlignment="1" applyProtection="1">
      <alignment horizontal="center" vertical="center" wrapText="1"/>
    </xf>
    <xf numFmtId="0" fontId="1" fillId="7" borderId="27" xfId="0" applyFont="1" applyFill="1" applyBorder="1" applyAlignment="1" applyProtection="1">
      <alignment horizontal="center" vertical="center" wrapText="1"/>
    </xf>
    <xf numFmtId="0" fontId="1" fillId="7" borderId="33" xfId="0" applyFont="1" applyFill="1" applyBorder="1" applyAlignment="1" applyProtection="1">
      <alignment horizontal="center" vertical="center" wrapText="1"/>
    </xf>
    <xf numFmtId="0" fontId="1" fillId="7" borderId="32" xfId="0" applyFont="1" applyFill="1" applyBorder="1" applyAlignment="1" applyProtection="1">
      <alignment horizontal="center" vertical="center" wrapText="1"/>
    </xf>
    <xf numFmtId="0" fontId="2" fillId="2" borderId="30" xfId="0" applyFont="1" applyFill="1" applyBorder="1" applyAlignment="1" applyProtection="1">
      <alignment horizontal="center" vertical="center" wrapText="1"/>
    </xf>
    <xf numFmtId="0" fontId="2" fillId="2" borderId="31" xfId="0" applyFont="1" applyFill="1" applyBorder="1" applyAlignment="1" applyProtection="1">
      <alignment horizontal="center" vertical="center" wrapText="1"/>
    </xf>
    <xf numFmtId="0" fontId="3" fillId="2" borderId="27"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49" fontId="3" fillId="2" borderId="4" xfId="0" applyNumberFormat="1" applyFont="1" applyFill="1" applyBorder="1" applyAlignment="1" applyProtection="1">
      <alignment horizontal="center" vertical="center" textRotation="90" wrapText="1"/>
    </xf>
    <xf numFmtId="49" fontId="3" fillId="2" borderId="9" xfId="0" applyNumberFormat="1" applyFont="1" applyFill="1" applyBorder="1" applyAlignment="1" applyProtection="1">
      <alignment horizontal="center" vertical="center" textRotation="90" wrapText="1"/>
    </xf>
    <xf numFmtId="0" fontId="3" fillId="2" borderId="33" xfId="0" applyFont="1" applyFill="1" applyBorder="1" applyAlignment="1" applyProtection="1">
      <alignment horizontal="center" vertical="center" wrapText="1"/>
    </xf>
    <xf numFmtId="0" fontId="7" fillId="0" borderId="0" xfId="0" applyFont="1" applyAlignment="1">
      <alignment horizontal="center"/>
    </xf>
    <xf numFmtId="0" fontId="7" fillId="0" borderId="0" xfId="0" applyFont="1" applyAlignment="1">
      <alignment horizontal="center" vertical="center"/>
    </xf>
    <xf numFmtId="0" fontId="11" fillId="0" borderId="0" xfId="0" applyFont="1" applyAlignment="1">
      <alignment horizontal="center" vertical="center"/>
    </xf>
    <xf numFmtId="0" fontId="11" fillId="0" borderId="0" xfId="0" applyFont="1" applyBorder="1" applyAlignment="1">
      <alignment horizontal="left"/>
    </xf>
    <xf numFmtId="0" fontId="3" fillId="2" borderId="6" xfId="0" applyFont="1" applyFill="1" applyBorder="1" applyAlignment="1" applyProtection="1">
      <alignment horizontal="center" vertical="center" wrapText="1"/>
    </xf>
    <xf numFmtId="0" fontId="3" fillId="2" borderId="23" xfId="0" applyFont="1" applyFill="1" applyBorder="1" applyAlignment="1" applyProtection="1">
      <alignment horizontal="center" vertical="center"/>
    </xf>
    <xf numFmtId="0" fontId="3" fillId="2" borderId="13" xfId="0" applyFont="1" applyFill="1" applyBorder="1" applyAlignment="1" applyProtection="1">
      <alignment horizontal="center" vertical="center"/>
    </xf>
    <xf numFmtId="0" fontId="3" fillId="2" borderId="12" xfId="0" applyFont="1" applyFill="1" applyBorder="1" applyAlignment="1" applyProtection="1">
      <alignment horizontal="center" vertical="center" wrapText="1"/>
    </xf>
    <xf numFmtId="0" fontId="0" fillId="0" borderId="9" xfId="0" applyBorder="1" applyAlignment="1">
      <alignment horizontal="center" vertical="center" wrapText="1"/>
    </xf>
    <xf numFmtId="0" fontId="3" fillId="2" borderId="26"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12" fillId="0" borderId="0" xfId="0" applyFont="1" applyAlignment="1">
      <alignment horizontal="left"/>
    </xf>
    <xf numFmtId="0" fontId="2" fillId="2" borderId="34" xfId="0" applyFont="1" applyFill="1" applyBorder="1" applyAlignment="1" applyProtection="1">
      <alignment horizontal="center" vertical="center" wrapText="1"/>
    </xf>
    <xf numFmtId="0" fontId="2" fillId="2" borderId="35" xfId="0" applyFont="1" applyFill="1" applyBorder="1" applyAlignment="1" applyProtection="1">
      <alignment horizontal="center" vertical="center" wrapText="1"/>
    </xf>
    <xf numFmtId="0" fontId="2" fillId="2" borderId="36" xfId="0" applyFont="1" applyFill="1" applyBorder="1" applyAlignment="1" applyProtection="1">
      <alignment horizontal="center" vertical="center" wrapText="1"/>
    </xf>
    <xf numFmtId="0" fontId="2" fillId="2" borderId="37" xfId="0" applyFont="1" applyFill="1" applyBorder="1" applyAlignment="1" applyProtection="1">
      <alignment horizontal="center" vertical="center" wrapText="1"/>
    </xf>
    <xf numFmtId="0" fontId="2" fillId="2" borderId="38" xfId="0" applyFont="1" applyFill="1" applyBorder="1" applyAlignment="1" applyProtection="1">
      <alignment horizontal="center" vertical="center" wrapText="1"/>
    </xf>
    <xf numFmtId="0" fontId="2" fillId="2" borderId="39" xfId="0" applyFont="1" applyFill="1" applyBorder="1" applyAlignment="1" applyProtection="1">
      <alignment horizontal="center" vertical="center" wrapText="1"/>
    </xf>
    <xf numFmtId="0" fontId="2" fillId="2" borderId="40" xfId="0" applyFont="1" applyFill="1" applyBorder="1" applyAlignment="1" applyProtection="1">
      <alignment horizontal="center" vertical="center" wrapText="1"/>
    </xf>
    <xf numFmtId="0" fontId="2" fillId="2" borderId="26" xfId="0" applyFont="1" applyFill="1" applyBorder="1" applyAlignment="1" applyProtection="1">
      <alignment horizontal="center" vertical="center" wrapText="1"/>
    </xf>
    <xf numFmtId="0" fontId="2" fillId="2" borderId="41" xfId="0" applyFont="1" applyFill="1" applyBorder="1" applyAlignment="1" applyProtection="1">
      <alignment horizontal="center" vertical="center" wrapText="1"/>
    </xf>
    <xf numFmtId="0" fontId="2" fillId="2" borderId="42" xfId="0" applyFont="1" applyFill="1" applyBorder="1" applyAlignment="1" applyProtection="1">
      <alignment horizontal="center" vertical="center" wrapText="1"/>
    </xf>
    <xf numFmtId="0" fontId="11" fillId="0" borderId="0" xfId="0" applyFont="1" applyAlignment="1">
      <alignment horizontal="center"/>
    </xf>
    <xf numFmtId="0" fontId="1" fillId="2" borderId="27" xfId="0" applyFont="1" applyFill="1" applyBorder="1" applyAlignment="1" applyProtection="1">
      <alignment horizontal="center" vertical="center" wrapText="1"/>
    </xf>
    <xf numFmtId="0" fontId="1" fillId="2" borderId="33" xfId="0" applyFont="1" applyFill="1" applyBorder="1" applyAlignment="1" applyProtection="1">
      <alignment horizontal="center" vertical="center" wrapText="1"/>
    </xf>
    <xf numFmtId="0" fontId="1" fillId="2" borderId="32" xfId="0" applyFont="1" applyFill="1" applyBorder="1" applyAlignment="1" applyProtection="1">
      <alignment horizontal="center" vertical="center" wrapText="1"/>
    </xf>
    <xf numFmtId="1" fontId="0" fillId="0" borderId="27" xfId="0" applyNumberFormat="1" applyBorder="1" applyAlignment="1" applyProtection="1">
      <alignment horizontal="center" vertical="center"/>
    </xf>
    <xf numFmtId="1" fontId="0" fillId="0" borderId="33" xfId="0" applyNumberFormat="1" applyBorder="1" applyAlignment="1">
      <alignment horizontal="center" vertical="center"/>
    </xf>
    <xf numFmtId="1" fontId="0" fillId="0" borderId="51" xfId="0" applyNumberFormat="1" applyBorder="1" applyAlignment="1">
      <alignment horizontal="center" vertical="center"/>
    </xf>
    <xf numFmtId="1" fontId="0" fillId="0" borderId="32" xfId="0" applyNumberFormat="1" applyBorder="1" applyAlignment="1">
      <alignment horizontal="center" vertical="center"/>
    </xf>
    <xf numFmtId="1" fontId="0" fillId="0" borderId="27" xfId="0" applyNumberFormat="1" applyBorder="1" applyAlignment="1" applyProtection="1">
      <alignment horizontal="center" vertical="center" wrapText="1"/>
    </xf>
    <xf numFmtId="1" fontId="0" fillId="0" borderId="33" xfId="0" applyNumberFormat="1" applyBorder="1" applyAlignment="1" applyProtection="1">
      <alignment horizontal="center" vertical="center" wrapText="1"/>
    </xf>
    <xf numFmtId="1" fontId="0" fillId="0" borderId="32" xfId="0" applyNumberFormat="1" applyBorder="1" applyAlignment="1" applyProtection="1">
      <alignment horizontal="center" vertical="center" wrapText="1"/>
    </xf>
    <xf numFmtId="0" fontId="4" fillId="0" borderId="27" xfId="0" applyFont="1" applyBorder="1" applyAlignment="1" applyProtection="1">
      <alignment horizontal="justify" vertical="center" wrapText="1"/>
    </xf>
    <xf numFmtId="0" fontId="4" fillId="0" borderId="33" xfId="0" applyFont="1" applyBorder="1" applyAlignment="1" applyProtection="1">
      <alignment horizontal="justify" vertical="center" wrapText="1"/>
    </xf>
    <xf numFmtId="0" fontId="4" fillId="0" borderId="53" xfId="0" applyFont="1" applyBorder="1" applyAlignment="1" applyProtection="1">
      <alignment horizontal="justify" vertical="center" wrapText="1"/>
    </xf>
    <xf numFmtId="0" fontId="4" fillId="0" borderId="32" xfId="0" applyFont="1" applyBorder="1" applyAlignment="1" applyProtection="1">
      <alignment horizontal="justify" vertical="center" wrapText="1"/>
    </xf>
    <xf numFmtId="1" fontId="0" fillId="0" borderId="33" xfId="0" applyNumberFormat="1" applyBorder="1" applyAlignment="1">
      <alignment horizontal="center" vertical="center" wrapText="1"/>
    </xf>
    <xf numFmtId="1" fontId="0" fillId="0" borderId="32" xfId="0" applyNumberFormat="1" applyBorder="1" applyAlignment="1">
      <alignment horizontal="center" vertical="center" wrapText="1"/>
    </xf>
    <xf numFmtId="1" fontId="0" fillId="0" borderId="27" xfId="0" applyNumberFormat="1" applyBorder="1" applyAlignment="1" applyProtection="1">
      <alignment vertical="center" wrapText="1"/>
    </xf>
    <xf numFmtId="0" fontId="0" fillId="0" borderId="33" xfId="0" applyBorder="1" applyAlignment="1">
      <alignment vertical="center" wrapText="1"/>
    </xf>
    <xf numFmtId="0" fontId="0" fillId="0" borderId="32" xfId="0" applyBorder="1" applyAlignment="1">
      <alignment vertical="center" wrapText="1"/>
    </xf>
    <xf numFmtId="1" fontId="0" fillId="0" borderId="27" xfId="0" applyNumberFormat="1" applyBorder="1" applyAlignment="1" applyProtection="1"/>
    <xf numFmtId="0" fontId="0" fillId="0" borderId="33" xfId="0" applyBorder="1" applyAlignment="1"/>
    <xf numFmtId="0" fontId="0" fillId="0" borderId="51" xfId="0" applyBorder="1" applyAlignment="1"/>
    <xf numFmtId="0" fontId="0" fillId="0" borderId="32" xfId="0" applyBorder="1" applyAlignment="1"/>
    <xf numFmtId="0" fontId="0" fillId="0" borderId="27" xfId="0" applyBorder="1" applyAlignment="1" applyProtection="1">
      <alignment vertical="center" wrapText="1"/>
    </xf>
    <xf numFmtId="0" fontId="0" fillId="0" borderId="33" xfId="0" applyBorder="1" applyAlignment="1" applyProtection="1">
      <alignment vertical="center" wrapText="1"/>
    </xf>
    <xf numFmtId="0" fontId="0" fillId="0" borderId="53" xfId="0" applyBorder="1" applyAlignment="1" applyProtection="1">
      <alignment vertical="center" wrapText="1"/>
    </xf>
    <xf numFmtId="0" fontId="0" fillId="0" borderId="32" xfId="0" applyBorder="1" applyAlignment="1" applyProtection="1">
      <alignment vertical="center" wrapText="1"/>
    </xf>
    <xf numFmtId="0" fontId="4" fillId="0" borderId="27" xfId="0" applyFont="1" applyBorder="1" applyAlignment="1" applyProtection="1">
      <alignment vertical="center" wrapText="1"/>
    </xf>
    <xf numFmtId="0" fontId="4" fillId="0" borderId="12" xfId="0" applyFont="1" applyBorder="1" applyAlignment="1">
      <alignment horizontal="center" vertical="center"/>
    </xf>
    <xf numFmtId="0" fontId="4" fillId="0" borderId="40" xfId="0" applyFont="1" applyBorder="1" applyAlignment="1" applyProtection="1">
      <alignment horizontal="justify" vertical="center" wrapText="1"/>
    </xf>
    <xf numFmtId="0" fontId="0" fillId="0" borderId="53" xfId="0" applyBorder="1" applyAlignment="1">
      <alignment horizontal="justify" vertical="center"/>
    </xf>
    <xf numFmtId="0" fontId="0" fillId="0" borderId="41" xfId="0" applyBorder="1" applyAlignment="1">
      <alignment horizontal="justify" vertical="center"/>
    </xf>
    <xf numFmtId="0" fontId="9" fillId="0" borderId="0" xfId="1" applyFont="1" applyAlignment="1">
      <alignment vertical="top" wrapText="1"/>
    </xf>
    <xf numFmtId="0" fontId="2" fillId="2" borderId="34" xfId="1" applyFont="1" applyFill="1" applyBorder="1" applyAlignment="1" applyProtection="1">
      <alignment horizontal="center" vertical="center" wrapText="1"/>
    </xf>
    <xf numFmtId="0" fontId="2" fillId="2" borderId="35" xfId="1" applyFont="1" applyFill="1" applyBorder="1" applyAlignment="1" applyProtection="1">
      <alignment horizontal="center" vertical="center" wrapText="1"/>
    </xf>
    <xf numFmtId="0" fontId="2" fillId="2" borderId="36" xfId="1" applyFont="1" applyFill="1" applyBorder="1" applyAlignment="1" applyProtection="1">
      <alignment horizontal="center" vertical="center" wrapText="1"/>
    </xf>
    <xf numFmtId="0" fontId="2" fillId="2" borderId="37" xfId="1" applyFont="1" applyFill="1" applyBorder="1" applyAlignment="1" applyProtection="1">
      <alignment horizontal="center" vertical="center" wrapText="1"/>
    </xf>
    <xf numFmtId="0" fontId="2" fillId="2" borderId="38" xfId="1" applyFont="1" applyFill="1" applyBorder="1" applyAlignment="1" applyProtection="1">
      <alignment horizontal="center" vertical="center" wrapText="1"/>
    </xf>
    <xf numFmtId="0" fontId="2" fillId="2" borderId="39" xfId="1" applyFont="1" applyFill="1" applyBorder="1" applyAlignment="1" applyProtection="1">
      <alignment horizontal="center" vertical="center" wrapText="1"/>
    </xf>
    <xf numFmtId="0" fontId="3" fillId="2" borderId="27" xfId="1" applyFont="1" applyFill="1" applyBorder="1" applyAlignment="1" applyProtection="1">
      <alignment horizontal="center" vertical="center" wrapText="1"/>
    </xf>
    <xf numFmtId="0" fontId="3" fillId="2" borderId="32" xfId="1" applyFont="1" applyFill="1" applyBorder="1" applyAlignment="1" applyProtection="1">
      <alignment horizontal="center" vertical="center" wrapText="1"/>
    </xf>
    <xf numFmtId="0" fontId="0" fillId="0" borderId="33" xfId="0" applyBorder="1" applyAlignment="1">
      <alignment horizontal="center" vertical="center"/>
    </xf>
    <xf numFmtId="0" fontId="0" fillId="0" borderId="32" xfId="0" applyBorder="1" applyAlignment="1">
      <alignment horizontal="center" vertical="center"/>
    </xf>
    <xf numFmtId="0" fontId="3" fillId="2" borderId="33" xfId="1" applyFont="1" applyFill="1" applyBorder="1" applyAlignment="1" applyProtection="1">
      <alignment horizontal="center" vertical="center" wrapText="1"/>
    </xf>
    <xf numFmtId="0" fontId="0" fillId="0" borderId="27" xfId="0" applyBorder="1" applyAlignment="1" applyProtection="1">
      <alignment horizontal="center" vertical="center"/>
    </xf>
    <xf numFmtId="0" fontId="0" fillId="0" borderId="51" xfId="0" applyBorder="1" applyAlignment="1">
      <alignment horizontal="center" vertical="center"/>
    </xf>
    <xf numFmtId="0" fontId="7" fillId="0" borderId="0" xfId="1" applyFont="1" applyAlignment="1">
      <alignment horizontal="center"/>
    </xf>
    <xf numFmtId="0" fontId="7" fillId="0" borderId="0" xfId="1" applyFont="1" applyAlignment="1">
      <alignment horizontal="center" vertical="center"/>
    </xf>
    <xf numFmtId="0" fontId="11" fillId="0" borderId="0" xfId="1" applyFont="1" applyAlignment="1">
      <alignment horizontal="center" vertical="center"/>
    </xf>
    <xf numFmtId="0" fontId="3" fillId="2" borderId="23" xfId="1" applyFont="1" applyFill="1" applyBorder="1" applyAlignment="1" applyProtection="1">
      <alignment horizontal="center" vertical="center"/>
    </xf>
    <xf numFmtId="0" fontId="3" fillId="2" borderId="13" xfId="1" applyFont="1" applyFill="1" applyBorder="1" applyAlignment="1" applyProtection="1">
      <alignment horizontal="center" vertical="center"/>
    </xf>
    <xf numFmtId="0" fontId="3" fillId="2" borderId="12" xfId="1" applyFont="1" applyFill="1" applyBorder="1" applyAlignment="1" applyProtection="1">
      <alignment horizontal="center" vertical="center" wrapText="1"/>
    </xf>
    <xf numFmtId="0" fontId="3" fillId="2" borderId="44" xfId="1" applyFont="1" applyFill="1" applyBorder="1" applyAlignment="1" applyProtection="1">
      <alignment horizontal="center" vertical="center" wrapText="1"/>
    </xf>
    <xf numFmtId="0" fontId="2" fillId="2" borderId="30" xfId="1" applyFont="1" applyFill="1" applyBorder="1" applyAlignment="1" applyProtection="1">
      <alignment horizontal="center" vertical="center" wrapText="1"/>
    </xf>
    <xf numFmtId="0" fontId="2" fillId="2" borderId="31" xfId="1" applyFont="1" applyFill="1" applyBorder="1" applyAlignment="1" applyProtection="1">
      <alignment horizontal="center" vertical="center" wrapText="1"/>
    </xf>
    <xf numFmtId="0" fontId="2" fillId="2" borderId="40" xfId="1" applyFont="1" applyFill="1" applyBorder="1" applyAlignment="1" applyProtection="1">
      <alignment horizontal="center" vertical="center" wrapText="1"/>
    </xf>
    <xf numFmtId="0" fontId="2" fillId="2" borderId="26" xfId="1" applyFont="1" applyFill="1" applyBorder="1" applyAlignment="1" applyProtection="1">
      <alignment horizontal="center" vertical="center" wrapText="1"/>
    </xf>
    <xf numFmtId="0" fontId="2" fillId="2" borderId="41" xfId="1" applyFont="1" applyFill="1" applyBorder="1" applyAlignment="1" applyProtection="1">
      <alignment horizontal="center" vertical="center" wrapText="1"/>
    </xf>
    <xf numFmtId="0" fontId="2" fillId="2" borderId="42" xfId="1" applyFont="1" applyFill="1" applyBorder="1" applyAlignment="1" applyProtection="1">
      <alignment horizontal="center" vertical="center" wrapText="1"/>
    </xf>
    <xf numFmtId="49" fontId="3" fillId="2" borderId="4" xfId="1" applyNumberFormat="1" applyFont="1" applyFill="1" applyBorder="1" applyAlignment="1" applyProtection="1">
      <alignment horizontal="center" vertical="center" textRotation="90" wrapText="1"/>
    </xf>
    <xf numFmtId="49" fontId="3" fillId="2" borderId="9" xfId="1" applyNumberFormat="1" applyFont="1" applyFill="1" applyBorder="1" applyAlignment="1" applyProtection="1">
      <alignment horizontal="center" vertical="center" textRotation="90" wrapText="1"/>
    </xf>
    <xf numFmtId="0" fontId="11" fillId="0" borderId="0" xfId="1" applyFont="1" applyBorder="1" applyAlignment="1">
      <alignment horizontal="left"/>
    </xf>
    <xf numFmtId="0" fontId="12" fillId="0" borderId="0" xfId="1" applyFont="1" applyAlignment="1">
      <alignment horizontal="left"/>
    </xf>
    <xf numFmtId="0" fontId="3" fillId="2" borderId="28" xfId="1" applyFont="1" applyFill="1" applyBorder="1" applyAlignment="1" applyProtection="1">
      <alignment horizontal="center" vertical="center" wrapText="1"/>
    </xf>
    <xf numFmtId="0" fontId="3" fillId="2" borderId="43" xfId="1" applyFont="1" applyFill="1" applyBorder="1" applyAlignment="1" applyProtection="1">
      <alignment horizontal="center" vertical="center" wrapText="1"/>
    </xf>
    <xf numFmtId="0" fontId="3" fillId="2" borderId="11" xfId="1" applyFont="1" applyFill="1" applyBorder="1" applyAlignment="1" applyProtection="1">
      <alignment horizontal="center" vertical="center" wrapText="1"/>
    </xf>
    <xf numFmtId="0" fontId="3" fillId="2" borderId="6" xfId="1" applyFont="1" applyFill="1" applyBorder="1" applyAlignment="1" applyProtection="1">
      <alignment horizontal="center" vertical="center" wrapText="1"/>
    </xf>
    <xf numFmtId="0" fontId="3" fillId="2" borderId="26" xfId="1" applyFont="1" applyFill="1" applyBorder="1" applyAlignment="1" applyProtection="1">
      <alignment horizontal="center" vertical="center" wrapText="1"/>
    </xf>
    <xf numFmtId="0" fontId="3" fillId="2" borderId="0" xfId="1" applyFont="1" applyFill="1" applyBorder="1" applyAlignment="1" applyProtection="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3</xdr:row>
      <xdr:rowOff>247650</xdr:rowOff>
    </xdr:from>
    <xdr:to>
      <xdr:col>3</xdr:col>
      <xdr:colOff>564216</xdr:colOff>
      <xdr:row>7</xdr:row>
      <xdr:rowOff>104775</xdr:rowOff>
    </xdr:to>
    <xdr:pic>
      <xdr:nvPicPr>
        <xdr:cNvPr id="1146"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33425"/>
          <a:ext cx="33623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3</xdr:row>
      <xdr:rowOff>247650</xdr:rowOff>
    </xdr:from>
    <xdr:to>
      <xdr:col>4</xdr:col>
      <xdr:colOff>200025</xdr:colOff>
      <xdr:row>7</xdr:row>
      <xdr:rowOff>104775</xdr:rowOff>
    </xdr:to>
    <xdr:pic>
      <xdr:nvPicPr>
        <xdr:cNvPr id="2087"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33425"/>
          <a:ext cx="33623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3</xdr:row>
      <xdr:rowOff>247650</xdr:rowOff>
    </xdr:from>
    <xdr:to>
      <xdr:col>4</xdr:col>
      <xdr:colOff>200025</xdr:colOff>
      <xdr:row>7</xdr:row>
      <xdr:rowOff>104775</xdr:rowOff>
    </xdr:to>
    <xdr:pic>
      <xdr:nvPicPr>
        <xdr:cNvPr id="3110"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33425"/>
          <a:ext cx="33623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238125</xdr:colOff>
      <xdr:row>3</xdr:row>
      <xdr:rowOff>247650</xdr:rowOff>
    </xdr:from>
    <xdr:to>
      <xdr:col>4</xdr:col>
      <xdr:colOff>200025</xdr:colOff>
      <xdr:row>7</xdr:row>
      <xdr:rowOff>104775</xdr:rowOff>
    </xdr:to>
    <xdr:pic>
      <xdr:nvPicPr>
        <xdr:cNvPr id="4335"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33425"/>
          <a:ext cx="336232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a/EVALUACI&#211;N%20Y%20ESTAD&#205;STICA/ARCHIVO%202016%20EVALUACION%20Y%20ESTADISTICA/TR&#193;MITE/SECCION%2011C/11C.11%20(ESTADISTICOS)/CUTYP/ENERO-ABRIL/entrega/rh/Formato%20Perfil%20del%20Profeso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C imparten ING"/>
      <sheetName val="PTC imparten Posgrado"/>
      <sheetName val="PTC imparten ING Y POSG"/>
      <sheetName val="TOTAL GLOBAL PROFESORES"/>
    </sheetNames>
    <sheetDataSet>
      <sheetData sheetId="0">
        <row r="21">
          <cell r="C21">
            <v>7</v>
          </cell>
          <cell r="D21">
            <v>8</v>
          </cell>
          <cell r="F21">
            <v>600</v>
          </cell>
          <cell r="G21"/>
          <cell r="I21">
            <v>0</v>
          </cell>
          <cell r="K21">
            <v>0</v>
          </cell>
          <cell r="L21">
            <v>4</v>
          </cell>
          <cell r="M21">
            <v>1</v>
          </cell>
          <cell r="N21">
            <v>9</v>
          </cell>
          <cell r="O21">
            <v>1</v>
          </cell>
          <cell r="P21">
            <v>0</v>
          </cell>
          <cell r="Q21">
            <v>11</v>
          </cell>
          <cell r="R21">
            <v>4</v>
          </cell>
          <cell r="S21">
            <v>0</v>
          </cell>
          <cell r="T21">
            <v>0</v>
          </cell>
          <cell r="U21">
            <v>11</v>
          </cell>
          <cell r="V21">
            <v>4</v>
          </cell>
          <cell r="W21">
            <v>0</v>
          </cell>
        </row>
        <row r="22">
          <cell r="C22">
            <v>31</v>
          </cell>
          <cell r="D22">
            <v>16</v>
          </cell>
          <cell r="F22">
            <v>1880</v>
          </cell>
          <cell r="G22"/>
          <cell r="I22">
            <v>0</v>
          </cell>
          <cell r="K22">
            <v>0</v>
          </cell>
          <cell r="L22">
            <v>1</v>
          </cell>
          <cell r="M22">
            <v>3</v>
          </cell>
          <cell r="N22">
            <v>25</v>
          </cell>
          <cell r="O22">
            <v>18</v>
          </cell>
          <cell r="P22">
            <v>0</v>
          </cell>
          <cell r="Q22">
            <v>19</v>
          </cell>
          <cell r="R22">
            <v>22</v>
          </cell>
          <cell r="S22">
            <v>6</v>
          </cell>
          <cell r="T22">
            <v>0</v>
          </cell>
          <cell r="U22">
            <v>19</v>
          </cell>
          <cell r="V22">
            <v>22</v>
          </cell>
          <cell r="W22">
            <v>6</v>
          </cell>
        </row>
        <row r="23">
          <cell r="C23">
            <v>12</v>
          </cell>
          <cell r="D23">
            <v>1</v>
          </cell>
          <cell r="F23">
            <v>520</v>
          </cell>
          <cell r="G23"/>
          <cell r="I23">
            <v>0</v>
          </cell>
          <cell r="K23">
            <v>0</v>
          </cell>
          <cell r="L23">
            <v>0</v>
          </cell>
          <cell r="M23">
            <v>0</v>
          </cell>
          <cell r="N23">
            <v>0</v>
          </cell>
          <cell r="O23">
            <v>13</v>
          </cell>
          <cell r="P23">
            <v>0</v>
          </cell>
          <cell r="Q23">
            <v>3</v>
          </cell>
          <cell r="R23">
            <v>7</v>
          </cell>
          <cell r="S23">
            <v>3</v>
          </cell>
          <cell r="T23">
            <v>0</v>
          </cell>
          <cell r="U23">
            <v>3</v>
          </cell>
          <cell r="V23">
            <v>7</v>
          </cell>
          <cell r="W23">
            <v>3</v>
          </cell>
        </row>
        <row r="24">
          <cell r="C24">
            <v>1</v>
          </cell>
          <cell r="D24">
            <v>0</v>
          </cell>
          <cell r="E24">
            <v>1</v>
          </cell>
          <cell r="F24">
            <v>40</v>
          </cell>
          <cell r="G24"/>
          <cell r="I24">
            <v>0</v>
          </cell>
          <cell r="K24">
            <v>0</v>
          </cell>
          <cell r="L24">
            <v>0</v>
          </cell>
          <cell r="M24">
            <v>0</v>
          </cell>
          <cell r="N24">
            <v>0</v>
          </cell>
          <cell r="O24">
            <v>1</v>
          </cell>
          <cell r="P24">
            <v>0</v>
          </cell>
          <cell r="Q24">
            <v>0</v>
          </cell>
          <cell r="R24">
            <v>0</v>
          </cell>
          <cell r="S24">
            <v>1</v>
          </cell>
          <cell r="T24">
            <v>0</v>
          </cell>
          <cell r="U24">
            <v>0</v>
          </cell>
          <cell r="V24">
            <v>0</v>
          </cell>
          <cell r="W24">
            <v>1</v>
          </cell>
        </row>
        <row r="26">
          <cell r="C26">
            <v>0</v>
          </cell>
          <cell r="D26">
            <v>0</v>
          </cell>
          <cell r="F26">
            <v>0</v>
          </cell>
          <cell r="G26"/>
          <cell r="I26">
            <v>0</v>
          </cell>
          <cell r="K26">
            <v>0</v>
          </cell>
          <cell r="L26">
            <v>0</v>
          </cell>
          <cell r="M26">
            <v>0</v>
          </cell>
          <cell r="N26">
            <v>0</v>
          </cell>
          <cell r="O26">
            <v>0</v>
          </cell>
          <cell r="P26">
            <v>0</v>
          </cell>
          <cell r="Q26">
            <v>0</v>
          </cell>
          <cell r="R26">
            <v>0</v>
          </cell>
          <cell r="S26">
            <v>0</v>
          </cell>
          <cell r="T26">
            <v>0</v>
          </cell>
          <cell r="U26">
            <v>0</v>
          </cell>
          <cell r="V26">
            <v>0</v>
          </cell>
          <cell r="W26">
            <v>0</v>
          </cell>
        </row>
        <row r="27">
          <cell r="C27">
            <v>0</v>
          </cell>
          <cell r="D27">
            <v>0</v>
          </cell>
          <cell r="F27">
            <v>0</v>
          </cell>
          <cell r="G27"/>
          <cell r="I27">
            <v>0</v>
          </cell>
          <cell r="K27">
            <v>0</v>
          </cell>
          <cell r="L27">
            <v>0</v>
          </cell>
          <cell r="M27">
            <v>0</v>
          </cell>
          <cell r="N27">
            <v>0</v>
          </cell>
          <cell r="O27">
            <v>0</v>
          </cell>
          <cell r="P27">
            <v>0</v>
          </cell>
          <cell r="Q27">
            <v>0</v>
          </cell>
          <cell r="R27">
            <v>0</v>
          </cell>
          <cell r="S27">
            <v>0</v>
          </cell>
          <cell r="T27">
            <v>0</v>
          </cell>
          <cell r="U27">
            <v>0</v>
          </cell>
          <cell r="V27">
            <v>0</v>
          </cell>
          <cell r="W27">
            <v>0</v>
          </cell>
        </row>
        <row r="28">
          <cell r="C28">
            <v>12</v>
          </cell>
          <cell r="D28">
            <v>12</v>
          </cell>
          <cell r="F28">
            <v>960</v>
          </cell>
          <cell r="G28"/>
          <cell r="I28">
            <v>0</v>
          </cell>
          <cell r="K28">
            <v>0</v>
          </cell>
          <cell r="L28">
            <v>17</v>
          </cell>
          <cell r="M28">
            <v>1</v>
          </cell>
          <cell r="N28">
            <v>5</v>
          </cell>
          <cell r="O28">
            <v>1</v>
          </cell>
          <cell r="P28">
            <v>0</v>
          </cell>
          <cell r="Q28">
            <v>15</v>
          </cell>
          <cell r="R28">
            <v>9</v>
          </cell>
          <cell r="S28">
            <v>0</v>
          </cell>
          <cell r="T28">
            <v>0</v>
          </cell>
          <cell r="U28">
            <v>15</v>
          </cell>
          <cell r="V28">
            <v>9</v>
          </cell>
          <cell r="W28">
            <v>0</v>
          </cell>
        </row>
        <row r="30">
          <cell r="C30">
            <v>0</v>
          </cell>
          <cell r="D30">
            <v>0</v>
          </cell>
          <cell r="F30">
            <v>0</v>
          </cell>
          <cell r="G30"/>
          <cell r="I30">
            <v>0</v>
          </cell>
          <cell r="K30">
            <v>0</v>
          </cell>
          <cell r="L30">
            <v>0</v>
          </cell>
          <cell r="M30">
            <v>0</v>
          </cell>
          <cell r="N30">
            <v>0</v>
          </cell>
          <cell r="O30">
            <v>0</v>
          </cell>
          <cell r="P30">
            <v>0</v>
          </cell>
          <cell r="Q30">
            <v>0</v>
          </cell>
          <cell r="R30">
            <v>0</v>
          </cell>
          <cell r="S30">
            <v>0</v>
          </cell>
          <cell r="T30">
            <v>0</v>
          </cell>
          <cell r="U30">
            <v>0</v>
          </cell>
          <cell r="V30">
            <v>0</v>
          </cell>
          <cell r="W30">
            <v>0</v>
          </cell>
        </row>
        <row r="31">
          <cell r="C31">
            <v>9</v>
          </cell>
          <cell r="D31">
            <v>16</v>
          </cell>
          <cell r="F31">
            <v>1000</v>
          </cell>
          <cell r="G31"/>
          <cell r="I31">
            <v>1</v>
          </cell>
          <cell r="K31">
            <v>1</v>
          </cell>
          <cell r="L31">
            <v>17</v>
          </cell>
          <cell r="M31">
            <v>0</v>
          </cell>
          <cell r="N31">
            <v>6</v>
          </cell>
          <cell r="O31">
            <v>0</v>
          </cell>
          <cell r="P31">
            <v>0</v>
          </cell>
          <cell r="Q31">
            <v>13</v>
          </cell>
          <cell r="R31">
            <v>12</v>
          </cell>
          <cell r="S31">
            <v>0</v>
          </cell>
          <cell r="T31">
            <v>0</v>
          </cell>
          <cell r="U31">
            <v>13</v>
          </cell>
          <cell r="V31">
            <v>12</v>
          </cell>
          <cell r="W31">
            <v>0</v>
          </cell>
        </row>
        <row r="32">
          <cell r="C32">
            <v>0</v>
          </cell>
          <cell r="D32">
            <v>0</v>
          </cell>
          <cell r="F32">
            <v>0</v>
          </cell>
          <cell r="G32"/>
          <cell r="I32">
            <v>0</v>
          </cell>
          <cell r="K32">
            <v>0</v>
          </cell>
          <cell r="L32">
            <v>0</v>
          </cell>
          <cell r="M32">
            <v>0</v>
          </cell>
          <cell r="N32">
            <v>0</v>
          </cell>
          <cell r="O32">
            <v>0</v>
          </cell>
          <cell r="P32">
            <v>0</v>
          </cell>
          <cell r="Q32">
            <v>0</v>
          </cell>
          <cell r="R32">
            <v>0</v>
          </cell>
          <cell r="S32">
            <v>0</v>
          </cell>
          <cell r="T32">
            <v>0</v>
          </cell>
          <cell r="U32">
            <v>0</v>
          </cell>
          <cell r="V32">
            <v>0</v>
          </cell>
          <cell r="W32">
            <v>0</v>
          </cell>
        </row>
        <row r="34">
          <cell r="C34">
            <v>35</v>
          </cell>
          <cell r="D34">
            <v>43</v>
          </cell>
          <cell r="E34">
            <v>78</v>
          </cell>
          <cell r="F34">
            <v>1418</v>
          </cell>
          <cell r="G34"/>
          <cell r="I34">
            <v>5</v>
          </cell>
          <cell r="K34">
            <v>1</v>
          </cell>
          <cell r="L34">
            <v>64</v>
          </cell>
          <cell r="M34">
            <v>2</v>
          </cell>
          <cell r="N34">
            <v>6</v>
          </cell>
          <cell r="O34">
            <v>0</v>
          </cell>
          <cell r="P34">
            <v>0</v>
          </cell>
          <cell r="Q34">
            <v>53</v>
          </cell>
          <cell r="R34">
            <v>25</v>
          </cell>
          <cell r="S34">
            <v>0</v>
          </cell>
          <cell r="T34">
            <v>0</v>
          </cell>
          <cell r="U34">
            <v>53</v>
          </cell>
          <cell r="V34">
            <v>25</v>
          </cell>
          <cell r="W34">
            <v>0</v>
          </cell>
        </row>
        <row r="35">
          <cell r="C35">
            <v>12</v>
          </cell>
          <cell r="D35">
            <v>8</v>
          </cell>
          <cell r="F35">
            <v>356</v>
          </cell>
          <cell r="G35"/>
          <cell r="I35">
            <v>1</v>
          </cell>
          <cell r="K35">
            <v>0</v>
          </cell>
          <cell r="L35">
            <v>6</v>
          </cell>
          <cell r="M35">
            <v>0</v>
          </cell>
          <cell r="N35">
            <v>13</v>
          </cell>
          <cell r="O35">
            <v>0</v>
          </cell>
          <cell r="P35">
            <v>0</v>
          </cell>
          <cell r="Q35">
            <v>15</v>
          </cell>
          <cell r="R35">
            <v>5</v>
          </cell>
          <cell r="S35">
            <v>0</v>
          </cell>
          <cell r="T35">
            <v>0</v>
          </cell>
          <cell r="U35">
            <v>15</v>
          </cell>
          <cell r="V35">
            <v>5</v>
          </cell>
          <cell r="W35">
            <v>0</v>
          </cell>
        </row>
        <row r="36">
          <cell r="C36">
            <v>2</v>
          </cell>
          <cell r="D36">
            <v>2</v>
          </cell>
          <cell r="E36">
            <v>4</v>
          </cell>
          <cell r="F36">
            <v>62</v>
          </cell>
          <cell r="G36"/>
          <cell r="I36">
            <v>0</v>
          </cell>
          <cell r="K36">
            <v>0</v>
          </cell>
          <cell r="L36">
            <v>0</v>
          </cell>
          <cell r="M36">
            <v>1</v>
          </cell>
          <cell r="N36">
            <v>2</v>
          </cell>
          <cell r="O36">
            <v>1</v>
          </cell>
          <cell r="P36">
            <v>0</v>
          </cell>
          <cell r="Q36">
            <v>3</v>
          </cell>
          <cell r="R36">
            <v>1</v>
          </cell>
          <cell r="S36">
            <v>0</v>
          </cell>
          <cell r="T36">
            <v>0</v>
          </cell>
          <cell r="U36">
            <v>3</v>
          </cell>
          <cell r="V36">
            <v>1</v>
          </cell>
          <cell r="W36">
            <v>0</v>
          </cell>
        </row>
      </sheetData>
      <sheetData sheetId="1">
        <row r="21">
          <cell r="C21">
            <v>0</v>
          </cell>
          <cell r="D21">
            <v>0</v>
          </cell>
          <cell r="F21">
            <v>0</v>
          </cell>
          <cell r="G21"/>
          <cell r="I21">
            <v>0</v>
          </cell>
          <cell r="K21">
            <v>0</v>
          </cell>
          <cell r="L21">
            <v>0</v>
          </cell>
          <cell r="M21">
            <v>0</v>
          </cell>
          <cell r="N21">
            <v>0</v>
          </cell>
          <cell r="O21">
            <v>0</v>
          </cell>
          <cell r="P21">
            <v>0</v>
          </cell>
          <cell r="Q21">
            <v>0</v>
          </cell>
          <cell r="R21">
            <v>0</v>
          </cell>
          <cell r="S21">
            <v>0</v>
          </cell>
          <cell r="T21">
            <v>0</v>
          </cell>
          <cell r="U21">
            <v>0</v>
          </cell>
          <cell r="V21">
            <v>0</v>
          </cell>
          <cell r="W21">
            <v>0</v>
          </cell>
        </row>
        <row r="22">
          <cell r="C22">
            <v>0</v>
          </cell>
          <cell r="D22">
            <v>0</v>
          </cell>
          <cell r="F22">
            <v>0</v>
          </cell>
          <cell r="G22"/>
          <cell r="I22">
            <v>0</v>
          </cell>
          <cell r="K22">
            <v>0</v>
          </cell>
          <cell r="L22">
            <v>0</v>
          </cell>
          <cell r="M22">
            <v>0</v>
          </cell>
          <cell r="N22">
            <v>0</v>
          </cell>
          <cell r="O22">
            <v>0</v>
          </cell>
          <cell r="P22">
            <v>0</v>
          </cell>
          <cell r="Q22">
            <v>0</v>
          </cell>
          <cell r="R22">
            <v>0</v>
          </cell>
          <cell r="S22">
            <v>0</v>
          </cell>
          <cell r="T22">
            <v>0</v>
          </cell>
          <cell r="U22">
            <v>0</v>
          </cell>
          <cell r="V22">
            <v>0</v>
          </cell>
          <cell r="W22">
            <v>0</v>
          </cell>
        </row>
        <row r="23">
          <cell r="C23">
            <v>0</v>
          </cell>
          <cell r="D23">
            <v>0</v>
          </cell>
          <cell r="F23">
            <v>0</v>
          </cell>
          <cell r="G23"/>
          <cell r="I23">
            <v>0</v>
          </cell>
          <cell r="K23">
            <v>0</v>
          </cell>
          <cell r="L23">
            <v>0</v>
          </cell>
          <cell r="M23">
            <v>0</v>
          </cell>
          <cell r="N23">
            <v>0</v>
          </cell>
          <cell r="O23">
            <v>0</v>
          </cell>
          <cell r="P23">
            <v>0</v>
          </cell>
          <cell r="Q23">
            <v>0</v>
          </cell>
          <cell r="R23">
            <v>0</v>
          </cell>
          <cell r="S23">
            <v>0</v>
          </cell>
          <cell r="T23">
            <v>0</v>
          </cell>
          <cell r="U23">
            <v>0</v>
          </cell>
          <cell r="V23">
            <v>0</v>
          </cell>
          <cell r="W23">
            <v>0</v>
          </cell>
        </row>
        <row r="24">
          <cell r="C24">
            <v>0</v>
          </cell>
          <cell r="D24">
            <v>0</v>
          </cell>
          <cell r="E24">
            <v>0</v>
          </cell>
          <cell r="F24">
            <v>0</v>
          </cell>
          <cell r="G24"/>
          <cell r="I24">
            <v>0</v>
          </cell>
          <cell r="K24">
            <v>0</v>
          </cell>
          <cell r="L24">
            <v>0</v>
          </cell>
          <cell r="M24">
            <v>0</v>
          </cell>
          <cell r="N24">
            <v>0</v>
          </cell>
          <cell r="O24">
            <v>0</v>
          </cell>
          <cell r="P24">
            <v>0</v>
          </cell>
          <cell r="Q24">
            <v>0</v>
          </cell>
          <cell r="R24">
            <v>0</v>
          </cell>
          <cell r="S24">
            <v>0</v>
          </cell>
          <cell r="T24">
            <v>0</v>
          </cell>
          <cell r="U24">
            <v>0</v>
          </cell>
          <cell r="V24">
            <v>0</v>
          </cell>
          <cell r="W24">
            <v>0</v>
          </cell>
        </row>
        <row r="26">
          <cell r="C26">
            <v>0</v>
          </cell>
          <cell r="D26">
            <v>0</v>
          </cell>
          <cell r="F26">
            <v>0</v>
          </cell>
          <cell r="G26"/>
          <cell r="I26">
            <v>0</v>
          </cell>
          <cell r="K26">
            <v>0</v>
          </cell>
          <cell r="L26">
            <v>0</v>
          </cell>
          <cell r="M26">
            <v>0</v>
          </cell>
          <cell r="N26">
            <v>0</v>
          </cell>
          <cell r="O26">
            <v>0</v>
          </cell>
          <cell r="P26">
            <v>0</v>
          </cell>
          <cell r="Q26">
            <v>0</v>
          </cell>
          <cell r="R26">
            <v>0</v>
          </cell>
          <cell r="S26">
            <v>0</v>
          </cell>
          <cell r="T26">
            <v>0</v>
          </cell>
          <cell r="U26">
            <v>0</v>
          </cell>
          <cell r="V26">
            <v>0</v>
          </cell>
          <cell r="W26">
            <v>0</v>
          </cell>
        </row>
        <row r="27">
          <cell r="C27">
            <v>0</v>
          </cell>
          <cell r="D27">
            <v>0</v>
          </cell>
          <cell r="F27">
            <v>0</v>
          </cell>
          <cell r="G27"/>
          <cell r="I27">
            <v>0</v>
          </cell>
          <cell r="K27">
            <v>0</v>
          </cell>
          <cell r="L27">
            <v>0</v>
          </cell>
          <cell r="M27">
            <v>0</v>
          </cell>
          <cell r="N27">
            <v>0</v>
          </cell>
          <cell r="O27">
            <v>0</v>
          </cell>
          <cell r="P27">
            <v>0</v>
          </cell>
          <cell r="Q27">
            <v>0</v>
          </cell>
          <cell r="R27">
            <v>0</v>
          </cell>
          <cell r="S27">
            <v>0</v>
          </cell>
          <cell r="T27">
            <v>0</v>
          </cell>
          <cell r="U27">
            <v>0</v>
          </cell>
          <cell r="V27">
            <v>0</v>
          </cell>
          <cell r="W27">
            <v>0</v>
          </cell>
        </row>
        <row r="28">
          <cell r="C28">
            <v>0</v>
          </cell>
          <cell r="D28">
            <v>0</v>
          </cell>
          <cell r="F28">
            <v>0</v>
          </cell>
          <cell r="G28"/>
          <cell r="I28">
            <v>0</v>
          </cell>
          <cell r="K28">
            <v>0</v>
          </cell>
          <cell r="L28">
            <v>0</v>
          </cell>
          <cell r="M28">
            <v>0</v>
          </cell>
          <cell r="N28">
            <v>0</v>
          </cell>
          <cell r="O28">
            <v>0</v>
          </cell>
          <cell r="P28">
            <v>0</v>
          </cell>
          <cell r="Q28">
            <v>0</v>
          </cell>
          <cell r="R28">
            <v>0</v>
          </cell>
          <cell r="S28">
            <v>0</v>
          </cell>
          <cell r="T28">
            <v>0</v>
          </cell>
          <cell r="U28">
            <v>0</v>
          </cell>
          <cell r="V28">
            <v>0</v>
          </cell>
          <cell r="W28">
            <v>0</v>
          </cell>
        </row>
        <row r="30">
          <cell r="C30">
            <v>0</v>
          </cell>
          <cell r="D30">
            <v>0</v>
          </cell>
          <cell r="F30">
            <v>0</v>
          </cell>
          <cell r="G30"/>
          <cell r="I30">
            <v>0</v>
          </cell>
          <cell r="K30">
            <v>0</v>
          </cell>
          <cell r="L30">
            <v>0</v>
          </cell>
          <cell r="M30">
            <v>0</v>
          </cell>
          <cell r="N30">
            <v>0</v>
          </cell>
          <cell r="O30">
            <v>0</v>
          </cell>
          <cell r="P30">
            <v>0</v>
          </cell>
          <cell r="Q30">
            <v>0</v>
          </cell>
          <cell r="R30">
            <v>0</v>
          </cell>
          <cell r="S30">
            <v>0</v>
          </cell>
          <cell r="T30">
            <v>0</v>
          </cell>
          <cell r="U30">
            <v>0</v>
          </cell>
          <cell r="V30">
            <v>0</v>
          </cell>
          <cell r="W30">
            <v>0</v>
          </cell>
        </row>
        <row r="31">
          <cell r="C31">
            <v>0</v>
          </cell>
          <cell r="D31">
            <v>0</v>
          </cell>
          <cell r="F31">
            <v>0</v>
          </cell>
          <cell r="G31"/>
          <cell r="I31">
            <v>0</v>
          </cell>
          <cell r="K31">
            <v>0</v>
          </cell>
          <cell r="L31">
            <v>0</v>
          </cell>
          <cell r="M31">
            <v>0</v>
          </cell>
          <cell r="N31">
            <v>0</v>
          </cell>
          <cell r="O31">
            <v>0</v>
          </cell>
          <cell r="P31">
            <v>0</v>
          </cell>
          <cell r="Q31">
            <v>0</v>
          </cell>
          <cell r="R31">
            <v>0</v>
          </cell>
          <cell r="S31">
            <v>0</v>
          </cell>
          <cell r="T31">
            <v>0</v>
          </cell>
          <cell r="U31">
            <v>0</v>
          </cell>
          <cell r="V31">
            <v>0</v>
          </cell>
          <cell r="W31">
            <v>0</v>
          </cell>
        </row>
        <row r="32">
          <cell r="C32">
            <v>0</v>
          </cell>
          <cell r="D32">
            <v>0</v>
          </cell>
          <cell r="F32">
            <v>0</v>
          </cell>
          <cell r="G32"/>
          <cell r="I32">
            <v>0</v>
          </cell>
          <cell r="K32">
            <v>0</v>
          </cell>
          <cell r="L32">
            <v>0</v>
          </cell>
          <cell r="M32">
            <v>0</v>
          </cell>
          <cell r="N32">
            <v>0</v>
          </cell>
          <cell r="O32">
            <v>0</v>
          </cell>
          <cell r="P32">
            <v>0</v>
          </cell>
          <cell r="Q32">
            <v>0</v>
          </cell>
          <cell r="R32">
            <v>0</v>
          </cell>
          <cell r="S32">
            <v>0</v>
          </cell>
          <cell r="T32">
            <v>0</v>
          </cell>
          <cell r="U32">
            <v>0</v>
          </cell>
          <cell r="V32">
            <v>0</v>
          </cell>
          <cell r="W32">
            <v>0</v>
          </cell>
        </row>
        <row r="34">
          <cell r="C34">
            <v>0</v>
          </cell>
          <cell r="D34">
            <v>0</v>
          </cell>
          <cell r="E34">
            <v>0</v>
          </cell>
          <cell r="F34">
            <v>0</v>
          </cell>
          <cell r="G34"/>
          <cell r="I34">
            <v>0</v>
          </cell>
          <cell r="K34">
            <v>0</v>
          </cell>
          <cell r="L34">
            <v>0</v>
          </cell>
          <cell r="M34">
            <v>0</v>
          </cell>
          <cell r="N34">
            <v>0</v>
          </cell>
          <cell r="O34">
            <v>0</v>
          </cell>
          <cell r="P34">
            <v>0</v>
          </cell>
          <cell r="Q34">
            <v>0</v>
          </cell>
          <cell r="R34">
            <v>0</v>
          </cell>
          <cell r="S34">
            <v>0</v>
          </cell>
          <cell r="T34">
            <v>0</v>
          </cell>
          <cell r="U34">
            <v>0</v>
          </cell>
          <cell r="V34">
            <v>0</v>
          </cell>
          <cell r="W34">
            <v>0</v>
          </cell>
        </row>
        <row r="35">
          <cell r="C35">
            <v>0</v>
          </cell>
          <cell r="D35">
            <v>0</v>
          </cell>
          <cell r="F35">
            <v>0</v>
          </cell>
          <cell r="G35"/>
          <cell r="I35">
            <v>0</v>
          </cell>
          <cell r="K35">
            <v>0</v>
          </cell>
          <cell r="L35">
            <v>0</v>
          </cell>
          <cell r="M35">
            <v>0</v>
          </cell>
          <cell r="N35">
            <v>0</v>
          </cell>
          <cell r="O35">
            <v>0</v>
          </cell>
          <cell r="P35">
            <v>0</v>
          </cell>
          <cell r="Q35">
            <v>0</v>
          </cell>
          <cell r="R35">
            <v>0</v>
          </cell>
          <cell r="S35">
            <v>0</v>
          </cell>
          <cell r="T35">
            <v>0</v>
          </cell>
          <cell r="U35">
            <v>0</v>
          </cell>
          <cell r="V35">
            <v>0</v>
          </cell>
          <cell r="W35">
            <v>0</v>
          </cell>
        </row>
        <row r="36">
          <cell r="C36">
            <v>0</v>
          </cell>
          <cell r="D36">
            <v>0</v>
          </cell>
          <cell r="E36">
            <v>0</v>
          </cell>
          <cell r="F36">
            <v>0</v>
          </cell>
          <cell r="G36"/>
          <cell r="I36">
            <v>0</v>
          </cell>
          <cell r="K36">
            <v>0</v>
          </cell>
          <cell r="L36">
            <v>0</v>
          </cell>
          <cell r="M36">
            <v>0</v>
          </cell>
          <cell r="N36">
            <v>0</v>
          </cell>
          <cell r="O36">
            <v>0</v>
          </cell>
          <cell r="P36">
            <v>0</v>
          </cell>
          <cell r="Q36">
            <v>0</v>
          </cell>
          <cell r="R36">
            <v>0</v>
          </cell>
          <cell r="S36">
            <v>0</v>
          </cell>
          <cell r="T36">
            <v>0</v>
          </cell>
          <cell r="U36">
            <v>0</v>
          </cell>
          <cell r="V36">
            <v>0</v>
          </cell>
          <cell r="W36">
            <v>0</v>
          </cell>
        </row>
      </sheetData>
      <sheetData sheetId="2">
        <row r="21">
          <cell r="C21">
            <v>0</v>
          </cell>
          <cell r="D21">
            <v>0</v>
          </cell>
          <cell r="F21">
            <v>0</v>
          </cell>
          <cell r="G21"/>
          <cell r="I21">
            <v>0</v>
          </cell>
          <cell r="K21">
            <v>0</v>
          </cell>
          <cell r="L21">
            <v>0</v>
          </cell>
          <cell r="M21">
            <v>0</v>
          </cell>
          <cell r="N21">
            <v>0</v>
          </cell>
          <cell r="O21">
            <v>0</v>
          </cell>
          <cell r="P21">
            <v>0</v>
          </cell>
          <cell r="Q21">
            <v>0</v>
          </cell>
          <cell r="R21">
            <v>0</v>
          </cell>
          <cell r="S21">
            <v>0</v>
          </cell>
          <cell r="T21">
            <v>0</v>
          </cell>
          <cell r="U21">
            <v>0</v>
          </cell>
          <cell r="V21">
            <v>0</v>
          </cell>
          <cell r="W21">
            <v>0</v>
          </cell>
        </row>
        <row r="22">
          <cell r="C22">
            <v>1</v>
          </cell>
          <cell r="D22">
            <v>1</v>
          </cell>
          <cell r="F22">
            <v>80</v>
          </cell>
          <cell r="G22"/>
          <cell r="I22">
            <v>0</v>
          </cell>
          <cell r="K22">
            <v>0</v>
          </cell>
          <cell r="L22">
            <v>0</v>
          </cell>
          <cell r="M22">
            <v>0</v>
          </cell>
          <cell r="N22">
            <v>1</v>
          </cell>
          <cell r="O22">
            <v>1</v>
          </cell>
          <cell r="P22">
            <v>0</v>
          </cell>
          <cell r="Q22">
            <v>1</v>
          </cell>
          <cell r="R22">
            <v>1</v>
          </cell>
          <cell r="S22">
            <v>0</v>
          </cell>
          <cell r="T22">
            <v>0</v>
          </cell>
          <cell r="U22">
            <v>1</v>
          </cell>
          <cell r="V22">
            <v>1</v>
          </cell>
          <cell r="W22">
            <v>0</v>
          </cell>
        </row>
        <row r="23">
          <cell r="C23">
            <v>6</v>
          </cell>
          <cell r="D23">
            <v>3</v>
          </cell>
          <cell r="F23">
            <v>360</v>
          </cell>
          <cell r="G23">
            <v>80</v>
          </cell>
          <cell r="I23">
            <v>0</v>
          </cell>
          <cell r="K23">
            <v>0</v>
          </cell>
          <cell r="L23">
            <v>0</v>
          </cell>
          <cell r="M23">
            <v>0</v>
          </cell>
          <cell r="N23">
            <v>0</v>
          </cell>
          <cell r="O23">
            <v>9</v>
          </cell>
          <cell r="P23">
            <v>0</v>
          </cell>
          <cell r="Q23">
            <v>1</v>
          </cell>
          <cell r="R23">
            <v>7</v>
          </cell>
          <cell r="S23">
            <v>1</v>
          </cell>
          <cell r="T23">
            <v>0</v>
          </cell>
          <cell r="U23">
            <v>1</v>
          </cell>
          <cell r="V23">
            <v>7</v>
          </cell>
          <cell r="W23">
            <v>1</v>
          </cell>
        </row>
        <row r="24">
          <cell r="C24">
            <v>0</v>
          </cell>
          <cell r="D24">
            <v>0</v>
          </cell>
          <cell r="E24">
            <v>0</v>
          </cell>
          <cell r="F24">
            <v>0</v>
          </cell>
          <cell r="G24"/>
          <cell r="I24">
            <v>0</v>
          </cell>
          <cell r="K24">
            <v>0</v>
          </cell>
          <cell r="L24">
            <v>0</v>
          </cell>
          <cell r="M24">
            <v>0</v>
          </cell>
          <cell r="N24">
            <v>0</v>
          </cell>
          <cell r="O24">
            <v>0</v>
          </cell>
          <cell r="P24">
            <v>0</v>
          </cell>
          <cell r="Q24">
            <v>0</v>
          </cell>
          <cell r="R24">
            <v>0</v>
          </cell>
          <cell r="S24">
            <v>0</v>
          </cell>
          <cell r="T24">
            <v>0</v>
          </cell>
          <cell r="U24">
            <v>0</v>
          </cell>
          <cell r="V24">
            <v>0</v>
          </cell>
          <cell r="W24">
            <v>0</v>
          </cell>
        </row>
        <row r="26">
          <cell r="C26">
            <v>0</v>
          </cell>
          <cell r="D26">
            <v>0</v>
          </cell>
          <cell r="F26">
            <v>0</v>
          </cell>
          <cell r="G26"/>
          <cell r="I26">
            <v>0</v>
          </cell>
          <cell r="K26">
            <v>0</v>
          </cell>
          <cell r="L26">
            <v>0</v>
          </cell>
          <cell r="M26">
            <v>0</v>
          </cell>
          <cell r="N26">
            <v>0</v>
          </cell>
          <cell r="O26">
            <v>0</v>
          </cell>
          <cell r="P26">
            <v>0</v>
          </cell>
          <cell r="Q26">
            <v>0</v>
          </cell>
          <cell r="R26">
            <v>0</v>
          </cell>
          <cell r="S26">
            <v>0</v>
          </cell>
          <cell r="T26">
            <v>0</v>
          </cell>
          <cell r="U26">
            <v>0</v>
          </cell>
          <cell r="V26">
            <v>0</v>
          </cell>
          <cell r="W26">
            <v>0</v>
          </cell>
        </row>
        <row r="27">
          <cell r="C27">
            <v>0</v>
          </cell>
          <cell r="D27">
            <v>0</v>
          </cell>
          <cell r="F27">
            <v>0</v>
          </cell>
          <cell r="G27"/>
          <cell r="I27">
            <v>0</v>
          </cell>
          <cell r="K27">
            <v>0</v>
          </cell>
          <cell r="L27">
            <v>0</v>
          </cell>
          <cell r="M27">
            <v>0</v>
          </cell>
          <cell r="N27">
            <v>0</v>
          </cell>
          <cell r="O27">
            <v>0</v>
          </cell>
          <cell r="P27">
            <v>0</v>
          </cell>
          <cell r="Q27">
            <v>0</v>
          </cell>
          <cell r="R27">
            <v>0</v>
          </cell>
          <cell r="S27">
            <v>0</v>
          </cell>
          <cell r="T27">
            <v>0</v>
          </cell>
          <cell r="U27">
            <v>0</v>
          </cell>
          <cell r="V27">
            <v>0</v>
          </cell>
          <cell r="W27">
            <v>0</v>
          </cell>
        </row>
        <row r="28">
          <cell r="C28">
            <v>0</v>
          </cell>
          <cell r="D28">
            <v>0</v>
          </cell>
          <cell r="F28">
            <v>0</v>
          </cell>
          <cell r="G28"/>
          <cell r="I28">
            <v>0</v>
          </cell>
          <cell r="K28">
            <v>0</v>
          </cell>
          <cell r="L28">
            <v>0</v>
          </cell>
          <cell r="M28">
            <v>0</v>
          </cell>
          <cell r="N28">
            <v>0</v>
          </cell>
          <cell r="O28">
            <v>0</v>
          </cell>
          <cell r="P28">
            <v>0</v>
          </cell>
          <cell r="Q28">
            <v>0</v>
          </cell>
          <cell r="R28">
            <v>0</v>
          </cell>
          <cell r="S28">
            <v>0</v>
          </cell>
          <cell r="T28">
            <v>0</v>
          </cell>
          <cell r="U28">
            <v>0</v>
          </cell>
          <cell r="V28">
            <v>0</v>
          </cell>
          <cell r="W28">
            <v>0</v>
          </cell>
        </row>
        <row r="30">
          <cell r="C30">
            <v>0</v>
          </cell>
          <cell r="D30">
            <v>0</v>
          </cell>
          <cell r="F30">
            <v>0</v>
          </cell>
          <cell r="G30"/>
          <cell r="I30">
            <v>0</v>
          </cell>
          <cell r="K30">
            <v>0</v>
          </cell>
          <cell r="L30">
            <v>0</v>
          </cell>
          <cell r="M30">
            <v>0</v>
          </cell>
          <cell r="N30">
            <v>0</v>
          </cell>
          <cell r="O30">
            <v>0</v>
          </cell>
          <cell r="P30">
            <v>0</v>
          </cell>
          <cell r="Q30">
            <v>0</v>
          </cell>
          <cell r="R30">
            <v>0</v>
          </cell>
          <cell r="S30">
            <v>0</v>
          </cell>
          <cell r="T30">
            <v>0</v>
          </cell>
          <cell r="U30">
            <v>0</v>
          </cell>
          <cell r="V30">
            <v>0</v>
          </cell>
          <cell r="W30">
            <v>0</v>
          </cell>
        </row>
        <row r="31">
          <cell r="C31">
            <v>0</v>
          </cell>
          <cell r="D31">
            <v>0</v>
          </cell>
          <cell r="F31">
            <v>0</v>
          </cell>
          <cell r="G31"/>
          <cell r="I31">
            <v>0</v>
          </cell>
          <cell r="K31">
            <v>0</v>
          </cell>
          <cell r="L31">
            <v>0</v>
          </cell>
          <cell r="M31">
            <v>0</v>
          </cell>
          <cell r="N31">
            <v>0</v>
          </cell>
          <cell r="O31">
            <v>0</v>
          </cell>
          <cell r="P31">
            <v>0</v>
          </cell>
          <cell r="Q31">
            <v>0</v>
          </cell>
          <cell r="R31">
            <v>0</v>
          </cell>
          <cell r="S31">
            <v>0</v>
          </cell>
          <cell r="T31">
            <v>0</v>
          </cell>
          <cell r="U31">
            <v>0</v>
          </cell>
          <cell r="V31">
            <v>0</v>
          </cell>
          <cell r="W31">
            <v>0</v>
          </cell>
        </row>
        <row r="32">
          <cell r="C32">
            <v>0</v>
          </cell>
          <cell r="D32">
            <v>0</v>
          </cell>
          <cell r="F32">
            <v>0</v>
          </cell>
          <cell r="G32"/>
          <cell r="I32">
            <v>0</v>
          </cell>
          <cell r="K32">
            <v>0</v>
          </cell>
          <cell r="L32">
            <v>0</v>
          </cell>
          <cell r="M32">
            <v>0</v>
          </cell>
          <cell r="N32">
            <v>0</v>
          </cell>
          <cell r="O32">
            <v>0</v>
          </cell>
          <cell r="P32">
            <v>0</v>
          </cell>
          <cell r="Q32">
            <v>0</v>
          </cell>
          <cell r="R32">
            <v>0</v>
          </cell>
          <cell r="S32">
            <v>0</v>
          </cell>
          <cell r="T32">
            <v>0</v>
          </cell>
          <cell r="U32">
            <v>0</v>
          </cell>
          <cell r="V32">
            <v>0</v>
          </cell>
          <cell r="W32">
            <v>0</v>
          </cell>
        </row>
        <row r="34">
          <cell r="C34">
            <v>0</v>
          </cell>
          <cell r="D34">
            <v>0</v>
          </cell>
          <cell r="E34">
            <v>0</v>
          </cell>
          <cell r="F34"/>
          <cell r="G34"/>
          <cell r="I34">
            <v>0</v>
          </cell>
          <cell r="K34">
            <v>0</v>
          </cell>
          <cell r="L34">
            <v>0</v>
          </cell>
          <cell r="M34">
            <v>0</v>
          </cell>
          <cell r="N34">
            <v>0</v>
          </cell>
          <cell r="O34">
            <v>0</v>
          </cell>
          <cell r="P34">
            <v>0</v>
          </cell>
          <cell r="Q34">
            <v>0</v>
          </cell>
          <cell r="R34">
            <v>0</v>
          </cell>
          <cell r="S34">
            <v>0</v>
          </cell>
          <cell r="T34">
            <v>0</v>
          </cell>
          <cell r="U34">
            <v>0</v>
          </cell>
          <cell r="V34">
            <v>0</v>
          </cell>
          <cell r="W34">
            <v>0</v>
          </cell>
        </row>
        <row r="35">
          <cell r="C35">
            <v>0</v>
          </cell>
          <cell r="D35">
            <v>0</v>
          </cell>
          <cell r="F35"/>
          <cell r="G35"/>
          <cell r="I35">
            <v>0</v>
          </cell>
          <cell r="K35">
            <v>0</v>
          </cell>
          <cell r="L35">
            <v>0</v>
          </cell>
          <cell r="M35">
            <v>0</v>
          </cell>
          <cell r="N35">
            <v>0</v>
          </cell>
          <cell r="O35">
            <v>0</v>
          </cell>
          <cell r="P35">
            <v>0</v>
          </cell>
          <cell r="Q35">
            <v>0</v>
          </cell>
          <cell r="R35">
            <v>0</v>
          </cell>
          <cell r="S35">
            <v>0</v>
          </cell>
          <cell r="T35">
            <v>0</v>
          </cell>
          <cell r="U35">
            <v>0</v>
          </cell>
          <cell r="V35">
            <v>0</v>
          </cell>
          <cell r="W35">
            <v>0</v>
          </cell>
        </row>
        <row r="36">
          <cell r="C36">
            <v>0</v>
          </cell>
          <cell r="D36">
            <v>0</v>
          </cell>
          <cell r="E36">
            <v>0</v>
          </cell>
          <cell r="F36"/>
          <cell r="G36"/>
          <cell r="I36">
            <v>0</v>
          </cell>
          <cell r="K36">
            <v>0</v>
          </cell>
          <cell r="L36">
            <v>0</v>
          </cell>
          <cell r="M36">
            <v>0</v>
          </cell>
          <cell r="N36">
            <v>0</v>
          </cell>
          <cell r="O36">
            <v>0</v>
          </cell>
          <cell r="P36">
            <v>0</v>
          </cell>
          <cell r="Q36">
            <v>0</v>
          </cell>
          <cell r="R36">
            <v>0</v>
          </cell>
          <cell r="S36">
            <v>0</v>
          </cell>
          <cell r="T36">
            <v>0</v>
          </cell>
          <cell r="U36">
            <v>0</v>
          </cell>
          <cell r="V36">
            <v>0</v>
          </cell>
          <cell r="W36">
            <v>0</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AP65"/>
  <sheetViews>
    <sheetView tabSelected="1" topLeftCell="N20" zoomScale="68" zoomScaleNormal="68" workbookViewId="0">
      <selection activeCell="AD21" sqref="AD21:AE21"/>
    </sheetView>
  </sheetViews>
  <sheetFormatPr baseColWidth="10" defaultRowHeight="12.75" x14ac:dyDescent="0.2"/>
  <cols>
    <col min="1" max="1" width="15.42578125" customWidth="1"/>
    <col min="2" max="2" width="15.140625" customWidth="1"/>
    <col min="3" max="3" width="14.85546875" customWidth="1"/>
    <col min="4" max="4" width="11.42578125" customWidth="1"/>
    <col min="5" max="5" width="14.42578125" customWidth="1"/>
    <col min="6" max="6" width="18.7109375" customWidth="1"/>
    <col min="7" max="7" width="16.7109375" customWidth="1"/>
    <col min="8" max="8" width="26.85546875" customWidth="1"/>
    <col min="9" max="9" width="9.140625" customWidth="1"/>
    <col min="10" max="10" width="20.28515625" customWidth="1"/>
    <col min="11" max="11" width="7.42578125" customWidth="1"/>
    <col min="12" max="12" width="16.42578125" customWidth="1"/>
    <col min="13" max="13" width="9.42578125" customWidth="1"/>
    <col min="14" max="14" width="14.5703125" customWidth="1"/>
    <col min="15" max="15" width="14.85546875" customWidth="1"/>
    <col min="16" max="16" width="15" customWidth="1"/>
    <col min="17" max="17" width="7.140625" customWidth="1"/>
    <col min="18" max="18" width="7" customWidth="1"/>
    <col min="19" max="19" width="7.85546875" customWidth="1"/>
    <col min="20" max="20" width="15.7109375" customWidth="1"/>
    <col min="21" max="21" width="7.5703125" customWidth="1"/>
    <col min="22" max="22" width="8.140625" customWidth="1"/>
    <col min="23" max="23" width="6.85546875" customWidth="1"/>
    <col min="24" max="25" width="13.42578125" customWidth="1"/>
    <col min="26" max="26" width="15.140625" customWidth="1"/>
    <col min="27" max="27" width="17.7109375" customWidth="1"/>
    <col min="28" max="28" width="17.5703125" customWidth="1"/>
    <col min="29" max="29" width="62.140625" customWidth="1"/>
  </cols>
  <sheetData>
    <row r="4" spans="1:42" ht="30.75" customHeight="1" x14ac:dyDescent="0.35">
      <c r="A4" s="190" t="s">
        <v>32</v>
      </c>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row>
    <row r="5" spans="1:42" ht="23.25" x14ac:dyDescent="0.2">
      <c r="A5" s="191" t="s">
        <v>29</v>
      </c>
      <c r="B5" s="191"/>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row>
    <row r="6" spans="1:42" ht="23.25" x14ac:dyDescent="0.2">
      <c r="A6" s="191" t="s">
        <v>30</v>
      </c>
      <c r="B6" s="191"/>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row>
    <row r="7" spans="1:42" ht="23.25" x14ac:dyDescent="0.2">
      <c r="A7" s="191"/>
      <c r="B7" s="191"/>
      <c r="C7" s="191"/>
      <c r="D7" s="191"/>
      <c r="E7" s="191"/>
      <c r="F7" s="191"/>
      <c r="G7" s="191"/>
      <c r="H7" s="191"/>
      <c r="I7" s="191"/>
      <c r="J7" s="191"/>
      <c r="K7" s="191"/>
      <c r="L7" s="191"/>
      <c r="M7" s="191"/>
      <c r="N7" s="191"/>
      <c r="O7" s="191"/>
      <c r="P7" s="191"/>
      <c r="Q7" s="191"/>
      <c r="R7" s="191"/>
      <c r="S7" s="191"/>
      <c r="T7" s="191"/>
      <c r="U7" s="191"/>
      <c r="V7" s="191"/>
      <c r="W7" s="191"/>
      <c r="X7" s="191"/>
      <c r="Y7" s="191"/>
      <c r="Z7" s="191"/>
      <c r="AA7" s="191"/>
      <c r="AB7" s="191"/>
      <c r="AC7" s="191"/>
    </row>
    <row r="8" spans="1:42" ht="23.25" x14ac:dyDescent="0.2">
      <c r="A8" s="192" t="s">
        <v>63</v>
      </c>
      <c r="B8" s="192"/>
      <c r="C8" s="192"/>
      <c r="D8" s="192"/>
      <c r="E8" s="192"/>
      <c r="F8" s="192"/>
      <c r="G8" s="192"/>
      <c r="H8" s="192"/>
      <c r="I8" s="192"/>
      <c r="J8" s="192"/>
      <c r="K8" s="192"/>
      <c r="L8" s="192"/>
      <c r="M8" s="192"/>
      <c r="N8" s="192"/>
      <c r="O8" s="192"/>
      <c r="P8" s="192"/>
      <c r="Q8" s="192"/>
      <c r="R8" s="192"/>
      <c r="S8" s="192"/>
      <c r="T8" s="192"/>
      <c r="U8" s="192"/>
      <c r="V8" s="192"/>
      <c r="W8" s="192"/>
      <c r="X8" s="192"/>
      <c r="Y8" s="192"/>
      <c r="Z8" s="192"/>
      <c r="AA8" s="192"/>
      <c r="AB8" s="192"/>
      <c r="AC8" s="192"/>
    </row>
    <row r="9" spans="1:42" x14ac:dyDescent="0.2">
      <c r="A9" s="191" t="s">
        <v>43</v>
      </c>
      <c r="B9" s="191"/>
      <c r="C9" s="191"/>
      <c r="D9" s="191"/>
      <c r="E9" s="191"/>
      <c r="F9" s="191"/>
      <c r="G9" s="191"/>
      <c r="H9" s="191"/>
      <c r="I9" s="191"/>
      <c r="J9" s="191"/>
      <c r="K9" s="191"/>
      <c r="L9" s="191"/>
      <c r="M9" s="191"/>
      <c r="N9" s="191"/>
      <c r="O9" s="191"/>
      <c r="P9" s="191"/>
      <c r="Q9" s="191"/>
      <c r="R9" s="191"/>
      <c r="S9" s="191"/>
      <c r="T9" s="191"/>
      <c r="U9" s="191"/>
      <c r="V9" s="191"/>
      <c r="W9" s="191"/>
      <c r="X9" s="191"/>
      <c r="Y9" s="191"/>
      <c r="Z9" s="191"/>
      <c r="AA9" s="191"/>
      <c r="AB9" s="191"/>
      <c r="AC9" s="191"/>
    </row>
    <row r="10" spans="1:42" s="21" customFormat="1" ht="15" x14ac:dyDescent="0.2">
      <c r="A10" s="191"/>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row>
    <row r="11" spans="1:42" s="21" customFormat="1" ht="23.25" x14ac:dyDescent="0.35">
      <c r="A11" s="27"/>
      <c r="B11" s="27"/>
      <c r="C11" s="27"/>
      <c r="D11" s="27"/>
      <c r="E11" s="27"/>
      <c r="F11" s="27"/>
      <c r="G11" s="27"/>
      <c r="H11" s="212" t="s">
        <v>64</v>
      </c>
      <c r="I11" s="212"/>
      <c r="J11" s="212"/>
      <c r="K11" s="212"/>
      <c r="L11" s="212"/>
      <c r="M11" s="212"/>
      <c r="N11" s="212"/>
      <c r="O11" s="212"/>
      <c r="P11" s="212"/>
      <c r="Q11" s="212"/>
      <c r="R11" s="212"/>
      <c r="S11" s="212"/>
      <c r="T11" s="212"/>
      <c r="U11" s="212"/>
      <c r="V11" s="212"/>
      <c r="W11" s="27"/>
      <c r="X11" s="27"/>
      <c r="Y11" s="27"/>
      <c r="Z11" s="27"/>
      <c r="AA11" s="27"/>
      <c r="AB11" s="27"/>
      <c r="AC11" s="27"/>
    </row>
    <row r="12" spans="1:42" s="21" customFormat="1" ht="23.25" x14ac:dyDescent="0.35">
      <c r="A12" s="23"/>
      <c r="B12" s="23"/>
      <c r="C12" s="27"/>
      <c r="D12" s="27"/>
      <c r="E12" s="27"/>
      <c r="F12" s="27"/>
      <c r="G12" s="27"/>
      <c r="H12" s="27"/>
      <c r="I12" s="27"/>
      <c r="J12" s="27"/>
      <c r="K12" s="23"/>
      <c r="L12" s="23"/>
      <c r="M12" s="23"/>
      <c r="N12" s="23"/>
      <c r="O12" s="23"/>
      <c r="P12" s="23"/>
      <c r="Q12" s="23"/>
      <c r="R12" s="23"/>
      <c r="S12" s="23"/>
      <c r="T12" s="23"/>
      <c r="U12" s="23"/>
      <c r="V12" s="23"/>
      <c r="W12" s="23"/>
      <c r="X12" s="23"/>
      <c r="Y12" s="27"/>
      <c r="Z12" s="23"/>
      <c r="AA12" s="23"/>
      <c r="AB12" s="27"/>
      <c r="AC12" s="23"/>
    </row>
    <row r="13" spans="1:42" s="21" customFormat="1" ht="24" customHeight="1" x14ac:dyDescent="0.35">
      <c r="A13" s="24"/>
      <c r="B13" s="24"/>
      <c r="C13" s="24"/>
      <c r="D13" s="24"/>
      <c r="E13" s="24"/>
      <c r="F13" s="24"/>
      <c r="G13" s="193" t="s">
        <v>26</v>
      </c>
      <c r="H13" s="193"/>
      <c r="I13" s="193"/>
      <c r="J13" s="193"/>
      <c r="K13" s="193"/>
      <c r="L13" s="193"/>
      <c r="M13" s="193"/>
      <c r="N13" s="193"/>
      <c r="O13" s="193"/>
      <c r="P13" s="193"/>
      <c r="Q13" s="193"/>
      <c r="R13" s="193"/>
      <c r="S13" s="193"/>
      <c r="T13" s="193"/>
      <c r="U13" s="193"/>
      <c r="V13" s="193"/>
      <c r="W13" s="193"/>
      <c r="X13" s="193"/>
      <c r="Y13" s="193"/>
      <c r="Z13" s="193"/>
      <c r="AA13" s="193"/>
      <c r="AB13" s="193"/>
      <c r="AC13" s="193"/>
      <c r="AG13" s="22"/>
      <c r="AH13" s="22"/>
      <c r="AI13" s="22"/>
      <c r="AJ13" s="22"/>
      <c r="AK13" s="22"/>
      <c r="AL13" s="22"/>
      <c r="AM13" s="22"/>
      <c r="AN13" s="22"/>
      <c r="AO13" s="22"/>
      <c r="AP13" s="22"/>
    </row>
    <row r="14" spans="1:42" s="21" customFormat="1" ht="24" customHeight="1" x14ac:dyDescent="0.35">
      <c r="A14" s="24"/>
      <c r="B14" s="24"/>
      <c r="C14" s="63"/>
      <c r="D14" s="63"/>
      <c r="E14" s="63"/>
      <c r="F14" s="63"/>
      <c r="G14" s="35"/>
      <c r="H14" s="62"/>
      <c r="I14" s="36"/>
      <c r="J14" s="36"/>
      <c r="K14" s="26"/>
      <c r="L14" s="26"/>
      <c r="M14" s="26"/>
      <c r="N14" s="26"/>
      <c r="O14" s="26"/>
      <c r="P14" s="26"/>
      <c r="Q14" s="26"/>
      <c r="R14" s="26"/>
      <c r="S14" s="26"/>
      <c r="AG14" s="22"/>
      <c r="AH14" s="22"/>
      <c r="AI14" s="22"/>
      <c r="AJ14" s="22"/>
      <c r="AK14" s="22"/>
      <c r="AL14" s="22"/>
      <c r="AM14" s="22"/>
      <c r="AN14" s="22"/>
      <c r="AO14" s="22"/>
      <c r="AP14" s="22"/>
    </row>
    <row r="15" spans="1:42" s="21" customFormat="1" ht="23.25" customHeight="1" x14ac:dyDescent="0.35">
      <c r="A15" s="24"/>
      <c r="B15" s="24"/>
      <c r="C15" s="24"/>
      <c r="D15" s="24"/>
      <c r="E15" s="24"/>
      <c r="F15" s="24"/>
      <c r="G15" s="24"/>
      <c r="H15" s="24"/>
      <c r="I15" s="193"/>
      <c r="J15" s="193"/>
      <c r="K15" s="193"/>
      <c r="L15" s="193"/>
      <c r="M15" s="193"/>
      <c r="N15" s="193"/>
      <c r="O15" s="193"/>
      <c r="P15" s="193"/>
      <c r="Q15" s="193"/>
      <c r="R15" s="193"/>
      <c r="S15" s="193"/>
      <c r="T15" s="193"/>
      <c r="U15" s="193"/>
      <c r="V15" s="24"/>
      <c r="W15" s="24"/>
      <c r="X15" s="24"/>
      <c r="Y15" s="24"/>
      <c r="Z15" s="24"/>
      <c r="AA15" s="24"/>
      <c r="AB15" s="24"/>
      <c r="AC15" s="25"/>
      <c r="AD15" s="22"/>
      <c r="AE15" s="22"/>
      <c r="AF15" s="22"/>
      <c r="AG15" s="22"/>
      <c r="AH15" s="22"/>
      <c r="AI15" s="22"/>
      <c r="AJ15" s="22"/>
      <c r="AK15" s="22"/>
      <c r="AL15" s="22"/>
      <c r="AM15" s="22"/>
      <c r="AN15" s="22"/>
      <c r="AO15" s="22"/>
      <c r="AP15" s="22"/>
    </row>
    <row r="16" spans="1:42" s="21" customFormat="1" ht="23.25" customHeight="1" x14ac:dyDescent="0.35">
      <c r="A16" s="24"/>
      <c r="B16" s="24"/>
      <c r="C16" s="63"/>
      <c r="D16" s="63"/>
      <c r="E16" s="63"/>
      <c r="F16" s="63"/>
      <c r="G16" s="35"/>
      <c r="H16" s="62"/>
      <c r="I16" s="36"/>
      <c r="J16" s="36"/>
      <c r="K16" s="26"/>
      <c r="L16" s="26"/>
      <c r="M16" s="26"/>
      <c r="N16" s="26"/>
      <c r="O16" s="26"/>
      <c r="P16" s="26"/>
      <c r="Q16" s="26"/>
      <c r="R16" s="26"/>
      <c r="S16" s="26"/>
      <c r="T16" s="26"/>
      <c r="U16" s="26"/>
      <c r="V16" s="24"/>
      <c r="W16" s="24"/>
      <c r="X16" s="24"/>
      <c r="Y16" s="24"/>
      <c r="Z16" s="24"/>
      <c r="AA16" s="24"/>
      <c r="AB16" s="24"/>
      <c r="AC16" s="25"/>
      <c r="AD16" s="22"/>
      <c r="AE16" s="22"/>
      <c r="AF16" s="22"/>
      <c r="AG16" s="22"/>
      <c r="AH16" s="22"/>
      <c r="AI16" s="22"/>
      <c r="AJ16" s="22"/>
      <c r="AK16" s="22"/>
      <c r="AL16" s="22"/>
      <c r="AM16" s="22"/>
      <c r="AN16" s="22"/>
      <c r="AO16" s="22"/>
      <c r="AP16" s="22"/>
    </row>
    <row r="17" spans="1:42" ht="27.75" customHeight="1" thickBot="1" x14ac:dyDescent="0.3">
      <c r="A17" s="201" t="s">
        <v>27</v>
      </c>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4"/>
      <c r="AE17" s="4"/>
      <c r="AF17" s="4"/>
      <c r="AG17" s="4"/>
      <c r="AH17" s="4"/>
      <c r="AI17" s="4"/>
      <c r="AJ17" s="4"/>
      <c r="AK17" s="4"/>
      <c r="AL17" s="4"/>
      <c r="AM17" s="4"/>
      <c r="AN17" s="4"/>
      <c r="AO17" s="4"/>
      <c r="AP17" s="4"/>
    </row>
    <row r="18" spans="1:42" s="38" customFormat="1" ht="34.9" customHeight="1" thickTop="1" thickBot="1" x14ac:dyDescent="0.25">
      <c r="A18" s="169" t="s">
        <v>20</v>
      </c>
      <c r="B18" s="169" t="s">
        <v>10</v>
      </c>
      <c r="C18" s="199" t="s">
        <v>36</v>
      </c>
      <c r="D18" s="199"/>
      <c r="E18" s="185" t="s">
        <v>37</v>
      </c>
      <c r="F18" s="185" t="s">
        <v>39</v>
      </c>
      <c r="G18" s="185" t="s">
        <v>50</v>
      </c>
      <c r="H18" s="185" t="s">
        <v>35</v>
      </c>
      <c r="I18" s="183" t="s">
        <v>61</v>
      </c>
      <c r="J18" s="184"/>
      <c r="K18" s="184"/>
      <c r="L18" s="184"/>
      <c r="M18" s="184"/>
      <c r="N18" s="184"/>
      <c r="O18" s="184"/>
      <c r="P18" s="208" t="s">
        <v>1</v>
      </c>
      <c r="Q18" s="209"/>
      <c r="R18" s="209"/>
      <c r="S18" s="209"/>
      <c r="T18" s="202" t="s">
        <v>6</v>
      </c>
      <c r="U18" s="203"/>
      <c r="V18" s="203"/>
      <c r="W18" s="204"/>
      <c r="X18" s="174" t="s">
        <v>9</v>
      </c>
      <c r="Y18" s="175"/>
      <c r="Z18" s="175"/>
      <c r="AA18" s="175"/>
      <c r="AB18" s="175"/>
      <c r="AC18" s="176"/>
      <c r="AD18" s="180" t="s">
        <v>25</v>
      </c>
      <c r="AE18" s="213" t="s">
        <v>55</v>
      </c>
    </row>
    <row r="19" spans="1:42" s="38" customFormat="1" ht="38.25" customHeight="1" thickBot="1" x14ac:dyDescent="0.25">
      <c r="A19" s="170"/>
      <c r="B19" s="170"/>
      <c r="C19" s="200"/>
      <c r="D19" s="200"/>
      <c r="E19" s="189"/>
      <c r="F19" s="189"/>
      <c r="G19" s="189"/>
      <c r="H19" s="189"/>
      <c r="I19" s="185" t="s">
        <v>33</v>
      </c>
      <c r="J19" s="185" t="s">
        <v>34</v>
      </c>
      <c r="K19" s="195" t="s">
        <v>0</v>
      </c>
      <c r="L19" s="197" t="s">
        <v>52</v>
      </c>
      <c r="M19" s="187" t="s">
        <v>7</v>
      </c>
      <c r="N19" s="197" t="s">
        <v>53</v>
      </c>
      <c r="O19" s="172" t="s">
        <v>54</v>
      </c>
      <c r="P19" s="210"/>
      <c r="Q19" s="211"/>
      <c r="R19" s="211"/>
      <c r="S19" s="211"/>
      <c r="T19" s="205"/>
      <c r="U19" s="206"/>
      <c r="V19" s="206"/>
      <c r="W19" s="207"/>
      <c r="X19" s="177"/>
      <c r="Y19" s="178"/>
      <c r="Z19" s="178"/>
      <c r="AA19" s="178"/>
      <c r="AB19" s="178"/>
      <c r="AC19" s="179"/>
      <c r="AD19" s="181"/>
      <c r="AE19" s="214"/>
    </row>
    <row r="20" spans="1:42" s="38" customFormat="1" ht="105.75" customHeight="1" thickTop="1" thickBot="1" x14ac:dyDescent="0.25">
      <c r="A20" s="171"/>
      <c r="B20" s="194"/>
      <c r="C20" s="68" t="s">
        <v>23</v>
      </c>
      <c r="D20" s="69" t="s">
        <v>24</v>
      </c>
      <c r="E20" s="186"/>
      <c r="F20" s="186"/>
      <c r="G20" s="186"/>
      <c r="H20" s="186"/>
      <c r="I20" s="186"/>
      <c r="J20" s="186"/>
      <c r="K20" s="196"/>
      <c r="L20" s="198"/>
      <c r="M20" s="188"/>
      <c r="N20" s="198"/>
      <c r="O20" s="173"/>
      <c r="P20" s="40" t="s">
        <v>2</v>
      </c>
      <c r="Q20" s="41" t="s">
        <v>3</v>
      </c>
      <c r="R20" s="41" t="s">
        <v>4</v>
      </c>
      <c r="S20" s="42" t="s">
        <v>5</v>
      </c>
      <c r="T20" s="43" t="s">
        <v>2</v>
      </c>
      <c r="U20" s="41" t="s">
        <v>3</v>
      </c>
      <c r="V20" s="39" t="s">
        <v>4</v>
      </c>
      <c r="W20" s="44" t="s">
        <v>5</v>
      </c>
      <c r="X20" s="45" t="s">
        <v>49</v>
      </c>
      <c r="Y20" s="46" t="s">
        <v>57</v>
      </c>
      <c r="Z20" s="46" t="s">
        <v>58</v>
      </c>
      <c r="AA20" s="46" t="s">
        <v>59</v>
      </c>
      <c r="AB20" s="46" t="s">
        <v>62</v>
      </c>
      <c r="AC20" s="46" t="s">
        <v>56</v>
      </c>
      <c r="AD20" s="182"/>
      <c r="AE20" s="215"/>
    </row>
    <row r="21" spans="1:42" s="38" customFormat="1" ht="38.25" customHeight="1" x14ac:dyDescent="0.2">
      <c r="A21" s="47"/>
      <c r="B21" s="48" t="s">
        <v>13</v>
      </c>
      <c r="C21" s="50">
        <v>7</v>
      </c>
      <c r="D21" s="50">
        <v>8</v>
      </c>
      <c r="E21" s="50">
        <f>C21+D21</f>
        <v>15</v>
      </c>
      <c r="F21" s="50">
        <f>E21*40</f>
        <v>600</v>
      </c>
      <c r="G21" s="50"/>
      <c r="H21" s="37"/>
      <c r="I21" s="50">
        <v>0</v>
      </c>
      <c r="J21" s="37"/>
      <c r="K21" s="49">
        <v>0</v>
      </c>
      <c r="L21" s="49">
        <v>4</v>
      </c>
      <c r="M21" s="51">
        <v>1</v>
      </c>
      <c r="N21" s="49">
        <v>9</v>
      </c>
      <c r="O21" s="49">
        <v>1</v>
      </c>
      <c r="P21" s="51">
        <v>0</v>
      </c>
      <c r="Q21" s="51">
        <v>11</v>
      </c>
      <c r="R21" s="51">
        <v>4</v>
      </c>
      <c r="S21" s="51">
        <v>0</v>
      </c>
      <c r="T21" s="51">
        <v>0</v>
      </c>
      <c r="U21" s="51">
        <v>11</v>
      </c>
      <c r="V21" s="51">
        <v>4</v>
      </c>
      <c r="W21" s="51">
        <v>0</v>
      </c>
      <c r="X21" s="117">
        <v>0</v>
      </c>
      <c r="Y21" s="216">
        <v>9</v>
      </c>
      <c r="Z21" s="216">
        <v>2</v>
      </c>
      <c r="AA21" s="220">
        <v>1</v>
      </c>
      <c r="AB21" s="220">
        <v>32</v>
      </c>
      <c r="AC21" s="223" t="s">
        <v>68</v>
      </c>
      <c r="AD21" s="120">
        <v>0</v>
      </c>
      <c r="AE21" s="120">
        <v>0</v>
      </c>
    </row>
    <row r="22" spans="1:42" s="38" customFormat="1" ht="38.25" customHeight="1" x14ac:dyDescent="0.2">
      <c r="A22" s="54" t="s">
        <v>19</v>
      </c>
      <c r="B22" s="48" t="s">
        <v>14</v>
      </c>
      <c r="C22" s="55">
        <v>31</v>
      </c>
      <c r="D22" s="55">
        <v>16</v>
      </c>
      <c r="E22" s="50">
        <f>C22+D22</f>
        <v>47</v>
      </c>
      <c r="F22" s="50">
        <f t="shared" ref="F22:F24" si="0">E22*40</f>
        <v>1880</v>
      </c>
      <c r="G22" s="55"/>
      <c r="H22" s="37"/>
      <c r="I22" s="55">
        <v>0</v>
      </c>
      <c r="J22" s="37"/>
      <c r="K22" s="49">
        <v>0</v>
      </c>
      <c r="L22" s="49">
        <v>1</v>
      </c>
      <c r="M22" s="49">
        <v>3</v>
      </c>
      <c r="N22" s="49">
        <v>25</v>
      </c>
      <c r="O22" s="49">
        <v>18</v>
      </c>
      <c r="P22" s="49">
        <v>0</v>
      </c>
      <c r="Q22" s="49">
        <v>19</v>
      </c>
      <c r="R22" s="49">
        <v>22</v>
      </c>
      <c r="S22" s="49">
        <v>6</v>
      </c>
      <c r="T22" s="49">
        <v>0</v>
      </c>
      <c r="U22" s="49">
        <v>19</v>
      </c>
      <c r="V22" s="49">
        <v>22</v>
      </c>
      <c r="W22" s="49">
        <v>6</v>
      </c>
      <c r="X22" s="118">
        <v>2</v>
      </c>
      <c r="Y22" s="217"/>
      <c r="Z22" s="217"/>
      <c r="AA22" s="221"/>
      <c r="AB22" s="227"/>
      <c r="AC22" s="224"/>
      <c r="AD22" s="120">
        <v>1</v>
      </c>
      <c r="AE22" s="120">
        <v>1</v>
      </c>
    </row>
    <row r="23" spans="1:42" s="38" customFormat="1" ht="38.25" customHeight="1" x14ac:dyDescent="0.2">
      <c r="A23" s="54" t="s">
        <v>11</v>
      </c>
      <c r="B23" s="106" t="s">
        <v>15</v>
      </c>
      <c r="C23" s="49">
        <v>12</v>
      </c>
      <c r="D23" s="49">
        <v>1</v>
      </c>
      <c r="E23" s="49">
        <f t="shared" ref="E23:E28" si="1">C23+D23</f>
        <v>13</v>
      </c>
      <c r="F23" s="49">
        <f t="shared" si="0"/>
        <v>520</v>
      </c>
      <c r="G23" s="57"/>
      <c r="H23" s="107"/>
      <c r="I23" s="57">
        <v>0</v>
      </c>
      <c r="J23" s="107"/>
      <c r="K23" s="56">
        <v>0</v>
      </c>
      <c r="L23" s="49">
        <v>0</v>
      </c>
      <c r="M23" s="49">
        <v>0</v>
      </c>
      <c r="N23" s="49">
        <v>0</v>
      </c>
      <c r="O23" s="49">
        <v>13</v>
      </c>
      <c r="P23" s="49">
        <v>0</v>
      </c>
      <c r="Q23" s="49">
        <v>3</v>
      </c>
      <c r="R23" s="49">
        <v>7</v>
      </c>
      <c r="S23" s="49">
        <v>3</v>
      </c>
      <c r="T23" s="49">
        <v>0</v>
      </c>
      <c r="U23" s="49">
        <v>3</v>
      </c>
      <c r="V23" s="49">
        <v>7</v>
      </c>
      <c r="W23" s="49">
        <v>3</v>
      </c>
      <c r="X23" s="119">
        <v>32</v>
      </c>
      <c r="Y23" s="217"/>
      <c r="Z23" s="217"/>
      <c r="AA23" s="221"/>
      <c r="AB23" s="227"/>
      <c r="AC23" s="224"/>
      <c r="AD23" s="120">
        <v>2</v>
      </c>
      <c r="AE23" s="120">
        <v>14</v>
      </c>
    </row>
    <row r="24" spans="1:42" s="38" customFormat="1" ht="38.25" customHeight="1" thickBot="1" x14ac:dyDescent="0.25">
      <c r="A24" s="54"/>
      <c r="B24" s="48" t="s">
        <v>65</v>
      </c>
      <c r="C24" s="49">
        <v>1</v>
      </c>
      <c r="D24" s="49">
        <v>0</v>
      </c>
      <c r="E24" s="49">
        <f t="shared" si="1"/>
        <v>1</v>
      </c>
      <c r="F24" s="49">
        <f t="shared" si="0"/>
        <v>40</v>
      </c>
      <c r="G24" s="49"/>
      <c r="H24" s="105"/>
      <c r="I24" s="49">
        <v>0</v>
      </c>
      <c r="J24" s="105"/>
      <c r="K24" s="49">
        <v>0</v>
      </c>
      <c r="L24" s="49">
        <v>0</v>
      </c>
      <c r="M24" s="49">
        <v>0</v>
      </c>
      <c r="N24" s="49">
        <v>0</v>
      </c>
      <c r="O24" s="49">
        <v>1</v>
      </c>
      <c r="P24" s="49">
        <v>0</v>
      </c>
      <c r="Q24" s="49">
        <v>0</v>
      </c>
      <c r="R24" s="49">
        <v>0</v>
      </c>
      <c r="S24" s="49">
        <v>1</v>
      </c>
      <c r="T24" s="49">
        <v>0</v>
      </c>
      <c r="U24" s="49">
        <v>0</v>
      </c>
      <c r="V24" s="49">
        <v>0</v>
      </c>
      <c r="W24" s="49">
        <v>1</v>
      </c>
      <c r="X24" s="120">
        <v>10</v>
      </c>
      <c r="Y24" s="218"/>
      <c r="Z24" s="217"/>
      <c r="AA24" s="221"/>
      <c r="AB24" s="227"/>
      <c r="AC24" s="224"/>
      <c r="AD24" s="120">
        <v>3</v>
      </c>
      <c r="AE24" s="120">
        <v>5</v>
      </c>
    </row>
    <row r="25" spans="1:42" s="38" customFormat="1" ht="38.25" customHeight="1" thickBot="1" x14ac:dyDescent="0.25">
      <c r="A25" s="58"/>
      <c r="B25" s="108"/>
      <c r="C25" s="102">
        <f>SUM(C21:C24)</f>
        <v>51</v>
      </c>
      <c r="D25" s="102">
        <f>SUM(D21:D24)</f>
        <v>25</v>
      </c>
      <c r="E25" s="103">
        <f>SUM(E21:E24)</f>
        <v>76</v>
      </c>
      <c r="F25" s="103">
        <f>SUM(F21:F24)</f>
        <v>3040</v>
      </c>
      <c r="G25" s="104">
        <f>SUM(G21:G23)</f>
        <v>0</v>
      </c>
      <c r="H25" s="102"/>
      <c r="I25" s="104">
        <f>SUM(I21:I23)</f>
        <v>0</v>
      </c>
      <c r="J25" s="61"/>
      <c r="K25" s="104">
        <f>SUM(K21:K24)</f>
        <v>0</v>
      </c>
      <c r="L25" s="104">
        <f>SUM(L21:L24)</f>
        <v>5</v>
      </c>
      <c r="M25" s="104">
        <f>SUM(M21:M24)</f>
        <v>4</v>
      </c>
      <c r="N25" s="104">
        <f>SUM(N21:N24)</f>
        <v>34</v>
      </c>
      <c r="O25" s="104">
        <f>SUM(O21:O24)</f>
        <v>33</v>
      </c>
      <c r="P25" s="15">
        <f t="shared" ref="P25" si="2">SUM(P21:P24)</f>
        <v>0</v>
      </c>
      <c r="Q25" s="15">
        <f t="shared" ref="Q25:T25" si="3">SUM(Q21:Q24)</f>
        <v>33</v>
      </c>
      <c r="R25" s="15">
        <f t="shared" si="3"/>
        <v>33</v>
      </c>
      <c r="S25" s="15">
        <f t="shared" si="3"/>
        <v>10</v>
      </c>
      <c r="T25" s="15">
        <f t="shared" si="3"/>
        <v>0</v>
      </c>
      <c r="U25" s="15">
        <f t="shared" ref="U25:W25" si="4">SUM(U21:U24)</f>
        <v>33</v>
      </c>
      <c r="V25" s="15">
        <f t="shared" si="4"/>
        <v>33</v>
      </c>
      <c r="W25" s="15">
        <f t="shared" si="4"/>
        <v>10</v>
      </c>
      <c r="X25" s="109">
        <f>SUM(X21:X24)</f>
        <v>44</v>
      </c>
      <c r="Y25" s="217"/>
      <c r="Z25" s="217"/>
      <c r="AA25" s="221"/>
      <c r="AB25" s="227"/>
      <c r="AC25" s="224"/>
      <c r="AD25" s="60">
        <f>SUM(AD21:AD24)</f>
        <v>6</v>
      </c>
      <c r="AE25" s="60">
        <f>SUM(AE21:AE24)</f>
        <v>20</v>
      </c>
    </row>
    <row r="26" spans="1:42" ht="38.25" customHeight="1" x14ac:dyDescent="0.2">
      <c r="A26" s="19"/>
      <c r="B26" s="16" t="s">
        <v>13</v>
      </c>
      <c r="C26" s="12">
        <v>0</v>
      </c>
      <c r="D26" s="12">
        <v>0</v>
      </c>
      <c r="E26" s="50">
        <f t="shared" si="1"/>
        <v>0</v>
      </c>
      <c r="F26" s="50">
        <v>0</v>
      </c>
      <c r="G26" s="12"/>
      <c r="H26" s="37"/>
      <c r="I26" s="12">
        <v>0</v>
      </c>
      <c r="J26" s="37"/>
      <c r="K26" s="12">
        <v>0</v>
      </c>
      <c r="L26" s="12">
        <v>0</v>
      </c>
      <c r="M26" s="12">
        <v>0</v>
      </c>
      <c r="N26" s="12">
        <v>0</v>
      </c>
      <c r="O26" s="12">
        <v>0</v>
      </c>
      <c r="P26" s="12">
        <v>0</v>
      </c>
      <c r="Q26" s="12">
        <v>0</v>
      </c>
      <c r="R26" s="12">
        <v>0</v>
      </c>
      <c r="S26" s="12">
        <v>0</v>
      </c>
      <c r="T26" s="12">
        <v>0</v>
      </c>
      <c r="U26" s="12">
        <v>0</v>
      </c>
      <c r="V26" s="12">
        <v>0</v>
      </c>
      <c r="W26" s="12">
        <v>0</v>
      </c>
      <c r="X26" s="121">
        <v>0</v>
      </c>
      <c r="Y26" s="217"/>
      <c r="Z26" s="217"/>
      <c r="AA26" s="221"/>
      <c r="AB26" s="227"/>
      <c r="AC26" s="224"/>
      <c r="AD26" s="125">
        <v>0</v>
      </c>
      <c r="AE26" s="125">
        <v>0</v>
      </c>
    </row>
    <row r="27" spans="1:42" ht="38.25" customHeight="1" x14ac:dyDescent="0.2">
      <c r="A27" s="7" t="s">
        <v>19</v>
      </c>
      <c r="B27" s="16" t="s">
        <v>14</v>
      </c>
      <c r="C27" s="1">
        <v>0</v>
      </c>
      <c r="D27" s="1">
        <v>0</v>
      </c>
      <c r="E27" s="50">
        <f t="shared" si="1"/>
        <v>0</v>
      </c>
      <c r="F27" s="50">
        <v>0</v>
      </c>
      <c r="G27" s="1"/>
      <c r="H27" s="37"/>
      <c r="I27" s="1">
        <v>0</v>
      </c>
      <c r="J27" s="37"/>
      <c r="K27" s="1">
        <v>0</v>
      </c>
      <c r="L27" s="1">
        <v>0</v>
      </c>
      <c r="M27" s="1">
        <v>0</v>
      </c>
      <c r="N27" s="1">
        <v>0</v>
      </c>
      <c r="O27" s="1">
        <v>0</v>
      </c>
      <c r="P27" s="1">
        <v>0</v>
      </c>
      <c r="Q27" s="1">
        <v>0</v>
      </c>
      <c r="R27" s="1">
        <v>0</v>
      </c>
      <c r="S27" s="1">
        <v>0</v>
      </c>
      <c r="T27" s="1">
        <v>0</v>
      </c>
      <c r="U27" s="1">
        <v>0</v>
      </c>
      <c r="V27" s="1">
        <v>0</v>
      </c>
      <c r="W27" s="1">
        <v>0</v>
      </c>
      <c r="X27" s="122">
        <v>0</v>
      </c>
      <c r="Y27" s="217"/>
      <c r="Z27" s="217"/>
      <c r="AA27" s="221"/>
      <c r="AB27" s="227"/>
      <c r="AC27" s="224"/>
      <c r="AD27" s="125">
        <v>0</v>
      </c>
      <c r="AE27" s="125">
        <v>0</v>
      </c>
    </row>
    <row r="28" spans="1:42" ht="38.25" customHeight="1" thickBot="1" x14ac:dyDescent="0.25">
      <c r="A28" s="7" t="s">
        <v>12</v>
      </c>
      <c r="B28" s="16" t="s">
        <v>15</v>
      </c>
      <c r="C28" s="1">
        <v>12</v>
      </c>
      <c r="D28" s="1">
        <v>12</v>
      </c>
      <c r="E28" s="50">
        <f t="shared" si="1"/>
        <v>24</v>
      </c>
      <c r="F28" s="50">
        <f t="shared" ref="F28" si="5">E28*40</f>
        <v>960</v>
      </c>
      <c r="G28" s="1"/>
      <c r="H28" s="37"/>
      <c r="I28" s="1">
        <v>0</v>
      </c>
      <c r="J28" s="37"/>
      <c r="K28" s="1">
        <v>0</v>
      </c>
      <c r="L28" s="1">
        <v>17</v>
      </c>
      <c r="M28" s="1">
        <v>1</v>
      </c>
      <c r="N28" s="1">
        <v>5</v>
      </c>
      <c r="O28" s="1">
        <v>1</v>
      </c>
      <c r="P28" s="1">
        <v>0</v>
      </c>
      <c r="Q28" s="1">
        <v>15</v>
      </c>
      <c r="R28" s="1">
        <v>9</v>
      </c>
      <c r="S28" s="1">
        <v>0</v>
      </c>
      <c r="T28" s="1">
        <v>0</v>
      </c>
      <c r="U28" s="1">
        <v>15</v>
      </c>
      <c r="V28" s="1">
        <v>9</v>
      </c>
      <c r="W28" s="1">
        <v>0</v>
      </c>
      <c r="X28" s="122">
        <v>0</v>
      </c>
      <c r="Y28" s="217"/>
      <c r="Z28" s="217"/>
      <c r="AA28" s="221"/>
      <c r="AB28" s="227"/>
      <c r="AC28" s="224"/>
      <c r="AD28" s="125">
        <v>0</v>
      </c>
      <c r="AE28" s="125">
        <v>0</v>
      </c>
    </row>
    <row r="29" spans="1:42" ht="38.25" customHeight="1" thickBot="1" x14ac:dyDescent="0.25">
      <c r="A29" s="8"/>
      <c r="B29" s="20"/>
      <c r="C29" s="15">
        <f>SUM(C26:C28)</f>
        <v>12</v>
      </c>
      <c r="D29" s="15">
        <f>SUM(D26:D28)</f>
        <v>12</v>
      </c>
      <c r="E29" s="65">
        <f>SUM(E26:E28)</f>
        <v>24</v>
      </c>
      <c r="F29" s="65">
        <f>SUM(F26:F28)</f>
        <v>960</v>
      </c>
      <c r="G29" s="15">
        <f>SUM(G26:G28)</f>
        <v>0</v>
      </c>
      <c r="H29" s="15"/>
      <c r="I29" s="15">
        <f>SUM(I26:I28)</f>
        <v>0</v>
      </c>
      <c r="J29" s="61"/>
      <c r="K29" s="15">
        <f>SUM(K26:K28)</f>
        <v>0</v>
      </c>
      <c r="L29" s="15">
        <f t="shared" ref="L29:X29" si="6">SUM(L26:L28)</f>
        <v>17</v>
      </c>
      <c r="M29" s="15">
        <f t="shared" si="6"/>
        <v>1</v>
      </c>
      <c r="N29" s="15">
        <f t="shared" si="6"/>
        <v>5</v>
      </c>
      <c r="O29" s="15">
        <f t="shared" si="6"/>
        <v>1</v>
      </c>
      <c r="P29" s="15">
        <f t="shared" ref="P29" si="7">SUM(P26:P28)</f>
        <v>0</v>
      </c>
      <c r="Q29" s="15">
        <f t="shared" ref="Q29:T29" si="8">SUM(Q26:Q28)</f>
        <v>15</v>
      </c>
      <c r="R29" s="15">
        <f t="shared" si="8"/>
        <v>9</v>
      </c>
      <c r="S29" s="15">
        <f t="shared" si="8"/>
        <v>0</v>
      </c>
      <c r="T29" s="15">
        <f t="shared" si="8"/>
        <v>0</v>
      </c>
      <c r="U29" s="15">
        <f t="shared" ref="U29:W29" si="9">SUM(U26:U28)</f>
        <v>15</v>
      </c>
      <c r="V29" s="15">
        <f t="shared" si="9"/>
        <v>9</v>
      </c>
      <c r="W29" s="15">
        <f t="shared" si="9"/>
        <v>0</v>
      </c>
      <c r="X29" s="15">
        <f t="shared" si="6"/>
        <v>0</v>
      </c>
      <c r="Y29" s="217"/>
      <c r="Z29" s="217"/>
      <c r="AA29" s="221"/>
      <c r="AB29" s="227"/>
      <c r="AC29" s="224"/>
      <c r="AD29" s="15">
        <f>SUM(AD26:AD28)</f>
        <v>0</v>
      </c>
      <c r="AE29" s="15">
        <f>SUM(AE26:AE28)</f>
        <v>0</v>
      </c>
    </row>
    <row r="30" spans="1:42" ht="38.25" customHeight="1" x14ac:dyDescent="0.2">
      <c r="A30" s="7"/>
      <c r="B30" s="16" t="s">
        <v>13</v>
      </c>
      <c r="C30" s="110">
        <v>0</v>
      </c>
      <c r="D30" s="110">
        <v>0</v>
      </c>
      <c r="E30" s="50">
        <f t="shared" ref="E30:E32" si="10">C30+D30</f>
        <v>0</v>
      </c>
      <c r="F30" s="50">
        <f>E30*40</f>
        <v>0</v>
      </c>
      <c r="G30" s="11"/>
      <c r="H30" s="37"/>
      <c r="I30" s="110">
        <v>0</v>
      </c>
      <c r="J30" s="37"/>
      <c r="K30" s="13">
        <v>0</v>
      </c>
      <c r="L30" s="114">
        <v>0</v>
      </c>
      <c r="M30" s="114">
        <v>0</v>
      </c>
      <c r="N30" s="114">
        <v>0</v>
      </c>
      <c r="O30" s="114">
        <v>0</v>
      </c>
      <c r="P30" s="14">
        <v>0</v>
      </c>
      <c r="Q30" s="14">
        <v>0</v>
      </c>
      <c r="R30" s="14">
        <v>0</v>
      </c>
      <c r="S30" s="14">
        <v>0</v>
      </c>
      <c r="T30" s="14">
        <v>0</v>
      </c>
      <c r="U30" s="14">
        <v>0</v>
      </c>
      <c r="V30" s="14">
        <v>0</v>
      </c>
      <c r="W30" s="12">
        <v>0</v>
      </c>
      <c r="X30" s="14">
        <v>0</v>
      </c>
      <c r="Y30" s="217"/>
      <c r="Z30" s="217"/>
      <c r="AA30" s="221"/>
      <c r="AB30" s="227"/>
      <c r="AC30" s="224"/>
      <c r="AD30" s="126">
        <v>0</v>
      </c>
      <c r="AE30" s="126">
        <v>0</v>
      </c>
    </row>
    <row r="31" spans="1:42" ht="38.25" customHeight="1" x14ac:dyDescent="0.2">
      <c r="A31" s="7" t="s">
        <v>16</v>
      </c>
      <c r="B31" s="16" t="s">
        <v>14</v>
      </c>
      <c r="C31" s="110">
        <v>9</v>
      </c>
      <c r="D31" s="110">
        <v>16</v>
      </c>
      <c r="E31" s="50">
        <f t="shared" si="10"/>
        <v>25</v>
      </c>
      <c r="F31" s="50">
        <f t="shared" ref="F31:F32" si="11">E31*40</f>
        <v>1000</v>
      </c>
      <c r="G31" s="11"/>
      <c r="H31" s="37"/>
      <c r="I31" s="110">
        <v>1</v>
      </c>
      <c r="J31" s="37" t="s">
        <v>66</v>
      </c>
      <c r="K31" s="13">
        <v>1</v>
      </c>
      <c r="L31" s="114">
        <v>17</v>
      </c>
      <c r="M31" s="114">
        <v>0</v>
      </c>
      <c r="N31" s="114">
        <v>6</v>
      </c>
      <c r="O31" s="114">
        <v>0</v>
      </c>
      <c r="P31" s="14">
        <v>0</v>
      </c>
      <c r="Q31" s="14">
        <v>13</v>
      </c>
      <c r="R31" s="14">
        <v>12</v>
      </c>
      <c r="S31" s="14">
        <v>0</v>
      </c>
      <c r="T31" s="14">
        <v>0</v>
      </c>
      <c r="U31" s="14">
        <v>13</v>
      </c>
      <c r="V31" s="14">
        <v>12</v>
      </c>
      <c r="W31" s="1">
        <v>0</v>
      </c>
      <c r="X31" s="14">
        <v>0</v>
      </c>
      <c r="Y31" s="217"/>
      <c r="Z31" s="217"/>
      <c r="AA31" s="221"/>
      <c r="AB31" s="227"/>
      <c r="AC31" s="224"/>
      <c r="AD31" s="126">
        <v>0</v>
      </c>
      <c r="AE31" s="126">
        <v>0</v>
      </c>
    </row>
    <row r="32" spans="1:42" ht="38.25" customHeight="1" thickBot="1" x14ac:dyDescent="0.25">
      <c r="A32" s="7" t="s">
        <v>17</v>
      </c>
      <c r="B32" s="16" t="s">
        <v>15</v>
      </c>
      <c r="C32" s="110">
        <v>0</v>
      </c>
      <c r="D32" s="110">
        <v>0</v>
      </c>
      <c r="E32" s="50">
        <f t="shared" si="10"/>
        <v>0</v>
      </c>
      <c r="F32" s="50">
        <f t="shared" si="11"/>
        <v>0</v>
      </c>
      <c r="G32" s="11"/>
      <c r="H32" s="37"/>
      <c r="I32" s="110">
        <v>0</v>
      </c>
      <c r="J32" s="37"/>
      <c r="K32" s="13">
        <v>0</v>
      </c>
      <c r="L32" s="114">
        <v>0</v>
      </c>
      <c r="M32" s="114">
        <v>0</v>
      </c>
      <c r="N32" s="114">
        <v>0</v>
      </c>
      <c r="O32" s="114">
        <v>0</v>
      </c>
      <c r="P32" s="14">
        <v>0</v>
      </c>
      <c r="Q32" s="14">
        <v>0</v>
      </c>
      <c r="R32" s="14">
        <v>0</v>
      </c>
      <c r="S32" s="14">
        <v>0</v>
      </c>
      <c r="T32" s="14">
        <v>0</v>
      </c>
      <c r="U32" s="14">
        <v>0</v>
      </c>
      <c r="V32" s="14">
        <v>0</v>
      </c>
      <c r="W32" s="1">
        <v>0</v>
      </c>
      <c r="X32" s="14">
        <v>1</v>
      </c>
      <c r="Y32" s="217"/>
      <c r="Z32" s="217"/>
      <c r="AA32" s="221"/>
      <c r="AB32" s="227"/>
      <c r="AC32" s="224"/>
      <c r="AD32" s="126">
        <v>0</v>
      </c>
      <c r="AE32" s="126">
        <v>0</v>
      </c>
    </row>
    <row r="33" spans="1:31" ht="38.25" customHeight="1" thickBot="1" x14ac:dyDescent="0.25">
      <c r="A33" s="8"/>
      <c r="B33" s="20"/>
      <c r="C33" s="15">
        <f>SUM(C30:C32)</f>
        <v>9</v>
      </c>
      <c r="D33" s="15">
        <f>SUM(D30:D32)</f>
        <v>16</v>
      </c>
      <c r="E33" s="65">
        <f>SUM(E30:E32)</f>
        <v>25</v>
      </c>
      <c r="F33" s="15">
        <f>SUM(F30:F32)</f>
        <v>1000</v>
      </c>
      <c r="G33" s="15">
        <f>SUM(G30:G32)</f>
        <v>0</v>
      </c>
      <c r="H33" s="15"/>
      <c r="I33" s="15">
        <f>SUM(I30:I32)</f>
        <v>1</v>
      </c>
      <c r="J33" s="61"/>
      <c r="K33" s="15">
        <f>SUM(K30:K32)</f>
        <v>1</v>
      </c>
      <c r="L33" s="15">
        <f t="shared" ref="L33:X33" si="12">SUM(L30:L32)</f>
        <v>17</v>
      </c>
      <c r="M33" s="15">
        <f t="shared" si="12"/>
        <v>0</v>
      </c>
      <c r="N33" s="15">
        <f t="shared" si="12"/>
        <v>6</v>
      </c>
      <c r="O33" s="15">
        <f t="shared" si="12"/>
        <v>0</v>
      </c>
      <c r="P33" s="115">
        <f t="shared" ref="P33" si="13">SUM(P30:P32)</f>
        <v>0</v>
      </c>
      <c r="Q33" s="115">
        <f t="shared" ref="Q33:T33" si="14">SUM(Q30:Q32)</f>
        <v>13</v>
      </c>
      <c r="R33" s="115">
        <f t="shared" si="14"/>
        <v>12</v>
      </c>
      <c r="S33" s="115">
        <f t="shared" si="14"/>
        <v>0</v>
      </c>
      <c r="T33" s="115">
        <f t="shared" si="14"/>
        <v>0</v>
      </c>
      <c r="U33" s="115">
        <f t="shared" ref="U33:W33" si="15">SUM(U30:U32)</f>
        <v>13</v>
      </c>
      <c r="V33" s="115">
        <f t="shared" si="15"/>
        <v>12</v>
      </c>
      <c r="W33" s="115">
        <f t="shared" si="15"/>
        <v>0</v>
      </c>
      <c r="X33" s="15">
        <f t="shared" si="12"/>
        <v>1</v>
      </c>
      <c r="Y33" s="217"/>
      <c r="Z33" s="217"/>
      <c r="AA33" s="221"/>
      <c r="AB33" s="227"/>
      <c r="AC33" s="224"/>
      <c r="AD33" s="115">
        <f>SUM(AD30:AD32)</f>
        <v>0</v>
      </c>
      <c r="AE33" s="112">
        <f>SUM(AE30:AE32)</f>
        <v>0</v>
      </c>
    </row>
    <row r="34" spans="1:31" ht="38.25" customHeight="1" x14ac:dyDescent="0.2">
      <c r="A34" s="101"/>
      <c r="B34" s="9" t="s">
        <v>13</v>
      </c>
      <c r="C34" s="1">
        <v>35</v>
      </c>
      <c r="D34" s="1">
        <v>43</v>
      </c>
      <c r="E34" s="49">
        <f>C34+D34</f>
        <v>78</v>
      </c>
      <c r="F34" s="1">
        <v>1418</v>
      </c>
      <c r="G34" s="1"/>
      <c r="H34" s="37"/>
      <c r="I34" s="1">
        <v>5</v>
      </c>
      <c r="J34" s="113" t="s">
        <v>66</v>
      </c>
      <c r="K34" s="1">
        <v>1</v>
      </c>
      <c r="L34" s="1">
        <v>64</v>
      </c>
      <c r="M34" s="1">
        <v>2</v>
      </c>
      <c r="N34" s="1">
        <v>6</v>
      </c>
      <c r="O34" s="1">
        <v>0</v>
      </c>
      <c r="P34" s="14">
        <v>0</v>
      </c>
      <c r="Q34" s="14">
        <v>53</v>
      </c>
      <c r="R34" s="14">
        <v>25</v>
      </c>
      <c r="S34" s="14">
        <v>0</v>
      </c>
      <c r="T34" s="14">
        <v>0</v>
      </c>
      <c r="U34" s="1">
        <v>53</v>
      </c>
      <c r="V34" s="1">
        <v>25</v>
      </c>
      <c r="W34" s="1">
        <v>0</v>
      </c>
      <c r="X34" s="2">
        <v>0</v>
      </c>
      <c r="Y34" s="217"/>
      <c r="Z34" s="217"/>
      <c r="AA34" s="221"/>
      <c r="AB34" s="227"/>
      <c r="AC34" s="225"/>
      <c r="AD34" s="126">
        <v>0</v>
      </c>
      <c r="AE34" s="126">
        <v>0</v>
      </c>
    </row>
    <row r="35" spans="1:31" ht="38.25" customHeight="1" x14ac:dyDescent="0.2">
      <c r="A35" s="101"/>
      <c r="B35" s="9" t="s">
        <v>14</v>
      </c>
      <c r="C35" s="1">
        <v>12</v>
      </c>
      <c r="D35" s="1">
        <v>8</v>
      </c>
      <c r="E35" s="49">
        <f t="shared" ref="E35:E36" si="16">C35+D35</f>
        <v>20</v>
      </c>
      <c r="F35" s="1">
        <v>356</v>
      </c>
      <c r="G35" s="1"/>
      <c r="H35" s="37"/>
      <c r="I35" s="1">
        <v>1</v>
      </c>
      <c r="J35" s="113" t="s">
        <v>66</v>
      </c>
      <c r="K35" s="1">
        <v>0</v>
      </c>
      <c r="L35" s="1">
        <v>6</v>
      </c>
      <c r="M35" s="1">
        <v>0</v>
      </c>
      <c r="N35" s="1">
        <v>13</v>
      </c>
      <c r="O35" s="1">
        <v>0</v>
      </c>
      <c r="P35" s="1">
        <v>0</v>
      </c>
      <c r="Q35" s="1">
        <v>15</v>
      </c>
      <c r="R35" s="1">
        <v>5</v>
      </c>
      <c r="S35" s="1">
        <v>0</v>
      </c>
      <c r="T35" s="1">
        <v>0</v>
      </c>
      <c r="U35" s="1">
        <v>15</v>
      </c>
      <c r="V35" s="1">
        <v>5</v>
      </c>
      <c r="W35" s="1">
        <v>0</v>
      </c>
      <c r="X35" s="2">
        <v>0</v>
      </c>
      <c r="Y35" s="217"/>
      <c r="Z35" s="217"/>
      <c r="AA35" s="221"/>
      <c r="AB35" s="227"/>
      <c r="AC35" s="225"/>
      <c r="AD35" s="126">
        <v>0</v>
      </c>
      <c r="AE35" s="126">
        <v>0</v>
      </c>
    </row>
    <row r="36" spans="1:31" ht="38.25" customHeight="1" thickBot="1" x14ac:dyDescent="0.25">
      <c r="A36" s="167" t="s">
        <v>8</v>
      </c>
      <c r="B36" s="9" t="s">
        <v>15</v>
      </c>
      <c r="C36" s="1">
        <v>2</v>
      </c>
      <c r="D36" s="1">
        <v>2</v>
      </c>
      <c r="E36" s="49">
        <f t="shared" si="16"/>
        <v>4</v>
      </c>
      <c r="F36" s="1">
        <v>62</v>
      </c>
      <c r="G36" s="1"/>
      <c r="H36" s="37"/>
      <c r="I36" s="1">
        <v>0</v>
      </c>
      <c r="J36" s="37"/>
      <c r="K36" s="1">
        <v>0</v>
      </c>
      <c r="L36" s="1">
        <v>0</v>
      </c>
      <c r="M36" s="1">
        <v>1</v>
      </c>
      <c r="N36" s="1">
        <v>2</v>
      </c>
      <c r="O36" s="1">
        <v>1</v>
      </c>
      <c r="P36" s="1">
        <v>0</v>
      </c>
      <c r="Q36" s="1">
        <v>3</v>
      </c>
      <c r="R36" s="1">
        <v>1</v>
      </c>
      <c r="S36" s="1">
        <v>0</v>
      </c>
      <c r="T36" s="1">
        <v>0</v>
      </c>
      <c r="U36" s="1">
        <v>3</v>
      </c>
      <c r="V36" s="1">
        <v>1</v>
      </c>
      <c r="W36" s="1">
        <v>0</v>
      </c>
      <c r="X36" s="2">
        <v>0</v>
      </c>
      <c r="Y36" s="217"/>
      <c r="Z36" s="217"/>
      <c r="AA36" s="221"/>
      <c r="AB36" s="227"/>
      <c r="AC36" s="224"/>
      <c r="AD36" s="126">
        <v>0</v>
      </c>
      <c r="AE36" s="126">
        <v>0</v>
      </c>
    </row>
    <row r="37" spans="1:31" ht="38.25" customHeight="1" thickBot="1" x14ac:dyDescent="0.25">
      <c r="A37" s="168"/>
      <c r="B37" s="10"/>
      <c r="C37" s="15">
        <f>SUM(C34:C36)</f>
        <v>49</v>
      </c>
      <c r="D37" s="15">
        <f t="shared" ref="D37:F37" si="17">SUM(D34:D36)</f>
        <v>53</v>
      </c>
      <c r="E37" s="15">
        <f t="shared" si="17"/>
        <v>102</v>
      </c>
      <c r="F37" s="15">
        <f t="shared" si="17"/>
        <v>1836</v>
      </c>
      <c r="G37" s="70">
        <f>G36</f>
        <v>0</v>
      </c>
      <c r="H37" s="70"/>
      <c r="I37" s="15">
        <f t="shared" ref="I37" si="18">SUM(I34:I36)</f>
        <v>6</v>
      </c>
      <c r="J37" s="71"/>
      <c r="K37" s="15">
        <f t="shared" ref="K37:L37" si="19">SUM(K34:K36)</f>
        <v>1</v>
      </c>
      <c r="L37" s="15">
        <f t="shared" si="19"/>
        <v>70</v>
      </c>
      <c r="M37" s="15">
        <f>SUM(M34:M36)</f>
        <v>3</v>
      </c>
      <c r="N37" s="15">
        <f t="shared" ref="N37:P37" si="20">SUM(N34:N36)</f>
        <v>21</v>
      </c>
      <c r="O37" s="15">
        <f t="shared" si="20"/>
        <v>1</v>
      </c>
      <c r="P37" s="15">
        <f t="shared" si="20"/>
        <v>0</v>
      </c>
      <c r="Q37" s="15">
        <f t="shared" ref="Q37:T37" si="21">SUM(Q34:Q36)</f>
        <v>71</v>
      </c>
      <c r="R37" s="15">
        <f t="shared" si="21"/>
        <v>31</v>
      </c>
      <c r="S37" s="15">
        <f t="shared" si="21"/>
        <v>0</v>
      </c>
      <c r="T37" s="15">
        <f t="shared" si="21"/>
        <v>0</v>
      </c>
      <c r="U37" s="15">
        <f t="shared" ref="U37:W37" si="22">SUM(U34:U36)</f>
        <v>71</v>
      </c>
      <c r="V37" s="15">
        <f t="shared" si="22"/>
        <v>31</v>
      </c>
      <c r="W37" s="15">
        <f t="shared" si="22"/>
        <v>0</v>
      </c>
      <c r="X37" s="70">
        <f t="shared" ref="X37" si="23">X36</f>
        <v>0</v>
      </c>
      <c r="Y37" s="217"/>
      <c r="Z37" s="217"/>
      <c r="AA37" s="221"/>
      <c r="AB37" s="227"/>
      <c r="AC37" s="224"/>
      <c r="AD37" s="72">
        <f>+AD36</f>
        <v>0</v>
      </c>
      <c r="AE37" s="72">
        <f>+AE36</f>
        <v>0</v>
      </c>
    </row>
    <row r="38" spans="1:31" ht="38.25" customHeight="1" thickBot="1" x14ac:dyDescent="0.25">
      <c r="A38" s="18" t="s">
        <v>31</v>
      </c>
      <c r="B38" s="18"/>
      <c r="C38" s="66">
        <f>C25+C29+C33+C37</f>
        <v>121</v>
      </c>
      <c r="D38" s="66">
        <f>D25+D29+D33+D37</f>
        <v>106</v>
      </c>
      <c r="E38" s="67">
        <f>E25+E29+E33+E37</f>
        <v>227</v>
      </c>
      <c r="F38" s="66">
        <f>F25+F29+F33+F37</f>
        <v>6836</v>
      </c>
      <c r="G38" s="66">
        <f>G25+G29+G33+G37</f>
        <v>0</v>
      </c>
      <c r="H38" s="66"/>
      <c r="I38" s="66">
        <f>I25+I29+I33+I37</f>
        <v>7</v>
      </c>
      <c r="J38" s="73"/>
      <c r="K38" s="66">
        <f>K25+K29+K33+K37</f>
        <v>2</v>
      </c>
      <c r="L38" s="66">
        <f t="shared" ref="L38:X38" si="24">L25+L29+L33+L37</f>
        <v>109</v>
      </c>
      <c r="M38" s="66">
        <f t="shared" si="24"/>
        <v>8</v>
      </c>
      <c r="N38" s="66">
        <f t="shared" si="24"/>
        <v>66</v>
      </c>
      <c r="O38" s="66">
        <f t="shared" si="24"/>
        <v>35</v>
      </c>
      <c r="P38" s="66">
        <f t="shared" si="24"/>
        <v>0</v>
      </c>
      <c r="Q38" s="66">
        <f t="shared" si="24"/>
        <v>132</v>
      </c>
      <c r="R38" s="66">
        <f t="shared" si="24"/>
        <v>85</v>
      </c>
      <c r="S38" s="66">
        <f t="shared" si="24"/>
        <v>10</v>
      </c>
      <c r="T38" s="66">
        <f t="shared" si="24"/>
        <v>0</v>
      </c>
      <c r="U38" s="66">
        <f t="shared" si="24"/>
        <v>132</v>
      </c>
      <c r="V38" s="66">
        <f t="shared" si="24"/>
        <v>85</v>
      </c>
      <c r="W38" s="66">
        <f t="shared" si="24"/>
        <v>10</v>
      </c>
      <c r="X38" s="66">
        <f t="shared" si="24"/>
        <v>45</v>
      </c>
      <c r="Y38" s="219"/>
      <c r="Z38" s="219"/>
      <c r="AA38" s="222"/>
      <c r="AB38" s="228"/>
      <c r="AC38" s="226"/>
      <c r="AD38" s="66">
        <f>+AD25+AD29+AD33+AD37</f>
        <v>6</v>
      </c>
      <c r="AE38" s="66">
        <f>+AE25+AE29+AE33+AE37</f>
        <v>20</v>
      </c>
    </row>
    <row r="39" spans="1:31" s="6" customFormat="1" ht="19.899999999999999"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123" t="s">
        <v>67</v>
      </c>
    </row>
    <row r="40" spans="1:31" s="6" customFormat="1" ht="19.899999999999999"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31" s="6" customFormat="1" ht="19.899999999999999"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spans="1:31" s="30" customFormat="1" ht="19.899999999999999" customHeight="1" x14ac:dyDescent="0.25">
      <c r="A42" s="28" t="s">
        <v>18</v>
      </c>
      <c r="B42" s="29"/>
      <c r="C42" s="29"/>
      <c r="D42" s="29"/>
      <c r="E42" s="29"/>
      <c r="F42" s="29"/>
      <c r="G42" s="29"/>
      <c r="H42" s="29"/>
      <c r="I42" s="29"/>
      <c r="J42" s="29"/>
      <c r="K42" s="29"/>
      <c r="L42" s="29"/>
      <c r="M42" s="29"/>
      <c r="N42" s="29"/>
      <c r="O42" s="29"/>
      <c r="P42" s="29"/>
      <c r="Q42" s="29"/>
      <c r="R42" s="29"/>
      <c r="S42" s="29"/>
      <c r="T42" s="29"/>
      <c r="U42" s="29"/>
      <c r="V42" s="28"/>
      <c r="W42" s="28"/>
      <c r="X42" s="28"/>
      <c r="Y42" s="28"/>
      <c r="Z42" s="28"/>
      <c r="AA42" s="28"/>
      <c r="AB42" s="28"/>
    </row>
    <row r="43" spans="1:31" s="31" customFormat="1" ht="18" x14ac:dyDescent="0.25"/>
    <row r="44" spans="1:31" s="31" customFormat="1" ht="18" x14ac:dyDescent="0.25"/>
    <row r="45" spans="1:31" s="31" customFormat="1" ht="41.25" customHeight="1" x14ac:dyDescent="0.25">
      <c r="A45" s="33" t="s">
        <v>38</v>
      </c>
      <c r="B45" s="166" t="s">
        <v>28</v>
      </c>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spans="1:31" s="31" customFormat="1" ht="18" x14ac:dyDescent="0.25">
      <c r="A46" s="33"/>
    </row>
    <row r="47" spans="1:31" s="31" customFormat="1" ht="18" x14ac:dyDescent="0.25">
      <c r="A47" s="33"/>
    </row>
    <row r="48" spans="1:31" s="31" customFormat="1" ht="27" customHeight="1" x14ac:dyDescent="0.25">
      <c r="A48" s="33" t="s">
        <v>21</v>
      </c>
      <c r="B48" s="34" t="s">
        <v>22</v>
      </c>
    </row>
    <row r="49" spans="1:29" ht="15.75" x14ac:dyDescent="0.25">
      <c r="A49" s="32"/>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ht="15.75" x14ac:dyDescent="0.25">
      <c r="A50" s="32"/>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ht="15.75" x14ac:dyDescent="0.25">
      <c r="A51" s="32"/>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ht="15"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ht="15"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ht="15"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ht="15"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ht="15"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ht="15"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ht="15"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ht="15"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ht="15"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ht="15"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ht="15"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ht="15"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ht="15"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ht="15"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sheetData>
  <dataConsolidate/>
  <mergeCells count="37">
    <mergeCell ref="AE18:AE20"/>
    <mergeCell ref="Y21:Y38"/>
    <mergeCell ref="Z21:Z38"/>
    <mergeCell ref="AA21:AA38"/>
    <mergeCell ref="AC21:AC38"/>
    <mergeCell ref="AB21:AB38"/>
    <mergeCell ref="A9:AC10"/>
    <mergeCell ref="G13:AC13"/>
    <mergeCell ref="E18:E20"/>
    <mergeCell ref="J19:J20"/>
    <mergeCell ref="F18:F20"/>
    <mergeCell ref="B18:B20"/>
    <mergeCell ref="K19:K20"/>
    <mergeCell ref="L19:L20"/>
    <mergeCell ref="N19:N20"/>
    <mergeCell ref="H18:H20"/>
    <mergeCell ref="C18:D19"/>
    <mergeCell ref="A17:AC17"/>
    <mergeCell ref="T18:W19"/>
    <mergeCell ref="P18:S19"/>
    <mergeCell ref="I15:U15"/>
    <mergeCell ref="H11:V11"/>
    <mergeCell ref="A4:AC4"/>
    <mergeCell ref="A5:AC5"/>
    <mergeCell ref="A6:AC6"/>
    <mergeCell ref="A7:AC7"/>
    <mergeCell ref="A8:AC8"/>
    <mergeCell ref="B45:AD45"/>
    <mergeCell ref="A36:A37"/>
    <mergeCell ref="A18:A20"/>
    <mergeCell ref="O19:O20"/>
    <mergeCell ref="X18:AC19"/>
    <mergeCell ref="AD18:AD20"/>
    <mergeCell ref="I18:O18"/>
    <mergeCell ref="I19:I20"/>
    <mergeCell ref="M19:M20"/>
    <mergeCell ref="G18:G20"/>
  </mergeCells>
  <phoneticPr fontId="0" type="noConversion"/>
  <dataValidations xWindow="436" yWindow="498" count="2">
    <dataValidation type="custom" allowBlank="1" showInputMessage="1" showErrorMessage="1" errorTitle="ESCRIBIR SOLO TEXTO" error="SOLO ACEPTA TEXTO" promptTitle="ESCRIBIR SOLO TEXTO" prompt="SOLO ACEPTA TEXTO" sqref="H21:H24 H26:H28 H30:H32 J21:J38 H34:H36">
      <formula1>ISTEXT(H21)</formula1>
    </dataValidation>
    <dataValidation type="whole" operator="equal" allowBlank="1" showInputMessage="1" showErrorMessage="1" errorTitle="TOTAL ING MULTIPLICADO POR 40" error="TOTAL ING MULTIPLICADO POR 40 (incluye hrs frente a grupo, tutorias, asesorias, etc)" promptTitle="TOTAL ING MULTIPLICADO POR 40" prompt="TOTAL ING MULTIPLICADO POR 40 (incluye hrs frente a grupo, tutorias, asesorias, etc)" sqref="F21:F24 F26:F28">
      <formula1>E21*40</formula1>
    </dataValidation>
  </dataValidations>
  <printOptions horizontalCentered="1"/>
  <pageMargins left="0.35433070866141736" right="0.19685039370078741" top="0" bottom="0.74803149606299213" header="1.0629921259842521" footer="0.35433070866141736"/>
  <pageSetup scale="29" orientation="landscape" r:id="rId1"/>
  <headerFooter alignWithMargins="0">
    <oddFooter>&amp;L&amp;"Arial,Negrita"2. PERFIL DEL PROFESOR&amp;R&amp;"Arial,Negrita"514-27-A004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AP65"/>
  <sheetViews>
    <sheetView topLeftCell="K7" zoomScale="68" zoomScaleNormal="68" workbookViewId="0">
      <selection activeCell="B34" sqref="B34:B36"/>
    </sheetView>
  </sheetViews>
  <sheetFormatPr baseColWidth="10" defaultRowHeight="12.75" x14ac:dyDescent="0.2"/>
  <cols>
    <col min="1" max="1" width="15.42578125" customWidth="1"/>
    <col min="2" max="2" width="15.140625" customWidth="1"/>
    <col min="3" max="3" width="9" customWidth="1"/>
    <col min="4" max="4" width="11.42578125" customWidth="1"/>
    <col min="5" max="5" width="14.42578125" customWidth="1"/>
    <col min="6" max="6" width="18.7109375" customWidth="1"/>
    <col min="7" max="7" width="16.7109375" customWidth="1"/>
    <col min="8" max="8" width="26.85546875" customWidth="1"/>
    <col min="9" max="9" width="9.140625" customWidth="1"/>
    <col min="10" max="10" width="20.28515625" customWidth="1"/>
    <col min="11" max="11" width="7.42578125" customWidth="1"/>
    <col min="12" max="12" width="19.7109375" customWidth="1"/>
    <col min="13" max="13" width="9.42578125" customWidth="1"/>
    <col min="14" max="14" width="15.5703125" customWidth="1"/>
    <col min="15" max="15" width="16.42578125" customWidth="1"/>
    <col min="16" max="16" width="15" customWidth="1"/>
    <col min="17" max="17" width="7.140625" customWidth="1"/>
    <col min="18" max="18" width="7" customWidth="1"/>
    <col min="19" max="19" width="7.85546875" customWidth="1"/>
    <col min="20" max="20" width="15.7109375" customWidth="1"/>
    <col min="21" max="21" width="7.5703125" customWidth="1"/>
    <col min="22" max="22" width="8.140625" customWidth="1"/>
    <col min="23" max="23" width="6.85546875" customWidth="1"/>
    <col min="24" max="25" width="13.42578125" customWidth="1"/>
    <col min="26" max="26" width="15.140625" customWidth="1"/>
    <col min="27" max="28" width="17.5703125" customWidth="1"/>
    <col min="29" max="29" width="17" customWidth="1"/>
  </cols>
  <sheetData>
    <row r="4" spans="1:42" ht="30.75" customHeight="1" x14ac:dyDescent="0.35">
      <c r="A4" s="190" t="s">
        <v>32</v>
      </c>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row>
    <row r="5" spans="1:42" ht="23.25" x14ac:dyDescent="0.2">
      <c r="A5" s="191" t="s">
        <v>29</v>
      </c>
      <c r="B5" s="191"/>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row>
    <row r="6" spans="1:42" ht="23.25" x14ac:dyDescent="0.2">
      <c r="A6" s="191" t="s">
        <v>30</v>
      </c>
      <c r="B6" s="191"/>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row>
    <row r="7" spans="1:42" ht="23.25" x14ac:dyDescent="0.2">
      <c r="A7" s="191"/>
      <c r="B7" s="191"/>
      <c r="C7" s="191"/>
      <c r="D7" s="191"/>
      <c r="E7" s="191"/>
      <c r="F7" s="191"/>
      <c r="G7" s="191"/>
      <c r="H7" s="191"/>
      <c r="I7" s="191"/>
      <c r="J7" s="191"/>
      <c r="K7" s="191"/>
      <c r="L7" s="191"/>
      <c r="M7" s="191"/>
      <c r="N7" s="191"/>
      <c r="O7" s="191"/>
      <c r="P7" s="191"/>
      <c r="Q7" s="191"/>
      <c r="R7" s="191"/>
      <c r="S7" s="191"/>
      <c r="T7" s="191"/>
      <c r="U7" s="191"/>
      <c r="V7" s="191"/>
      <c r="W7" s="191"/>
      <c r="X7" s="191"/>
      <c r="Y7" s="191"/>
      <c r="Z7" s="191"/>
      <c r="AA7" s="191"/>
      <c r="AB7" s="191"/>
      <c r="AC7" s="191"/>
    </row>
    <row r="8" spans="1:42" ht="23.25" x14ac:dyDescent="0.2">
      <c r="A8" s="192" t="s">
        <v>63</v>
      </c>
      <c r="B8" s="192"/>
      <c r="C8" s="192"/>
      <c r="D8" s="192"/>
      <c r="E8" s="192"/>
      <c r="F8" s="192"/>
      <c r="G8" s="192"/>
      <c r="H8" s="192"/>
      <c r="I8" s="192"/>
      <c r="J8" s="192"/>
      <c r="K8" s="192"/>
      <c r="L8" s="192"/>
      <c r="M8" s="192"/>
      <c r="N8" s="192"/>
      <c r="O8" s="192"/>
      <c r="P8" s="192"/>
      <c r="Q8" s="192"/>
      <c r="R8" s="192"/>
      <c r="S8" s="192"/>
      <c r="T8" s="192"/>
      <c r="U8" s="192"/>
      <c r="V8" s="192"/>
      <c r="W8" s="192"/>
      <c r="X8" s="192"/>
      <c r="Y8" s="192"/>
      <c r="Z8" s="192"/>
      <c r="AA8" s="192"/>
      <c r="AB8" s="192"/>
      <c r="AC8" s="192"/>
    </row>
    <row r="9" spans="1:42" x14ac:dyDescent="0.2">
      <c r="A9" s="191" t="s">
        <v>44</v>
      </c>
      <c r="B9" s="191"/>
      <c r="C9" s="191"/>
      <c r="D9" s="191"/>
      <c r="E9" s="191"/>
      <c r="F9" s="191"/>
      <c r="G9" s="191"/>
      <c r="H9" s="191"/>
      <c r="I9" s="191"/>
      <c r="J9" s="191"/>
      <c r="K9" s="191"/>
      <c r="L9" s="191"/>
      <c r="M9" s="191"/>
      <c r="N9" s="191"/>
      <c r="O9" s="191"/>
      <c r="P9" s="191"/>
      <c r="Q9" s="191"/>
      <c r="R9" s="191"/>
      <c r="S9" s="191"/>
      <c r="T9" s="191"/>
      <c r="U9" s="191"/>
      <c r="V9" s="191"/>
      <c r="W9" s="191"/>
      <c r="X9" s="191"/>
      <c r="Y9" s="191"/>
      <c r="Z9" s="191"/>
      <c r="AA9" s="191"/>
      <c r="AB9" s="191"/>
      <c r="AC9" s="191"/>
    </row>
    <row r="10" spans="1:42" s="21" customFormat="1" ht="15" x14ac:dyDescent="0.2">
      <c r="A10" s="191"/>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row>
    <row r="11" spans="1:42" s="21" customFormat="1" ht="23.25" x14ac:dyDescent="0.35">
      <c r="A11" s="27"/>
      <c r="B11" s="27"/>
      <c r="C11" s="27"/>
      <c r="D11" s="27"/>
      <c r="E11" s="27"/>
      <c r="F11" s="27"/>
      <c r="G11" s="27"/>
      <c r="H11" s="212" t="s">
        <v>64</v>
      </c>
      <c r="I11" s="212"/>
      <c r="J11" s="212"/>
      <c r="K11" s="212"/>
      <c r="L11" s="212"/>
      <c r="M11" s="212"/>
      <c r="N11" s="212"/>
      <c r="O11" s="212"/>
      <c r="P11" s="212"/>
      <c r="Q11" s="212"/>
      <c r="R11" s="212"/>
      <c r="S11" s="212"/>
      <c r="T11" s="212"/>
      <c r="U11" s="212"/>
      <c r="V11" s="212"/>
      <c r="W11" s="27"/>
      <c r="X11" s="27"/>
      <c r="Y11" s="27"/>
      <c r="Z11" s="27"/>
      <c r="AA11" s="27"/>
      <c r="AB11" s="27"/>
      <c r="AC11" s="27"/>
    </row>
    <row r="12" spans="1:42" s="21" customFormat="1" ht="23.25" x14ac:dyDescent="0.35">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row>
    <row r="13" spans="1:42" s="21" customFormat="1" ht="24" customHeight="1" x14ac:dyDescent="0.35">
      <c r="A13" s="24"/>
      <c r="B13" s="24"/>
      <c r="C13" s="24"/>
      <c r="D13" s="24"/>
      <c r="E13" s="24"/>
      <c r="F13" s="24"/>
      <c r="G13" s="193" t="s">
        <v>26</v>
      </c>
      <c r="H13" s="193"/>
      <c r="I13" s="193"/>
      <c r="J13" s="193"/>
      <c r="K13" s="193"/>
      <c r="L13" s="193"/>
      <c r="M13" s="193"/>
      <c r="N13" s="193"/>
      <c r="O13" s="193"/>
      <c r="P13" s="193"/>
      <c r="Q13" s="193"/>
      <c r="R13" s="193"/>
      <c r="S13" s="193"/>
      <c r="T13" s="193"/>
      <c r="U13" s="193"/>
      <c r="V13" s="193"/>
      <c r="W13" s="193"/>
      <c r="X13" s="193"/>
      <c r="Y13" s="193"/>
      <c r="Z13" s="193"/>
      <c r="AA13" s="193"/>
      <c r="AB13" s="193"/>
      <c r="AC13" s="193"/>
      <c r="AG13" s="22"/>
      <c r="AH13" s="22"/>
      <c r="AI13" s="22"/>
      <c r="AJ13" s="22"/>
      <c r="AK13" s="22"/>
      <c r="AL13" s="22"/>
      <c r="AM13" s="22"/>
      <c r="AN13" s="22"/>
      <c r="AO13" s="22"/>
      <c r="AP13" s="22"/>
    </row>
    <row r="14" spans="1:42" s="21" customFormat="1" ht="24" customHeight="1" x14ac:dyDescent="0.35">
      <c r="A14" s="24"/>
      <c r="B14" s="24"/>
      <c r="C14" s="74"/>
      <c r="D14" s="74"/>
      <c r="E14" s="74"/>
      <c r="F14" s="74"/>
      <c r="G14" s="74"/>
      <c r="H14" s="74"/>
      <c r="I14" s="74"/>
      <c r="J14" s="74"/>
      <c r="K14" s="74"/>
      <c r="L14" s="74"/>
      <c r="M14" s="74"/>
      <c r="N14" s="74"/>
      <c r="O14" s="74"/>
      <c r="P14" s="74"/>
      <c r="Q14" s="74"/>
      <c r="R14" s="74"/>
      <c r="S14" s="74"/>
      <c r="AG14" s="22"/>
      <c r="AH14" s="22"/>
      <c r="AI14" s="22"/>
      <c r="AJ14" s="22"/>
      <c r="AK14" s="22"/>
      <c r="AL14" s="22"/>
      <c r="AM14" s="22"/>
      <c r="AN14" s="22"/>
      <c r="AO14" s="22"/>
      <c r="AP14" s="22"/>
    </row>
    <row r="15" spans="1:42" s="21" customFormat="1" ht="23.25" customHeight="1" x14ac:dyDescent="0.35">
      <c r="A15" s="24"/>
      <c r="B15" s="24"/>
      <c r="C15" s="24"/>
      <c r="D15" s="24"/>
      <c r="E15" s="24"/>
      <c r="F15" s="24"/>
      <c r="G15" s="24"/>
      <c r="H15" s="24"/>
      <c r="I15" s="193"/>
      <c r="J15" s="193"/>
      <c r="K15" s="193"/>
      <c r="L15" s="193"/>
      <c r="M15" s="193"/>
      <c r="N15" s="193"/>
      <c r="O15" s="193"/>
      <c r="P15" s="193"/>
      <c r="Q15" s="193"/>
      <c r="R15" s="193"/>
      <c r="S15" s="193"/>
      <c r="T15" s="193"/>
      <c r="U15" s="193"/>
      <c r="V15" s="24"/>
      <c r="W15" s="24"/>
      <c r="X15" s="24"/>
      <c r="Y15" s="24"/>
      <c r="Z15" s="24"/>
      <c r="AA15" s="24"/>
      <c r="AB15" s="24"/>
      <c r="AC15" s="25"/>
      <c r="AD15" s="22"/>
      <c r="AE15" s="22"/>
      <c r="AF15" s="22"/>
      <c r="AG15" s="22"/>
      <c r="AH15" s="22"/>
      <c r="AI15" s="22"/>
      <c r="AJ15" s="22"/>
      <c r="AK15" s="22"/>
      <c r="AL15" s="22"/>
      <c r="AM15" s="22"/>
      <c r="AN15" s="22"/>
      <c r="AO15" s="22"/>
      <c r="AP15" s="22"/>
    </row>
    <row r="16" spans="1:42" s="21" customFormat="1" ht="23.25" customHeight="1" x14ac:dyDescent="0.35">
      <c r="A16" s="24"/>
      <c r="B16" s="24"/>
      <c r="C16" s="74"/>
      <c r="D16" s="74"/>
      <c r="E16" s="74"/>
      <c r="F16" s="74"/>
      <c r="G16" s="74"/>
      <c r="H16" s="74"/>
      <c r="I16" s="74"/>
      <c r="J16" s="74"/>
      <c r="K16" s="74"/>
      <c r="L16" s="74"/>
      <c r="M16" s="74"/>
      <c r="N16" s="74"/>
      <c r="O16" s="74"/>
      <c r="P16" s="74"/>
      <c r="Q16" s="74"/>
      <c r="R16" s="74"/>
      <c r="S16" s="74"/>
      <c r="T16" s="74"/>
      <c r="U16" s="74"/>
      <c r="V16" s="24"/>
      <c r="W16" s="24"/>
      <c r="X16" s="24"/>
      <c r="Y16" s="24"/>
      <c r="Z16" s="24"/>
      <c r="AA16" s="24"/>
      <c r="AB16" s="24"/>
      <c r="AC16" s="25"/>
      <c r="AD16" s="22"/>
      <c r="AE16" s="22"/>
      <c r="AF16" s="22"/>
      <c r="AG16" s="22"/>
      <c r="AH16" s="22"/>
      <c r="AI16" s="22"/>
      <c r="AJ16" s="22"/>
      <c r="AK16" s="22"/>
      <c r="AL16" s="22"/>
      <c r="AM16" s="22"/>
      <c r="AN16" s="22"/>
      <c r="AO16" s="22"/>
      <c r="AP16" s="22"/>
    </row>
    <row r="17" spans="1:42" ht="27.75" customHeight="1" thickBot="1" x14ac:dyDescent="0.3">
      <c r="A17" s="201" t="s">
        <v>27</v>
      </c>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4"/>
      <c r="AE17" s="4"/>
      <c r="AF17" s="4"/>
      <c r="AG17" s="4"/>
      <c r="AH17" s="4"/>
      <c r="AI17" s="4"/>
      <c r="AJ17" s="4"/>
      <c r="AK17" s="4"/>
      <c r="AL17" s="4"/>
      <c r="AM17" s="4"/>
      <c r="AN17" s="4"/>
      <c r="AO17" s="4"/>
      <c r="AP17" s="4"/>
    </row>
    <row r="18" spans="1:42" s="38" customFormat="1" ht="34.9" customHeight="1" thickTop="1" thickBot="1" x14ac:dyDescent="0.25">
      <c r="A18" s="169" t="s">
        <v>20</v>
      </c>
      <c r="B18" s="169" t="s">
        <v>10</v>
      </c>
      <c r="C18" s="199" t="s">
        <v>40</v>
      </c>
      <c r="D18" s="199"/>
      <c r="E18" s="185" t="s">
        <v>41</v>
      </c>
      <c r="F18" s="185" t="s">
        <v>47</v>
      </c>
      <c r="G18" s="185" t="s">
        <v>50</v>
      </c>
      <c r="H18" s="185" t="s">
        <v>35</v>
      </c>
      <c r="I18" s="183" t="s">
        <v>61</v>
      </c>
      <c r="J18" s="184"/>
      <c r="K18" s="184"/>
      <c r="L18" s="184"/>
      <c r="M18" s="184"/>
      <c r="N18" s="184"/>
      <c r="O18" s="184"/>
      <c r="P18" s="208" t="s">
        <v>1</v>
      </c>
      <c r="Q18" s="209"/>
      <c r="R18" s="209"/>
      <c r="S18" s="209"/>
      <c r="T18" s="202" t="s">
        <v>6</v>
      </c>
      <c r="U18" s="203"/>
      <c r="V18" s="203"/>
      <c r="W18" s="204"/>
      <c r="X18" s="174" t="s">
        <v>9</v>
      </c>
      <c r="Y18" s="175"/>
      <c r="Z18" s="175"/>
      <c r="AA18" s="175"/>
      <c r="AB18" s="175"/>
      <c r="AC18" s="176"/>
      <c r="AD18" s="180" t="s">
        <v>25</v>
      </c>
      <c r="AE18" s="213" t="s">
        <v>55</v>
      </c>
    </row>
    <row r="19" spans="1:42" s="38" customFormat="1" ht="38.25" customHeight="1" thickBot="1" x14ac:dyDescent="0.25">
      <c r="A19" s="170"/>
      <c r="B19" s="170"/>
      <c r="C19" s="200"/>
      <c r="D19" s="200"/>
      <c r="E19" s="189"/>
      <c r="F19" s="189"/>
      <c r="G19" s="189"/>
      <c r="H19" s="189"/>
      <c r="I19" s="185" t="s">
        <v>33</v>
      </c>
      <c r="J19" s="185" t="s">
        <v>34</v>
      </c>
      <c r="K19" s="195" t="s">
        <v>0</v>
      </c>
      <c r="L19" s="197" t="s">
        <v>52</v>
      </c>
      <c r="M19" s="187" t="s">
        <v>7</v>
      </c>
      <c r="N19" s="197" t="s">
        <v>53</v>
      </c>
      <c r="O19" s="172" t="s">
        <v>54</v>
      </c>
      <c r="P19" s="210"/>
      <c r="Q19" s="211"/>
      <c r="R19" s="211"/>
      <c r="S19" s="211"/>
      <c r="T19" s="205"/>
      <c r="U19" s="206"/>
      <c r="V19" s="206"/>
      <c r="W19" s="207"/>
      <c r="X19" s="177"/>
      <c r="Y19" s="178"/>
      <c r="Z19" s="178"/>
      <c r="AA19" s="178"/>
      <c r="AB19" s="178"/>
      <c r="AC19" s="179"/>
      <c r="AD19" s="181"/>
      <c r="AE19" s="214"/>
    </row>
    <row r="20" spans="1:42" s="38" customFormat="1" ht="89.25" customHeight="1" thickTop="1" thickBot="1" x14ac:dyDescent="0.25">
      <c r="A20" s="171"/>
      <c r="B20" s="194"/>
      <c r="C20" s="68" t="s">
        <v>23</v>
      </c>
      <c r="D20" s="69" t="s">
        <v>24</v>
      </c>
      <c r="E20" s="186"/>
      <c r="F20" s="186"/>
      <c r="G20" s="186"/>
      <c r="H20" s="186"/>
      <c r="I20" s="186"/>
      <c r="J20" s="186"/>
      <c r="K20" s="196"/>
      <c r="L20" s="198"/>
      <c r="M20" s="188"/>
      <c r="N20" s="198"/>
      <c r="O20" s="173"/>
      <c r="P20" s="40" t="s">
        <v>2</v>
      </c>
      <c r="Q20" s="41" t="s">
        <v>3</v>
      </c>
      <c r="R20" s="41" t="s">
        <v>4</v>
      </c>
      <c r="S20" s="42" t="s">
        <v>5</v>
      </c>
      <c r="T20" s="43" t="s">
        <v>2</v>
      </c>
      <c r="U20" s="41" t="s">
        <v>3</v>
      </c>
      <c r="V20" s="39" t="s">
        <v>4</v>
      </c>
      <c r="W20" s="44" t="s">
        <v>5</v>
      </c>
      <c r="X20" s="45" t="s">
        <v>49</v>
      </c>
      <c r="Y20" s="46" t="s">
        <v>57</v>
      </c>
      <c r="Z20" s="46" t="s">
        <v>58</v>
      </c>
      <c r="AA20" s="46" t="s">
        <v>59</v>
      </c>
      <c r="AB20" s="46" t="s">
        <v>62</v>
      </c>
      <c r="AC20" s="46" t="s">
        <v>56</v>
      </c>
      <c r="AD20" s="182"/>
      <c r="AE20" s="215"/>
    </row>
    <row r="21" spans="1:42" s="38" customFormat="1" ht="19.899999999999999" customHeight="1" x14ac:dyDescent="0.2">
      <c r="A21" s="47"/>
      <c r="B21" s="48" t="s">
        <v>13</v>
      </c>
      <c r="C21" s="127"/>
      <c r="D21" s="127"/>
      <c r="E21" s="127"/>
      <c r="F21" s="127"/>
      <c r="G21" s="127"/>
      <c r="H21" s="128"/>
      <c r="I21" s="127"/>
      <c r="J21" s="128"/>
      <c r="K21" s="120"/>
      <c r="L21" s="120"/>
      <c r="M21" s="129"/>
      <c r="N21" s="120"/>
      <c r="O21" s="120"/>
      <c r="P21" s="130"/>
      <c r="Q21" s="130"/>
      <c r="R21" s="130"/>
      <c r="S21" s="130"/>
      <c r="T21" s="130"/>
      <c r="U21" s="130"/>
      <c r="V21" s="130"/>
      <c r="W21" s="130"/>
      <c r="X21" s="131"/>
      <c r="Y21" s="232"/>
      <c r="Z21" s="232"/>
      <c r="AA21" s="229"/>
      <c r="AB21" s="229"/>
      <c r="AC21" s="236"/>
      <c r="AD21" s="52"/>
      <c r="AE21" s="52"/>
    </row>
    <row r="22" spans="1:42" s="38" customFormat="1" ht="19.899999999999999" customHeight="1" x14ac:dyDescent="0.2">
      <c r="A22" s="54" t="s">
        <v>19</v>
      </c>
      <c r="B22" s="48" t="s">
        <v>14</v>
      </c>
      <c r="C22" s="132"/>
      <c r="D22" s="132"/>
      <c r="E22" s="127"/>
      <c r="F22" s="127"/>
      <c r="G22" s="132"/>
      <c r="H22" s="128"/>
      <c r="I22" s="132"/>
      <c r="J22" s="128"/>
      <c r="K22" s="120"/>
      <c r="L22" s="120"/>
      <c r="M22" s="120"/>
      <c r="N22" s="120"/>
      <c r="O22" s="120"/>
      <c r="P22" s="124"/>
      <c r="Q22" s="124"/>
      <c r="R22" s="124"/>
      <c r="S22" s="124"/>
      <c r="T22" s="124"/>
      <c r="U22" s="124"/>
      <c r="V22" s="124"/>
      <c r="W22" s="124"/>
      <c r="X22" s="133"/>
      <c r="Y22" s="233"/>
      <c r="Z22" s="233"/>
      <c r="AA22" s="230"/>
      <c r="AB22" s="230"/>
      <c r="AC22" s="237"/>
      <c r="AD22" s="53"/>
      <c r="AE22" s="53"/>
    </row>
    <row r="23" spans="1:42" s="38" customFormat="1" ht="19.899999999999999" customHeight="1" x14ac:dyDescent="0.2">
      <c r="A23" s="54" t="s">
        <v>11</v>
      </c>
      <c r="B23" s="48" t="s">
        <v>15</v>
      </c>
      <c r="C23" s="120"/>
      <c r="D23" s="120"/>
      <c r="E23" s="120"/>
      <c r="F23" s="120"/>
      <c r="G23" s="120"/>
      <c r="H23" s="149"/>
      <c r="I23" s="120"/>
      <c r="J23" s="149"/>
      <c r="K23" s="120"/>
      <c r="L23" s="120"/>
      <c r="M23" s="120"/>
      <c r="N23" s="120"/>
      <c r="O23" s="120"/>
      <c r="P23" s="124"/>
      <c r="Q23" s="124"/>
      <c r="R23" s="124"/>
      <c r="S23" s="124"/>
      <c r="T23" s="124"/>
      <c r="U23" s="124"/>
      <c r="V23" s="124"/>
      <c r="W23" s="124"/>
      <c r="X23" s="124"/>
      <c r="Y23" s="234"/>
      <c r="Z23" s="233"/>
      <c r="AA23" s="230"/>
      <c r="AB23" s="230"/>
      <c r="AC23" s="237"/>
      <c r="AD23" s="53"/>
      <c r="AE23" s="53"/>
    </row>
    <row r="24" spans="1:42" s="38" customFormat="1" ht="19.899999999999999" customHeight="1" x14ac:dyDescent="0.2">
      <c r="A24" s="54"/>
      <c r="B24" s="48" t="s">
        <v>65</v>
      </c>
      <c r="C24" s="120"/>
      <c r="D24" s="120"/>
      <c r="E24" s="120"/>
      <c r="F24" s="120"/>
      <c r="G24" s="120"/>
      <c r="H24" s="149"/>
      <c r="I24" s="120"/>
      <c r="J24" s="149"/>
      <c r="K24" s="120"/>
      <c r="L24" s="120"/>
      <c r="M24" s="120"/>
      <c r="N24" s="120"/>
      <c r="O24" s="120"/>
      <c r="P24" s="124"/>
      <c r="Q24" s="124"/>
      <c r="R24" s="124"/>
      <c r="S24" s="124"/>
      <c r="T24" s="124"/>
      <c r="U24" s="124"/>
      <c r="V24" s="124"/>
      <c r="W24" s="124"/>
      <c r="X24" s="124"/>
      <c r="Y24" s="234"/>
      <c r="Z24" s="233"/>
      <c r="AA24" s="230"/>
      <c r="AB24" s="230"/>
      <c r="AC24" s="238"/>
      <c r="AD24" s="53"/>
      <c r="AE24" s="53"/>
    </row>
    <row r="25" spans="1:42" s="38" customFormat="1" ht="19.899999999999999" customHeight="1" thickBot="1" x14ac:dyDescent="0.25">
      <c r="A25" s="58"/>
      <c r="B25" s="108"/>
      <c r="C25" s="147">
        <f>SUM(C21:C24)</f>
        <v>0</v>
      </c>
      <c r="D25" s="147">
        <f>SUM(D21:D24)</f>
        <v>0</v>
      </c>
      <c r="E25" s="148">
        <f>SUM(E21:E24)</f>
        <v>0</v>
      </c>
      <c r="F25" s="148">
        <f t="shared" ref="F25:X25" si="0">SUM(F21:F24)</f>
        <v>0</v>
      </c>
      <c r="G25" s="148">
        <f t="shared" si="0"/>
        <v>0</v>
      </c>
      <c r="H25" s="148">
        <f t="shared" si="0"/>
        <v>0</v>
      </c>
      <c r="I25" s="148">
        <f t="shared" si="0"/>
        <v>0</v>
      </c>
      <c r="J25" s="148">
        <f t="shared" si="0"/>
        <v>0</v>
      </c>
      <c r="K25" s="148">
        <f t="shared" si="0"/>
        <v>0</v>
      </c>
      <c r="L25" s="148">
        <f t="shared" si="0"/>
        <v>0</v>
      </c>
      <c r="M25" s="148">
        <f t="shared" si="0"/>
        <v>0</v>
      </c>
      <c r="N25" s="148">
        <f t="shared" si="0"/>
        <v>0</v>
      </c>
      <c r="O25" s="148">
        <f t="shared" si="0"/>
        <v>0</v>
      </c>
      <c r="P25" s="148">
        <f t="shared" si="0"/>
        <v>0</v>
      </c>
      <c r="Q25" s="148">
        <f t="shared" si="0"/>
        <v>0</v>
      </c>
      <c r="R25" s="148">
        <f t="shared" si="0"/>
        <v>0</v>
      </c>
      <c r="S25" s="148">
        <f t="shared" si="0"/>
        <v>0</v>
      </c>
      <c r="T25" s="148">
        <f t="shared" si="0"/>
        <v>0</v>
      </c>
      <c r="U25" s="148">
        <f t="shared" si="0"/>
        <v>0</v>
      </c>
      <c r="V25" s="148">
        <f t="shared" si="0"/>
        <v>0</v>
      </c>
      <c r="W25" s="148">
        <f t="shared" si="0"/>
        <v>0</v>
      </c>
      <c r="X25" s="148">
        <f t="shared" si="0"/>
        <v>0</v>
      </c>
      <c r="Y25" s="233"/>
      <c r="Z25" s="233"/>
      <c r="AA25" s="230"/>
      <c r="AB25" s="230"/>
      <c r="AC25" s="237"/>
      <c r="AD25" s="102">
        <f>SUM(AD21:AD24)</f>
        <v>0</v>
      </c>
      <c r="AE25" s="102">
        <f>SUM(AE21:AE24)</f>
        <v>0</v>
      </c>
    </row>
    <row r="26" spans="1:42" ht="19.899999999999999" customHeight="1" x14ac:dyDescent="0.2">
      <c r="A26" s="19"/>
      <c r="B26" s="16" t="s">
        <v>13</v>
      </c>
      <c r="C26" s="137"/>
      <c r="D26" s="137"/>
      <c r="E26" s="127"/>
      <c r="F26" s="127"/>
      <c r="G26" s="137"/>
      <c r="H26" s="128"/>
      <c r="I26" s="137"/>
      <c r="J26" s="128"/>
      <c r="K26" s="137"/>
      <c r="L26" s="137"/>
      <c r="M26" s="137"/>
      <c r="N26" s="137"/>
      <c r="O26" s="137"/>
      <c r="P26" s="138"/>
      <c r="Q26" s="138"/>
      <c r="R26" s="138"/>
      <c r="S26" s="138"/>
      <c r="T26" s="138"/>
      <c r="U26" s="138"/>
      <c r="V26" s="138"/>
      <c r="W26" s="138"/>
      <c r="X26" s="139"/>
      <c r="Y26" s="233"/>
      <c r="Z26" s="233"/>
      <c r="AA26" s="230"/>
      <c r="AB26" s="230"/>
      <c r="AC26" s="237"/>
      <c r="AD26" s="3"/>
      <c r="AE26" s="3"/>
    </row>
    <row r="27" spans="1:42" ht="19.899999999999999" customHeight="1" x14ac:dyDescent="0.2">
      <c r="A27" s="7" t="s">
        <v>19</v>
      </c>
      <c r="B27" s="16" t="s">
        <v>14</v>
      </c>
      <c r="C27" s="125"/>
      <c r="D27" s="125"/>
      <c r="E27" s="127"/>
      <c r="F27" s="127"/>
      <c r="G27" s="125"/>
      <c r="H27" s="128"/>
      <c r="I27" s="125"/>
      <c r="J27" s="128"/>
      <c r="K27" s="125"/>
      <c r="L27" s="125"/>
      <c r="M27" s="125"/>
      <c r="N27" s="125"/>
      <c r="O27" s="125"/>
      <c r="P27" s="140"/>
      <c r="Q27" s="140"/>
      <c r="R27" s="140"/>
      <c r="S27" s="140"/>
      <c r="T27" s="140"/>
      <c r="U27" s="140"/>
      <c r="V27" s="140"/>
      <c r="W27" s="140"/>
      <c r="X27" s="141"/>
      <c r="Y27" s="233"/>
      <c r="Z27" s="233"/>
      <c r="AA27" s="230"/>
      <c r="AB27" s="230"/>
      <c r="AC27" s="237"/>
      <c r="AD27" s="3"/>
      <c r="AE27" s="3"/>
    </row>
    <row r="28" spans="1:42" ht="19.899999999999999" customHeight="1" thickBot="1" x14ac:dyDescent="0.25">
      <c r="A28" s="7" t="s">
        <v>12</v>
      </c>
      <c r="B28" s="16" t="s">
        <v>15</v>
      </c>
      <c r="C28" s="125"/>
      <c r="D28" s="125"/>
      <c r="E28" s="127"/>
      <c r="F28" s="134"/>
      <c r="G28" s="125"/>
      <c r="H28" s="128"/>
      <c r="I28" s="125"/>
      <c r="J28" s="128"/>
      <c r="K28" s="125"/>
      <c r="L28" s="125"/>
      <c r="M28" s="125"/>
      <c r="N28" s="125"/>
      <c r="O28" s="125"/>
      <c r="P28" s="140"/>
      <c r="Q28" s="140"/>
      <c r="R28" s="140"/>
      <c r="S28" s="140"/>
      <c r="T28" s="140"/>
      <c r="U28" s="140"/>
      <c r="V28" s="140"/>
      <c r="W28" s="140"/>
      <c r="X28" s="141"/>
      <c r="Y28" s="233"/>
      <c r="Z28" s="233"/>
      <c r="AA28" s="230"/>
      <c r="AB28" s="230"/>
      <c r="AC28" s="237"/>
      <c r="AD28" s="3"/>
      <c r="AE28" s="3"/>
    </row>
    <row r="29" spans="1:42" ht="19.899999999999999" customHeight="1" thickBot="1" x14ac:dyDescent="0.25">
      <c r="A29" s="8"/>
      <c r="B29" s="20"/>
      <c r="C29" s="142">
        <f>SUM(C26:C28)</f>
        <v>0</v>
      </c>
      <c r="D29" s="142">
        <f>SUM(D26:D28)</f>
        <v>0</v>
      </c>
      <c r="E29" s="135">
        <f>SUM(E26:E28)</f>
        <v>0</v>
      </c>
      <c r="F29" s="135">
        <f>SUM(F26:F28)</f>
        <v>0</v>
      </c>
      <c r="G29" s="142">
        <f>SUM(G26:G28)</f>
        <v>0</v>
      </c>
      <c r="H29" s="142"/>
      <c r="I29" s="142">
        <f>SUM(I26:I28)</f>
        <v>0</v>
      </c>
      <c r="J29" s="136"/>
      <c r="K29" s="142">
        <f>SUM(K26:K28)</f>
        <v>0</v>
      </c>
      <c r="L29" s="142">
        <f t="shared" ref="L29:X29" si="1">SUM(L26:L28)</f>
        <v>0</v>
      </c>
      <c r="M29" s="142">
        <f t="shared" si="1"/>
        <v>0</v>
      </c>
      <c r="N29" s="142">
        <f t="shared" si="1"/>
        <v>0</v>
      </c>
      <c r="O29" s="142">
        <f t="shared" si="1"/>
        <v>0</v>
      </c>
      <c r="P29" s="142">
        <f t="shared" si="1"/>
        <v>0</v>
      </c>
      <c r="Q29" s="142">
        <f t="shared" si="1"/>
        <v>0</v>
      </c>
      <c r="R29" s="142">
        <f t="shared" si="1"/>
        <v>0</v>
      </c>
      <c r="S29" s="142">
        <f t="shared" si="1"/>
        <v>0</v>
      </c>
      <c r="T29" s="142">
        <f t="shared" si="1"/>
        <v>0</v>
      </c>
      <c r="U29" s="142">
        <f t="shared" si="1"/>
        <v>0</v>
      </c>
      <c r="V29" s="142">
        <f t="shared" si="1"/>
        <v>0</v>
      </c>
      <c r="W29" s="142">
        <f t="shared" si="1"/>
        <v>0</v>
      </c>
      <c r="X29" s="142">
        <f t="shared" si="1"/>
        <v>0</v>
      </c>
      <c r="Y29" s="233"/>
      <c r="Z29" s="233"/>
      <c r="AA29" s="230"/>
      <c r="AB29" s="230"/>
      <c r="AC29" s="237"/>
      <c r="AD29" s="15">
        <f>SUM(AD26:AD28)</f>
        <v>0</v>
      </c>
      <c r="AE29" s="15">
        <f>SUM(AE26:AE28)</f>
        <v>0</v>
      </c>
    </row>
    <row r="30" spans="1:42" ht="19.899999999999999" customHeight="1" x14ac:dyDescent="0.2">
      <c r="A30" s="7"/>
      <c r="B30" s="16" t="s">
        <v>13</v>
      </c>
      <c r="C30" s="143"/>
      <c r="D30" s="143"/>
      <c r="E30" s="127"/>
      <c r="F30" s="144"/>
      <c r="G30" s="143"/>
      <c r="H30" s="128"/>
      <c r="I30" s="143"/>
      <c r="J30" s="128"/>
      <c r="K30" s="126"/>
      <c r="L30" s="145"/>
      <c r="M30" s="145"/>
      <c r="N30" s="145"/>
      <c r="O30" s="126"/>
      <c r="P30" s="146"/>
      <c r="Q30" s="146"/>
      <c r="R30" s="146"/>
      <c r="S30" s="146"/>
      <c r="T30" s="146"/>
      <c r="U30" s="146"/>
      <c r="V30" s="146"/>
      <c r="W30" s="146"/>
      <c r="X30" s="146"/>
      <c r="Y30" s="233"/>
      <c r="Z30" s="233"/>
      <c r="AA30" s="230"/>
      <c r="AB30" s="230"/>
      <c r="AC30" s="237"/>
      <c r="AD30" s="17"/>
      <c r="AE30" s="17"/>
    </row>
    <row r="31" spans="1:42" ht="19.899999999999999" customHeight="1" x14ac:dyDescent="0.2">
      <c r="A31" s="7" t="s">
        <v>16</v>
      </c>
      <c r="B31" s="16" t="s">
        <v>14</v>
      </c>
      <c r="C31" s="143"/>
      <c r="D31" s="143"/>
      <c r="E31" s="127"/>
      <c r="F31" s="143"/>
      <c r="G31" s="143"/>
      <c r="H31" s="128"/>
      <c r="I31" s="143"/>
      <c r="J31" s="128"/>
      <c r="K31" s="126"/>
      <c r="L31" s="145"/>
      <c r="M31" s="145"/>
      <c r="N31" s="145"/>
      <c r="O31" s="126"/>
      <c r="P31" s="146"/>
      <c r="Q31" s="146"/>
      <c r="R31" s="146"/>
      <c r="S31" s="146"/>
      <c r="T31" s="146"/>
      <c r="U31" s="146"/>
      <c r="V31" s="146"/>
      <c r="W31" s="146"/>
      <c r="X31" s="146"/>
      <c r="Y31" s="233"/>
      <c r="Z31" s="233"/>
      <c r="AA31" s="230"/>
      <c r="AB31" s="230"/>
      <c r="AC31" s="237"/>
      <c r="AD31" s="17"/>
      <c r="AE31" s="17"/>
    </row>
    <row r="32" spans="1:42" ht="19.899999999999999" customHeight="1" thickBot="1" x14ac:dyDescent="0.25">
      <c r="A32" s="7" t="s">
        <v>17</v>
      </c>
      <c r="B32" s="16" t="s">
        <v>15</v>
      </c>
      <c r="C32" s="143"/>
      <c r="D32" s="143"/>
      <c r="E32" s="127"/>
      <c r="F32" s="143"/>
      <c r="G32" s="143"/>
      <c r="H32" s="128"/>
      <c r="I32" s="143"/>
      <c r="J32" s="128"/>
      <c r="K32" s="126"/>
      <c r="L32" s="145"/>
      <c r="M32" s="145"/>
      <c r="N32" s="145"/>
      <c r="O32" s="126"/>
      <c r="P32" s="146"/>
      <c r="Q32" s="146"/>
      <c r="R32" s="146"/>
      <c r="S32" s="146"/>
      <c r="T32" s="146"/>
      <c r="U32" s="146"/>
      <c r="V32" s="146"/>
      <c r="W32" s="146"/>
      <c r="X32" s="146"/>
      <c r="Y32" s="233"/>
      <c r="Z32" s="233"/>
      <c r="AA32" s="230"/>
      <c r="AB32" s="230"/>
      <c r="AC32" s="237"/>
      <c r="AD32" s="17"/>
      <c r="AE32" s="17"/>
    </row>
    <row r="33" spans="1:31" ht="19.899999999999999" customHeight="1" thickBot="1" x14ac:dyDescent="0.25">
      <c r="A33" s="8"/>
      <c r="B33" s="20"/>
      <c r="C33" s="150">
        <f>SUM(C30:C32)</f>
        <v>0</v>
      </c>
      <c r="D33" s="150">
        <f>SUM(D30:D32)</f>
        <v>0</v>
      </c>
      <c r="E33" s="151">
        <f>SUM(E30:E32)</f>
        <v>0</v>
      </c>
      <c r="F33" s="150">
        <f>SUM(F30:F32)</f>
        <v>0</v>
      </c>
      <c r="G33" s="150">
        <f>SUM(G30:G32)</f>
        <v>0</v>
      </c>
      <c r="H33" s="150"/>
      <c r="I33" s="150">
        <f>SUM(I30:I32)</f>
        <v>0</v>
      </c>
      <c r="J33" s="152"/>
      <c r="K33" s="150">
        <f>SUM(K30:K32)</f>
        <v>0</v>
      </c>
      <c r="L33" s="150">
        <f t="shared" ref="L33:X33" si="2">SUM(L30:L32)</f>
        <v>0</v>
      </c>
      <c r="M33" s="150">
        <f t="shared" si="2"/>
        <v>0</v>
      </c>
      <c r="N33" s="150">
        <f t="shared" si="2"/>
        <v>0</v>
      </c>
      <c r="O33" s="150">
        <f t="shared" si="2"/>
        <v>0</v>
      </c>
      <c r="P33" s="150">
        <f t="shared" si="2"/>
        <v>0</v>
      </c>
      <c r="Q33" s="150">
        <f t="shared" si="2"/>
        <v>0</v>
      </c>
      <c r="R33" s="150">
        <f t="shared" si="2"/>
        <v>0</v>
      </c>
      <c r="S33" s="150">
        <f t="shared" si="2"/>
        <v>0</v>
      </c>
      <c r="T33" s="150">
        <f t="shared" si="2"/>
        <v>0</v>
      </c>
      <c r="U33" s="150">
        <f t="shared" si="2"/>
        <v>0</v>
      </c>
      <c r="V33" s="150">
        <f t="shared" si="2"/>
        <v>0</v>
      </c>
      <c r="W33" s="150">
        <f t="shared" si="2"/>
        <v>0</v>
      </c>
      <c r="X33" s="150">
        <f t="shared" si="2"/>
        <v>0</v>
      </c>
      <c r="Y33" s="233"/>
      <c r="Z33" s="233"/>
      <c r="AA33" s="230"/>
      <c r="AB33" s="230"/>
      <c r="AC33" s="237"/>
      <c r="AD33" s="115">
        <f>SUM(AD30:AD32)</f>
        <v>0</v>
      </c>
      <c r="AE33" s="112">
        <f>SUM(AE30:AE32)</f>
        <v>0</v>
      </c>
    </row>
    <row r="34" spans="1:31" ht="19.899999999999999" customHeight="1" x14ac:dyDescent="0.2">
      <c r="A34" s="167" t="s">
        <v>8</v>
      </c>
      <c r="B34" s="16" t="s">
        <v>13</v>
      </c>
      <c r="C34" s="125"/>
      <c r="D34" s="125"/>
      <c r="E34" s="120"/>
      <c r="F34" s="125"/>
      <c r="G34" s="125"/>
      <c r="H34" s="149"/>
      <c r="I34" s="125"/>
      <c r="J34" s="149"/>
      <c r="K34" s="125"/>
      <c r="L34" s="125"/>
      <c r="M34" s="125"/>
      <c r="N34" s="125"/>
      <c r="O34" s="125"/>
      <c r="P34" s="125"/>
      <c r="Q34" s="125"/>
      <c r="R34" s="125"/>
      <c r="S34" s="125"/>
      <c r="T34" s="125"/>
      <c r="U34" s="125"/>
      <c r="V34" s="125"/>
      <c r="W34" s="125"/>
      <c r="X34" s="125"/>
      <c r="Y34" s="234"/>
      <c r="Z34" s="233"/>
      <c r="AA34" s="230"/>
      <c r="AB34" s="230"/>
      <c r="AC34" s="238"/>
      <c r="AD34" s="3"/>
      <c r="AE34" s="3"/>
    </row>
    <row r="35" spans="1:31" ht="19.899999999999999" customHeight="1" x14ac:dyDescent="0.2">
      <c r="A35" s="167"/>
      <c r="B35" s="16" t="s">
        <v>14</v>
      </c>
      <c r="C35" s="125"/>
      <c r="D35" s="125"/>
      <c r="E35" s="120"/>
      <c r="F35" s="125"/>
      <c r="G35" s="125"/>
      <c r="H35" s="149"/>
      <c r="I35" s="125"/>
      <c r="J35" s="149"/>
      <c r="K35" s="125"/>
      <c r="L35" s="125"/>
      <c r="M35" s="125"/>
      <c r="N35" s="125"/>
      <c r="O35" s="125"/>
      <c r="P35" s="125"/>
      <c r="Q35" s="125"/>
      <c r="R35" s="125"/>
      <c r="S35" s="125"/>
      <c r="T35" s="125"/>
      <c r="U35" s="125"/>
      <c r="V35" s="125"/>
      <c r="W35" s="125"/>
      <c r="X35" s="125"/>
      <c r="Y35" s="234"/>
      <c r="Z35" s="233"/>
      <c r="AA35" s="230"/>
      <c r="AB35" s="230"/>
      <c r="AC35" s="238"/>
      <c r="AD35" s="3"/>
      <c r="AE35" s="3"/>
    </row>
    <row r="36" spans="1:31" ht="19.899999999999999" customHeight="1" x14ac:dyDescent="0.2">
      <c r="A36" s="167"/>
      <c r="B36" s="16" t="s">
        <v>15</v>
      </c>
      <c r="C36" s="125"/>
      <c r="D36" s="125"/>
      <c r="E36" s="120"/>
      <c r="F36" s="125"/>
      <c r="G36" s="125"/>
      <c r="H36" s="149"/>
      <c r="I36" s="125"/>
      <c r="J36" s="149"/>
      <c r="K36" s="125"/>
      <c r="L36" s="125"/>
      <c r="M36" s="125"/>
      <c r="N36" s="125"/>
      <c r="O36" s="125"/>
      <c r="P36" s="125"/>
      <c r="Q36" s="125"/>
      <c r="R36" s="125"/>
      <c r="S36" s="125"/>
      <c r="T36" s="125"/>
      <c r="U36" s="125"/>
      <c r="V36" s="125"/>
      <c r="W36" s="125"/>
      <c r="X36" s="125"/>
      <c r="Y36" s="234"/>
      <c r="Z36" s="233"/>
      <c r="AA36" s="230"/>
      <c r="AB36" s="230"/>
      <c r="AC36" s="238"/>
      <c r="AD36" s="3"/>
      <c r="AE36" s="3"/>
    </row>
    <row r="37" spans="1:31" ht="19.899999999999999" customHeight="1" thickBot="1" x14ac:dyDescent="0.25">
      <c r="A37" s="168"/>
      <c r="B37" s="10"/>
      <c r="C37" s="153">
        <f>SUM(C34:C36)</f>
        <v>0</v>
      </c>
      <c r="D37" s="153">
        <f t="shared" ref="D37:X37" si="3">SUM(D34:D36)</f>
        <v>0</v>
      </c>
      <c r="E37" s="153">
        <f t="shared" si="3"/>
        <v>0</v>
      </c>
      <c r="F37" s="153">
        <f t="shared" si="3"/>
        <v>0</v>
      </c>
      <c r="G37" s="153">
        <f t="shared" si="3"/>
        <v>0</v>
      </c>
      <c r="H37" s="153">
        <f t="shared" si="3"/>
        <v>0</v>
      </c>
      <c r="I37" s="153">
        <f t="shared" si="3"/>
        <v>0</v>
      </c>
      <c r="J37" s="153">
        <f t="shared" si="3"/>
        <v>0</v>
      </c>
      <c r="K37" s="153">
        <f t="shared" si="3"/>
        <v>0</v>
      </c>
      <c r="L37" s="153">
        <f t="shared" si="3"/>
        <v>0</v>
      </c>
      <c r="M37" s="153">
        <f t="shared" si="3"/>
        <v>0</v>
      </c>
      <c r="N37" s="153">
        <f t="shared" si="3"/>
        <v>0</v>
      </c>
      <c r="O37" s="153">
        <f t="shared" si="3"/>
        <v>0</v>
      </c>
      <c r="P37" s="153">
        <f t="shared" si="3"/>
        <v>0</v>
      </c>
      <c r="Q37" s="153">
        <f t="shared" si="3"/>
        <v>0</v>
      </c>
      <c r="R37" s="153">
        <f t="shared" si="3"/>
        <v>0</v>
      </c>
      <c r="S37" s="153">
        <f t="shared" si="3"/>
        <v>0</v>
      </c>
      <c r="T37" s="153">
        <f t="shared" si="3"/>
        <v>0</v>
      </c>
      <c r="U37" s="153">
        <f t="shared" si="3"/>
        <v>0</v>
      </c>
      <c r="V37" s="153">
        <f t="shared" si="3"/>
        <v>0</v>
      </c>
      <c r="W37" s="153">
        <f t="shared" si="3"/>
        <v>0</v>
      </c>
      <c r="X37" s="153">
        <f t="shared" si="3"/>
        <v>0</v>
      </c>
      <c r="Y37" s="233"/>
      <c r="Z37" s="233"/>
      <c r="AA37" s="230"/>
      <c r="AB37" s="230"/>
      <c r="AC37" s="237"/>
      <c r="AD37" s="112">
        <f ca="1">SUM(AD34:AD37)</f>
        <v>0</v>
      </c>
      <c r="AE37" s="112">
        <f ca="1">SUM(AE34:AE37)</f>
        <v>0</v>
      </c>
    </row>
    <row r="38" spans="1:31" ht="19.899999999999999" customHeight="1" thickBot="1" x14ac:dyDescent="0.25">
      <c r="A38" s="18" t="s">
        <v>31</v>
      </c>
      <c r="B38" s="18"/>
      <c r="C38" s="66">
        <f>C25+C29+C33+C37</f>
        <v>0</v>
      </c>
      <c r="D38" s="66">
        <f>D25+D29+D33+D37</f>
        <v>0</v>
      </c>
      <c r="E38" s="67">
        <f>E25+E29+E33+E37</f>
        <v>0</v>
      </c>
      <c r="F38" s="66">
        <f>F25+F29+F33+F37</f>
        <v>0</v>
      </c>
      <c r="G38" s="66">
        <f>G25+G29+G33+G37</f>
        <v>0</v>
      </c>
      <c r="H38" s="66"/>
      <c r="I38" s="66">
        <f>I25+I29+I33+I37</f>
        <v>0</v>
      </c>
      <c r="J38" s="73"/>
      <c r="K38" s="66">
        <f>K25+K29+K33+K37</f>
        <v>0</v>
      </c>
      <c r="L38" s="66">
        <f t="shared" ref="L38:X38" si="4">L25+L29+L33+L37</f>
        <v>0</v>
      </c>
      <c r="M38" s="66">
        <f t="shared" si="4"/>
        <v>0</v>
      </c>
      <c r="N38" s="66">
        <f t="shared" si="4"/>
        <v>0</v>
      </c>
      <c r="O38" s="66">
        <f t="shared" si="4"/>
        <v>0</v>
      </c>
      <c r="P38" s="66">
        <f t="shared" si="4"/>
        <v>0</v>
      </c>
      <c r="Q38" s="66">
        <f t="shared" si="4"/>
        <v>0</v>
      </c>
      <c r="R38" s="66">
        <f t="shared" si="4"/>
        <v>0</v>
      </c>
      <c r="S38" s="66">
        <f t="shared" si="4"/>
        <v>0</v>
      </c>
      <c r="T38" s="66">
        <f t="shared" si="4"/>
        <v>0</v>
      </c>
      <c r="U38" s="66">
        <f t="shared" si="4"/>
        <v>0</v>
      </c>
      <c r="V38" s="66">
        <f t="shared" si="4"/>
        <v>0</v>
      </c>
      <c r="W38" s="66">
        <f t="shared" si="4"/>
        <v>0</v>
      </c>
      <c r="X38" s="66">
        <f t="shared" si="4"/>
        <v>0</v>
      </c>
      <c r="Y38" s="235"/>
      <c r="Z38" s="235"/>
      <c r="AA38" s="231"/>
      <c r="AB38" s="231"/>
      <c r="AC38" s="239"/>
      <c r="AD38" s="66">
        <f ca="1">+AD25+AD29+AD33+AD37</f>
        <v>0</v>
      </c>
      <c r="AE38" s="66">
        <f ca="1">+AE25+AE29+AE33+AE37</f>
        <v>0</v>
      </c>
    </row>
    <row r="39" spans="1:31" s="6" customFormat="1" ht="19.899999999999999"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spans="1:31" s="6" customFormat="1" ht="19.899999999999999"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31" s="6" customFormat="1" ht="19.899999999999999"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spans="1:31" s="30" customFormat="1" ht="19.899999999999999" customHeight="1" x14ac:dyDescent="0.25">
      <c r="A42" s="28" t="s">
        <v>18</v>
      </c>
      <c r="B42" s="29"/>
      <c r="C42" s="29"/>
      <c r="D42" s="29"/>
      <c r="E42" s="29"/>
      <c r="F42" s="29"/>
      <c r="G42" s="29"/>
      <c r="H42" s="29"/>
      <c r="I42" s="29"/>
      <c r="J42" s="29"/>
      <c r="K42" s="29"/>
      <c r="L42" s="29"/>
      <c r="M42" s="29"/>
      <c r="N42" s="29"/>
      <c r="O42" s="29"/>
      <c r="P42" s="29"/>
      <c r="Q42" s="29"/>
      <c r="R42" s="29"/>
      <c r="S42" s="29"/>
      <c r="T42" s="29"/>
      <c r="U42" s="29"/>
      <c r="V42" s="28"/>
      <c r="W42" s="28"/>
      <c r="X42" s="28"/>
      <c r="Y42" s="28"/>
      <c r="Z42" s="28"/>
      <c r="AA42" s="28"/>
      <c r="AB42" s="28"/>
    </row>
    <row r="43" spans="1:31" s="31" customFormat="1" ht="18" x14ac:dyDescent="0.25"/>
    <row r="44" spans="1:31" s="31" customFormat="1" ht="18" x14ac:dyDescent="0.25"/>
    <row r="45" spans="1:31" s="31" customFormat="1" ht="41.25" customHeight="1" x14ac:dyDescent="0.25">
      <c r="A45" s="33" t="s">
        <v>38</v>
      </c>
      <c r="B45" s="166" t="s">
        <v>28</v>
      </c>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spans="1:31" s="31" customFormat="1" ht="18" x14ac:dyDescent="0.25">
      <c r="A46" s="33"/>
    </row>
    <row r="47" spans="1:31" s="31" customFormat="1" ht="18" x14ac:dyDescent="0.25">
      <c r="A47" s="33"/>
    </row>
    <row r="48" spans="1:31" s="31" customFormat="1" ht="27" customHeight="1" x14ac:dyDescent="0.25">
      <c r="A48" s="33" t="s">
        <v>21</v>
      </c>
      <c r="B48" s="34" t="s">
        <v>22</v>
      </c>
    </row>
    <row r="49" spans="1:29" ht="15.75" x14ac:dyDescent="0.25">
      <c r="A49" s="32"/>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ht="15.75" x14ac:dyDescent="0.25">
      <c r="A50" s="32"/>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ht="15.75" x14ac:dyDescent="0.25">
      <c r="A51" s="32"/>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ht="15"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ht="15"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ht="15"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ht="15"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ht="15"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ht="15"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ht="15"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ht="15"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ht="15"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ht="15"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ht="15"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ht="15"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ht="15"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ht="15"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sheetData>
  <dataConsolidate/>
  <mergeCells count="37">
    <mergeCell ref="B45:AD45"/>
    <mergeCell ref="AD18:AD20"/>
    <mergeCell ref="B18:B20"/>
    <mergeCell ref="A18:A20"/>
    <mergeCell ref="C18:D19"/>
    <mergeCell ref="E18:E20"/>
    <mergeCell ref="I18:O18"/>
    <mergeCell ref="F18:F20"/>
    <mergeCell ref="G18:G20"/>
    <mergeCell ref="H18:H20"/>
    <mergeCell ref="L19:L20"/>
    <mergeCell ref="N19:N20"/>
    <mergeCell ref="O19:O20"/>
    <mergeCell ref="I19:I20"/>
    <mergeCell ref="J19:J20"/>
    <mergeCell ref="A34:A37"/>
    <mergeCell ref="AE18:AE20"/>
    <mergeCell ref="Y21:Y38"/>
    <mergeCell ref="Z21:Z38"/>
    <mergeCell ref="AA21:AA38"/>
    <mergeCell ref="AC21:AC38"/>
    <mergeCell ref="X18:AC19"/>
    <mergeCell ref="P18:S19"/>
    <mergeCell ref="T18:W19"/>
    <mergeCell ref="AB21:AB38"/>
    <mergeCell ref="A4:AC4"/>
    <mergeCell ref="A5:AC5"/>
    <mergeCell ref="A6:AC6"/>
    <mergeCell ref="A7:AC7"/>
    <mergeCell ref="A8:AC8"/>
    <mergeCell ref="A17:AC17"/>
    <mergeCell ref="A9:AC10"/>
    <mergeCell ref="G13:AC13"/>
    <mergeCell ref="I15:U15"/>
    <mergeCell ref="M19:M20"/>
    <mergeCell ref="K19:K20"/>
    <mergeCell ref="H11:V11"/>
  </mergeCells>
  <dataValidations count="3">
    <dataValidation type="whole" operator="equal" allowBlank="1" showInputMessage="1" showErrorMessage="1" errorTitle="TOTAL ING MULTIPLICADO POR 40" error="TOTAL ING MULTIPLICADO POR 40 (incluye hrs frente a grupo, tutorias, asesorias, etc)" promptTitle="TOTAL ING MULTIPLICADO POR 40" prompt="TOTAL ING MULTIPLICADO POR 40 (incluye hrs frente a grupo, tutorias, asesorias, etc)" sqref="F22:F24 F26:F28">
      <formula1>E22*40</formula1>
    </dataValidation>
    <dataValidation type="custom" allowBlank="1" showInputMessage="1" showErrorMessage="1" errorTitle="ESCRIBIR SOLO TEXTO" error="SOLO ACEPTA TEXTO" promptTitle="ESCRIBIR SOLO TEXTO" prompt="SOLO ACEPTA TEXTO" sqref="H34:H36 H21:H24 H26:H28 H30:H32 J21:J24 J26:J36 J38">
      <formula1>ISTEXT(H21)</formula1>
    </dataValidation>
    <dataValidation type="whole" operator="equal" allowBlank="1" showInputMessage="1" showErrorMessage="1" errorTitle="TOTAL POSG MULTIPLICADO POR 40" error="TOTAL POSG MULTIPLICADO POR 400 (incluye hrs frente a grupo, tutorias, asesorias, etc)" promptTitle="TOTAL POSG MULTIPLICADO POR 40" prompt="TOTAL POSG MULTIPLICADO POR 40 (incluye hrs frente a grupo, tutorias, asesorias, etc)" sqref="F21">
      <formula1>E21*40</formula1>
    </dataValidation>
  </dataValidations>
  <printOptions horizontalCentered="1"/>
  <pageMargins left="0.35433070866141736" right="0.19685039370078741" top="0" bottom="0.74803149606299213" header="1.0629921259842521" footer="0.35433070866141736"/>
  <pageSetup scale="32" orientation="landscape" r:id="rId1"/>
  <headerFooter alignWithMargins="0">
    <oddFooter>&amp;L&amp;"Arial,Negrita"2. PERFIL DEL PROFESOR&amp;R&amp;"Arial,Negrita"514-27-A004</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AP65"/>
  <sheetViews>
    <sheetView topLeftCell="M10" zoomScale="68" zoomScaleNormal="68" workbookViewId="0">
      <selection activeCell="N47" sqref="N47"/>
    </sheetView>
  </sheetViews>
  <sheetFormatPr baseColWidth="10" defaultRowHeight="12.75" x14ac:dyDescent="0.2"/>
  <cols>
    <col min="1" max="1" width="15.42578125" customWidth="1"/>
    <col min="2" max="2" width="15.140625" customWidth="1"/>
    <col min="3" max="3" width="9" customWidth="1"/>
    <col min="4" max="4" width="11.42578125" customWidth="1"/>
    <col min="5" max="5" width="14.42578125" customWidth="1"/>
    <col min="6" max="6" width="18.7109375" customWidth="1"/>
    <col min="7" max="7" width="16.7109375" customWidth="1"/>
    <col min="8" max="8" width="26.85546875" customWidth="1"/>
    <col min="9" max="9" width="9.140625" customWidth="1"/>
    <col min="10" max="10" width="20.28515625" customWidth="1"/>
    <col min="11" max="11" width="7.42578125" customWidth="1"/>
    <col min="12" max="12" width="17.5703125" customWidth="1"/>
    <col min="13" max="13" width="9.42578125" customWidth="1"/>
    <col min="14" max="14" width="13.7109375" customWidth="1"/>
    <col min="15" max="15" width="15.42578125" customWidth="1"/>
    <col min="16" max="16" width="15" customWidth="1"/>
    <col min="17" max="17" width="7.140625" customWidth="1"/>
    <col min="18" max="18" width="7" customWidth="1"/>
    <col min="19" max="19" width="7.85546875" customWidth="1"/>
    <col min="20" max="20" width="15.7109375" customWidth="1"/>
    <col min="21" max="21" width="7.5703125" customWidth="1"/>
    <col min="22" max="22" width="8.140625" customWidth="1"/>
    <col min="23" max="23" width="6.85546875" customWidth="1"/>
    <col min="24" max="25" width="13.42578125" customWidth="1"/>
    <col min="26" max="26" width="15.140625" customWidth="1"/>
    <col min="27" max="28" width="17.5703125" customWidth="1"/>
    <col min="29" max="29" width="54" customWidth="1"/>
  </cols>
  <sheetData>
    <row r="4" spans="1:42" ht="30.75" customHeight="1" x14ac:dyDescent="0.35">
      <c r="A4" s="190" t="s">
        <v>32</v>
      </c>
      <c r="B4" s="190"/>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row>
    <row r="5" spans="1:42" ht="23.25" x14ac:dyDescent="0.2">
      <c r="A5" s="191" t="s">
        <v>29</v>
      </c>
      <c r="B5" s="191"/>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row>
    <row r="6" spans="1:42" ht="23.25" x14ac:dyDescent="0.2">
      <c r="A6" s="191" t="s">
        <v>30</v>
      </c>
      <c r="B6" s="191"/>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row>
    <row r="7" spans="1:42" ht="23.25" x14ac:dyDescent="0.2">
      <c r="A7" s="191"/>
      <c r="B7" s="191"/>
      <c r="C7" s="191"/>
      <c r="D7" s="191"/>
      <c r="E7" s="191"/>
      <c r="F7" s="191"/>
      <c r="G7" s="191"/>
      <c r="H7" s="191"/>
      <c r="I7" s="191"/>
      <c r="J7" s="191"/>
      <c r="K7" s="191"/>
      <c r="L7" s="191"/>
      <c r="M7" s="191"/>
      <c r="N7" s="191"/>
      <c r="O7" s="191"/>
      <c r="P7" s="191"/>
      <c r="Q7" s="191"/>
      <c r="R7" s="191"/>
      <c r="S7" s="191"/>
      <c r="T7" s="191"/>
      <c r="U7" s="191"/>
      <c r="V7" s="191"/>
      <c r="W7" s="191"/>
      <c r="X7" s="191"/>
      <c r="Y7" s="191"/>
      <c r="Z7" s="191"/>
      <c r="AA7" s="191"/>
      <c r="AB7" s="191"/>
      <c r="AC7" s="191"/>
    </row>
    <row r="8" spans="1:42" ht="23.25" x14ac:dyDescent="0.2">
      <c r="A8" s="192" t="s">
        <v>63</v>
      </c>
      <c r="B8" s="192"/>
      <c r="C8" s="192"/>
      <c r="D8" s="192"/>
      <c r="E8" s="192"/>
      <c r="F8" s="192"/>
      <c r="G8" s="192"/>
      <c r="H8" s="192"/>
      <c r="I8" s="192"/>
      <c r="J8" s="192"/>
      <c r="K8" s="192"/>
      <c r="L8" s="192"/>
      <c r="M8" s="192"/>
      <c r="N8" s="192"/>
      <c r="O8" s="192"/>
      <c r="P8" s="192"/>
      <c r="Q8" s="192"/>
      <c r="R8" s="192"/>
      <c r="S8" s="192"/>
      <c r="T8" s="192"/>
      <c r="U8" s="192"/>
      <c r="V8" s="192"/>
      <c r="W8" s="192"/>
      <c r="X8" s="192"/>
      <c r="Y8" s="192"/>
      <c r="Z8" s="192"/>
      <c r="AA8" s="192"/>
      <c r="AB8" s="192"/>
      <c r="AC8" s="192"/>
    </row>
    <row r="9" spans="1:42" x14ac:dyDescent="0.2">
      <c r="A9" s="191" t="s">
        <v>48</v>
      </c>
      <c r="B9" s="191"/>
      <c r="C9" s="191"/>
      <c r="D9" s="191"/>
      <c r="E9" s="191"/>
      <c r="F9" s="191"/>
      <c r="G9" s="191"/>
      <c r="H9" s="191"/>
      <c r="I9" s="191"/>
      <c r="J9" s="191"/>
      <c r="K9" s="191"/>
      <c r="L9" s="191"/>
      <c r="M9" s="191"/>
      <c r="N9" s="191"/>
      <c r="O9" s="191"/>
      <c r="P9" s="191"/>
      <c r="Q9" s="191"/>
      <c r="R9" s="191"/>
      <c r="S9" s="191"/>
      <c r="T9" s="191"/>
      <c r="U9" s="191"/>
      <c r="V9" s="191"/>
      <c r="W9" s="191"/>
      <c r="X9" s="191"/>
      <c r="Y9" s="191"/>
      <c r="Z9" s="191"/>
      <c r="AA9" s="191"/>
      <c r="AB9" s="191"/>
      <c r="AC9" s="191"/>
    </row>
    <row r="10" spans="1:42" s="21" customFormat="1" ht="15" x14ac:dyDescent="0.2">
      <c r="A10" s="191"/>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row>
    <row r="11" spans="1:42" s="21" customFormat="1" ht="23.25" x14ac:dyDescent="0.35">
      <c r="A11" s="27"/>
      <c r="B11" s="27"/>
      <c r="C11" s="27"/>
      <c r="D11" s="27"/>
      <c r="E11" s="27"/>
      <c r="F11" s="27"/>
      <c r="G11" s="27"/>
      <c r="H11" s="212" t="s">
        <v>64</v>
      </c>
      <c r="I11" s="212"/>
      <c r="J11" s="212"/>
      <c r="K11" s="212"/>
      <c r="L11" s="212"/>
      <c r="M11" s="212"/>
      <c r="N11" s="212"/>
      <c r="O11" s="212"/>
      <c r="P11" s="212"/>
      <c r="Q11" s="212"/>
      <c r="R11" s="212"/>
      <c r="S11" s="212"/>
      <c r="T11" s="212"/>
      <c r="U11" s="212"/>
      <c r="V11" s="212"/>
      <c r="W11" s="27"/>
      <c r="X11" s="27"/>
      <c r="Y11" s="27"/>
      <c r="Z11" s="27"/>
      <c r="AA11" s="27"/>
      <c r="AB11" s="27"/>
      <c r="AC11" s="27"/>
    </row>
    <row r="12" spans="1:42" s="21" customFormat="1" ht="23.25" x14ac:dyDescent="0.35">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row>
    <row r="13" spans="1:42" s="21" customFormat="1" ht="24" customHeight="1" x14ac:dyDescent="0.35">
      <c r="A13" s="24"/>
      <c r="B13" s="24"/>
      <c r="C13" s="24"/>
      <c r="D13" s="24"/>
      <c r="E13" s="24"/>
      <c r="F13" s="24"/>
      <c r="G13" s="193" t="s">
        <v>26</v>
      </c>
      <c r="H13" s="193"/>
      <c r="I13" s="193"/>
      <c r="J13" s="193"/>
      <c r="K13" s="193"/>
      <c r="L13" s="193"/>
      <c r="M13" s="193"/>
      <c r="N13" s="193"/>
      <c r="O13" s="193"/>
      <c r="P13" s="193"/>
      <c r="Q13" s="193"/>
      <c r="R13" s="193"/>
      <c r="S13" s="193"/>
      <c r="T13" s="193"/>
      <c r="U13" s="193"/>
      <c r="V13" s="193"/>
      <c r="W13" s="193"/>
      <c r="X13" s="193"/>
      <c r="Y13" s="193"/>
      <c r="Z13" s="193"/>
      <c r="AA13" s="193"/>
      <c r="AB13" s="193"/>
      <c r="AC13" s="193"/>
      <c r="AG13" s="22"/>
      <c r="AH13" s="22"/>
      <c r="AI13" s="22"/>
      <c r="AJ13" s="22"/>
      <c r="AK13" s="22"/>
      <c r="AL13" s="22"/>
      <c r="AM13" s="22"/>
      <c r="AN13" s="22"/>
      <c r="AO13" s="22"/>
      <c r="AP13" s="22"/>
    </row>
    <row r="14" spans="1:42" s="21" customFormat="1" ht="24" customHeight="1" x14ac:dyDescent="0.35">
      <c r="A14" s="24"/>
      <c r="B14" s="24"/>
      <c r="C14" s="74"/>
      <c r="D14" s="74"/>
      <c r="E14" s="74"/>
      <c r="F14" s="74"/>
      <c r="G14" s="74"/>
      <c r="H14" s="74"/>
      <c r="I14" s="74"/>
      <c r="J14" s="74"/>
      <c r="K14" s="74"/>
      <c r="L14" s="74"/>
      <c r="M14" s="74"/>
      <c r="N14" s="74"/>
      <c r="O14" s="74"/>
      <c r="P14" s="74"/>
      <c r="Q14" s="74"/>
      <c r="R14" s="74"/>
      <c r="S14" s="74"/>
      <c r="AG14" s="22"/>
      <c r="AH14" s="22"/>
      <c r="AI14" s="22"/>
      <c r="AJ14" s="22"/>
      <c r="AK14" s="22"/>
      <c r="AL14" s="22"/>
      <c r="AM14" s="22"/>
      <c r="AN14" s="22"/>
      <c r="AO14" s="22"/>
      <c r="AP14" s="22"/>
    </row>
    <row r="15" spans="1:42" s="21" customFormat="1" ht="23.25" customHeight="1" x14ac:dyDescent="0.35">
      <c r="A15" s="24"/>
      <c r="B15" s="24"/>
      <c r="C15" s="24"/>
      <c r="D15" s="24"/>
      <c r="E15" s="24"/>
      <c r="F15" s="24"/>
      <c r="G15" s="24"/>
      <c r="H15" s="24"/>
      <c r="I15" s="193"/>
      <c r="J15" s="193"/>
      <c r="K15" s="193"/>
      <c r="L15" s="193"/>
      <c r="M15" s="193"/>
      <c r="N15" s="193"/>
      <c r="O15" s="193"/>
      <c r="P15" s="193"/>
      <c r="Q15" s="193"/>
      <c r="R15" s="193"/>
      <c r="S15" s="193"/>
      <c r="T15" s="193"/>
      <c r="U15" s="193"/>
      <c r="V15" s="24"/>
      <c r="W15" s="24"/>
      <c r="X15" s="24"/>
      <c r="Y15" s="24"/>
      <c r="Z15" s="24"/>
      <c r="AA15" s="24"/>
      <c r="AB15" s="24"/>
      <c r="AC15" s="25"/>
      <c r="AD15" s="22"/>
      <c r="AE15" s="22"/>
      <c r="AF15" s="22"/>
      <c r="AG15" s="22"/>
      <c r="AH15" s="22"/>
      <c r="AI15" s="22"/>
      <c r="AJ15" s="22"/>
      <c r="AK15" s="22"/>
      <c r="AL15" s="22"/>
      <c r="AM15" s="22"/>
      <c r="AN15" s="22"/>
      <c r="AO15" s="22"/>
      <c r="AP15" s="22"/>
    </row>
    <row r="16" spans="1:42" s="21" customFormat="1" ht="23.25" customHeight="1" x14ac:dyDescent="0.35">
      <c r="A16" s="24"/>
      <c r="B16" s="24"/>
      <c r="C16" s="74"/>
      <c r="D16" s="74"/>
      <c r="E16" s="74"/>
      <c r="F16" s="74"/>
      <c r="G16" s="74"/>
      <c r="H16" s="74"/>
      <c r="I16" s="74"/>
      <c r="J16" s="74"/>
      <c r="K16" s="74"/>
      <c r="L16" s="74"/>
      <c r="M16" s="74"/>
      <c r="N16" s="74"/>
      <c r="O16" s="74"/>
      <c r="P16" s="74"/>
      <c r="Q16" s="74"/>
      <c r="R16" s="74"/>
      <c r="S16" s="74"/>
      <c r="T16" s="74"/>
      <c r="U16" s="74"/>
      <c r="V16" s="24"/>
      <c r="W16" s="24"/>
      <c r="X16" s="24"/>
      <c r="Y16" s="24"/>
      <c r="Z16" s="24"/>
      <c r="AA16" s="24"/>
      <c r="AB16" s="24"/>
      <c r="AC16" s="25"/>
      <c r="AD16" s="22"/>
      <c r="AE16" s="22"/>
      <c r="AF16" s="22"/>
      <c r="AG16" s="22"/>
      <c r="AH16" s="22"/>
      <c r="AI16" s="22"/>
      <c r="AJ16" s="22"/>
      <c r="AK16" s="22"/>
      <c r="AL16" s="22"/>
      <c r="AM16" s="22"/>
      <c r="AN16" s="22"/>
      <c r="AO16" s="22"/>
      <c r="AP16" s="22"/>
    </row>
    <row r="17" spans="1:42" ht="27.75" customHeight="1" thickBot="1" x14ac:dyDescent="0.3">
      <c r="A17" s="201" t="s">
        <v>27</v>
      </c>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4"/>
      <c r="AE17" s="4"/>
      <c r="AF17" s="4"/>
      <c r="AG17" s="4"/>
      <c r="AH17" s="4"/>
      <c r="AI17" s="4"/>
      <c r="AJ17" s="4"/>
      <c r="AK17" s="4"/>
      <c r="AL17" s="4"/>
      <c r="AM17" s="4"/>
      <c r="AN17" s="4"/>
      <c r="AO17" s="4"/>
      <c r="AP17" s="4"/>
    </row>
    <row r="18" spans="1:42" s="38" customFormat="1" ht="34.9" customHeight="1" thickTop="1" thickBot="1" x14ac:dyDescent="0.25">
      <c r="A18" s="169" t="s">
        <v>20</v>
      </c>
      <c r="B18" s="169" t="s">
        <v>10</v>
      </c>
      <c r="C18" s="199" t="s">
        <v>42</v>
      </c>
      <c r="D18" s="199"/>
      <c r="E18" s="185" t="s">
        <v>45</v>
      </c>
      <c r="F18" s="185" t="s">
        <v>46</v>
      </c>
      <c r="G18" s="185" t="s">
        <v>50</v>
      </c>
      <c r="H18" s="185" t="s">
        <v>35</v>
      </c>
      <c r="I18" s="183" t="s">
        <v>61</v>
      </c>
      <c r="J18" s="184"/>
      <c r="K18" s="184"/>
      <c r="L18" s="184"/>
      <c r="M18" s="184"/>
      <c r="N18" s="184"/>
      <c r="O18" s="184"/>
      <c r="P18" s="208" t="s">
        <v>1</v>
      </c>
      <c r="Q18" s="209"/>
      <c r="R18" s="209"/>
      <c r="S18" s="209"/>
      <c r="T18" s="202" t="s">
        <v>6</v>
      </c>
      <c r="U18" s="203"/>
      <c r="V18" s="203"/>
      <c r="W18" s="204"/>
      <c r="X18" s="174" t="s">
        <v>9</v>
      </c>
      <c r="Y18" s="175"/>
      <c r="Z18" s="175"/>
      <c r="AA18" s="175"/>
      <c r="AB18" s="175"/>
      <c r="AC18" s="176"/>
      <c r="AD18" s="180" t="s">
        <v>25</v>
      </c>
      <c r="AE18" s="213" t="s">
        <v>55</v>
      </c>
    </row>
    <row r="19" spans="1:42" s="38" customFormat="1" ht="38.25" customHeight="1" thickBot="1" x14ac:dyDescent="0.25">
      <c r="A19" s="170"/>
      <c r="B19" s="170"/>
      <c r="C19" s="200"/>
      <c r="D19" s="200"/>
      <c r="E19" s="189"/>
      <c r="F19" s="189"/>
      <c r="G19" s="189"/>
      <c r="H19" s="189"/>
      <c r="I19" s="185" t="s">
        <v>33</v>
      </c>
      <c r="J19" s="185" t="s">
        <v>34</v>
      </c>
      <c r="K19" s="195" t="s">
        <v>0</v>
      </c>
      <c r="L19" s="197" t="s">
        <v>52</v>
      </c>
      <c r="M19" s="187" t="s">
        <v>7</v>
      </c>
      <c r="N19" s="197" t="s">
        <v>53</v>
      </c>
      <c r="O19" s="172" t="s">
        <v>54</v>
      </c>
      <c r="P19" s="210"/>
      <c r="Q19" s="211"/>
      <c r="R19" s="211"/>
      <c r="S19" s="211"/>
      <c r="T19" s="205"/>
      <c r="U19" s="206"/>
      <c r="V19" s="206"/>
      <c r="W19" s="207"/>
      <c r="X19" s="177"/>
      <c r="Y19" s="178"/>
      <c r="Z19" s="178"/>
      <c r="AA19" s="178"/>
      <c r="AB19" s="178"/>
      <c r="AC19" s="179"/>
      <c r="AD19" s="181"/>
      <c r="AE19" s="214"/>
    </row>
    <row r="20" spans="1:42" s="38" customFormat="1" ht="105.75" customHeight="1" thickTop="1" thickBot="1" x14ac:dyDescent="0.25">
      <c r="A20" s="171"/>
      <c r="B20" s="194"/>
      <c r="C20" s="68" t="s">
        <v>23</v>
      </c>
      <c r="D20" s="69" t="s">
        <v>24</v>
      </c>
      <c r="E20" s="189"/>
      <c r="F20" s="186"/>
      <c r="G20" s="186"/>
      <c r="H20" s="186"/>
      <c r="I20" s="186"/>
      <c r="J20" s="186"/>
      <c r="K20" s="196"/>
      <c r="L20" s="198"/>
      <c r="M20" s="188"/>
      <c r="N20" s="198"/>
      <c r="O20" s="173"/>
      <c r="P20" s="40" t="s">
        <v>2</v>
      </c>
      <c r="Q20" s="41" t="s">
        <v>3</v>
      </c>
      <c r="R20" s="41" t="s">
        <v>4</v>
      </c>
      <c r="S20" s="42" t="s">
        <v>5</v>
      </c>
      <c r="T20" s="43" t="s">
        <v>2</v>
      </c>
      <c r="U20" s="41" t="s">
        <v>3</v>
      </c>
      <c r="V20" s="39" t="s">
        <v>4</v>
      </c>
      <c r="W20" s="44" t="s">
        <v>5</v>
      </c>
      <c r="X20" s="45" t="s">
        <v>49</v>
      </c>
      <c r="Y20" s="46" t="s">
        <v>57</v>
      </c>
      <c r="Z20" s="46" t="s">
        <v>58</v>
      </c>
      <c r="AA20" s="46" t="s">
        <v>59</v>
      </c>
      <c r="AB20" s="46" t="s">
        <v>62</v>
      </c>
      <c r="AC20" s="46" t="s">
        <v>56</v>
      </c>
      <c r="AD20" s="182"/>
      <c r="AE20" s="215"/>
    </row>
    <row r="21" spans="1:42" s="38" customFormat="1" ht="19.899999999999999" customHeight="1" x14ac:dyDescent="0.2">
      <c r="A21" s="47"/>
      <c r="B21" s="48" t="s">
        <v>13</v>
      </c>
      <c r="C21" s="50">
        <v>0</v>
      </c>
      <c r="D21" s="156">
        <v>0</v>
      </c>
      <c r="E21" s="49">
        <f>C21+D21</f>
        <v>0</v>
      </c>
      <c r="F21" s="50">
        <f>E21*40</f>
        <v>0</v>
      </c>
      <c r="G21" s="50">
        <v>0</v>
      </c>
      <c r="H21" s="50">
        <v>0</v>
      </c>
      <c r="I21" s="50">
        <v>0</v>
      </c>
      <c r="J21" s="50">
        <v>0</v>
      </c>
      <c r="K21" s="50">
        <v>0</v>
      </c>
      <c r="L21" s="50">
        <v>0</v>
      </c>
      <c r="M21" s="50">
        <v>0</v>
      </c>
      <c r="N21" s="50">
        <v>0</v>
      </c>
      <c r="O21" s="50">
        <v>0</v>
      </c>
      <c r="P21" s="49">
        <v>0</v>
      </c>
      <c r="Q21" s="49">
        <v>0</v>
      </c>
      <c r="R21" s="49">
        <v>0</v>
      </c>
      <c r="S21" s="49">
        <v>0</v>
      </c>
      <c r="T21" s="49">
        <v>0</v>
      </c>
      <c r="U21" s="49">
        <v>0</v>
      </c>
      <c r="V21" s="49">
        <v>0</v>
      </c>
      <c r="W21" s="49">
        <v>0</v>
      </c>
      <c r="X21" s="117">
        <v>0</v>
      </c>
      <c r="Y21" s="216">
        <v>3</v>
      </c>
      <c r="Z21" s="216">
        <v>2</v>
      </c>
      <c r="AA21" s="220">
        <v>2</v>
      </c>
      <c r="AB21" s="220">
        <v>8</v>
      </c>
      <c r="AC21" s="240" t="s">
        <v>70</v>
      </c>
      <c r="AD21" s="129">
        <v>0</v>
      </c>
      <c r="AE21" s="129">
        <v>0</v>
      </c>
    </row>
    <row r="22" spans="1:42" s="38" customFormat="1" ht="19.899999999999999" customHeight="1" x14ac:dyDescent="0.2">
      <c r="A22" s="54" t="s">
        <v>19</v>
      </c>
      <c r="B22" s="48" t="s">
        <v>14</v>
      </c>
      <c r="C22" s="55">
        <v>1</v>
      </c>
      <c r="D22" s="157">
        <v>1</v>
      </c>
      <c r="E22" s="49">
        <f t="shared" ref="E22:E36" si="0">C22+D22</f>
        <v>2</v>
      </c>
      <c r="F22" s="50">
        <f t="shared" ref="F22:F24" si="1">E22*40</f>
        <v>80</v>
      </c>
      <c r="G22" s="55"/>
      <c r="H22" s="50">
        <v>0</v>
      </c>
      <c r="I22" s="50">
        <v>0</v>
      </c>
      <c r="J22" s="50">
        <v>0</v>
      </c>
      <c r="K22" s="50">
        <v>0</v>
      </c>
      <c r="L22" s="50">
        <v>0</v>
      </c>
      <c r="M22" s="50">
        <v>0</v>
      </c>
      <c r="N22" s="49">
        <v>1</v>
      </c>
      <c r="O22" s="49">
        <v>1</v>
      </c>
      <c r="P22" s="49">
        <v>0</v>
      </c>
      <c r="Q22" s="49">
        <v>1</v>
      </c>
      <c r="R22" s="49">
        <v>1</v>
      </c>
      <c r="S22" s="49">
        <v>0</v>
      </c>
      <c r="T22" s="49">
        <v>0</v>
      </c>
      <c r="U22" s="49">
        <v>1</v>
      </c>
      <c r="V22" s="49">
        <v>1</v>
      </c>
      <c r="W22" s="49">
        <v>0</v>
      </c>
      <c r="X22" s="118">
        <v>4</v>
      </c>
      <c r="Y22" s="217"/>
      <c r="Z22" s="217"/>
      <c r="AA22" s="221"/>
      <c r="AB22" s="227"/>
      <c r="AC22" s="237"/>
      <c r="AD22" s="120">
        <v>1</v>
      </c>
      <c r="AE22" s="120">
        <v>2</v>
      </c>
    </row>
    <row r="23" spans="1:42" s="38" customFormat="1" ht="26.25" customHeight="1" x14ac:dyDescent="0.2">
      <c r="A23" s="54" t="s">
        <v>11</v>
      </c>
      <c r="B23" s="48" t="s">
        <v>15</v>
      </c>
      <c r="C23" s="155">
        <v>6</v>
      </c>
      <c r="D23" s="158">
        <v>3</v>
      </c>
      <c r="E23" s="49">
        <f t="shared" si="0"/>
        <v>9</v>
      </c>
      <c r="F23" s="160">
        <f>(E23*40)</f>
        <v>360</v>
      </c>
      <c r="G23" s="155">
        <v>80</v>
      </c>
      <c r="H23" s="162" t="s">
        <v>69</v>
      </c>
      <c r="I23" s="50">
        <v>0</v>
      </c>
      <c r="J23" s="50">
        <v>0</v>
      </c>
      <c r="K23" s="50">
        <v>0</v>
      </c>
      <c r="L23" s="50">
        <v>0</v>
      </c>
      <c r="M23" s="50">
        <v>0</v>
      </c>
      <c r="N23" s="155">
        <v>0</v>
      </c>
      <c r="O23" s="155">
        <v>9</v>
      </c>
      <c r="P23" s="155">
        <v>0</v>
      </c>
      <c r="Q23" s="155">
        <v>1</v>
      </c>
      <c r="R23" s="155">
        <v>7</v>
      </c>
      <c r="S23" s="155">
        <v>1</v>
      </c>
      <c r="T23" s="155">
        <v>0</v>
      </c>
      <c r="U23" s="155">
        <v>1</v>
      </c>
      <c r="V23" s="155">
        <v>7</v>
      </c>
      <c r="W23" s="155">
        <v>1</v>
      </c>
      <c r="X23" s="119">
        <v>8</v>
      </c>
      <c r="Y23" s="217"/>
      <c r="Z23" s="217"/>
      <c r="AA23" s="221"/>
      <c r="AB23" s="227"/>
      <c r="AC23" s="237"/>
      <c r="AD23" s="120">
        <v>7</v>
      </c>
      <c r="AE23" s="120">
        <v>7</v>
      </c>
    </row>
    <row r="24" spans="1:42" s="38" customFormat="1" ht="19.899999999999999" customHeight="1" thickBot="1" x14ac:dyDescent="0.25">
      <c r="A24" s="54"/>
      <c r="B24" s="59" t="s">
        <v>65</v>
      </c>
      <c r="C24" s="49">
        <v>0</v>
      </c>
      <c r="D24" s="116">
        <v>0</v>
      </c>
      <c r="E24" s="49">
        <f t="shared" si="0"/>
        <v>0</v>
      </c>
      <c r="F24" s="50">
        <f t="shared" si="1"/>
        <v>0</v>
      </c>
      <c r="G24" s="49"/>
      <c r="H24" s="50">
        <v>0</v>
      </c>
      <c r="I24" s="50">
        <v>0</v>
      </c>
      <c r="J24" s="50">
        <v>0</v>
      </c>
      <c r="K24" s="50">
        <v>0</v>
      </c>
      <c r="L24" s="50">
        <v>0</v>
      </c>
      <c r="M24" s="50">
        <v>0</v>
      </c>
      <c r="N24" s="49">
        <v>0</v>
      </c>
      <c r="O24" s="49">
        <v>0</v>
      </c>
      <c r="P24" s="49">
        <v>0</v>
      </c>
      <c r="Q24" s="49">
        <v>0</v>
      </c>
      <c r="R24" s="49">
        <v>0</v>
      </c>
      <c r="S24" s="49">
        <v>0</v>
      </c>
      <c r="T24" s="49">
        <v>0</v>
      </c>
      <c r="U24" s="49">
        <v>0</v>
      </c>
      <c r="V24" s="49">
        <v>0</v>
      </c>
      <c r="W24" s="49">
        <v>0</v>
      </c>
      <c r="X24" s="120">
        <v>0</v>
      </c>
      <c r="Y24" s="218"/>
      <c r="Z24" s="217"/>
      <c r="AA24" s="221"/>
      <c r="AB24" s="227"/>
      <c r="AC24" s="238"/>
      <c r="AD24" s="120">
        <v>0</v>
      </c>
      <c r="AE24" s="120">
        <v>0</v>
      </c>
    </row>
    <row r="25" spans="1:42" s="38" customFormat="1" ht="19.899999999999999" customHeight="1" thickBot="1" x14ac:dyDescent="0.25">
      <c r="A25" s="58"/>
      <c r="B25" s="59"/>
      <c r="C25" s="102">
        <f>SUM(C21:C24)</f>
        <v>7</v>
      </c>
      <c r="D25" s="109">
        <f t="shared" ref="D25:X25" si="2">SUM(D21:D24)</f>
        <v>4</v>
      </c>
      <c r="E25" s="159">
        <f t="shared" si="2"/>
        <v>11</v>
      </c>
      <c r="F25" s="104">
        <f t="shared" si="2"/>
        <v>440</v>
      </c>
      <c r="G25" s="102">
        <f t="shared" si="2"/>
        <v>80</v>
      </c>
      <c r="H25" s="102">
        <f t="shared" si="2"/>
        <v>0</v>
      </c>
      <c r="I25" s="102">
        <f t="shared" si="2"/>
        <v>0</v>
      </c>
      <c r="J25" s="102">
        <f t="shared" si="2"/>
        <v>0</v>
      </c>
      <c r="K25" s="102">
        <f t="shared" si="2"/>
        <v>0</v>
      </c>
      <c r="L25" s="102">
        <f t="shared" si="2"/>
        <v>0</v>
      </c>
      <c r="M25" s="102">
        <f t="shared" si="2"/>
        <v>0</v>
      </c>
      <c r="N25" s="102">
        <f t="shared" si="2"/>
        <v>1</v>
      </c>
      <c r="O25" s="102">
        <f t="shared" si="2"/>
        <v>10</v>
      </c>
      <c r="P25" s="15">
        <f t="shared" ref="P25:S25" si="3">SUM(P21:P24)</f>
        <v>0</v>
      </c>
      <c r="Q25" s="15">
        <f t="shared" si="3"/>
        <v>2</v>
      </c>
      <c r="R25" s="15">
        <f t="shared" si="3"/>
        <v>8</v>
      </c>
      <c r="S25" s="15">
        <f t="shared" si="3"/>
        <v>1</v>
      </c>
      <c r="T25" s="102">
        <f t="shared" si="2"/>
        <v>0</v>
      </c>
      <c r="U25" s="102">
        <f t="shared" si="2"/>
        <v>2</v>
      </c>
      <c r="V25" s="102">
        <f t="shared" si="2"/>
        <v>8</v>
      </c>
      <c r="W25" s="102">
        <f t="shared" si="2"/>
        <v>1</v>
      </c>
      <c r="X25" s="102">
        <f t="shared" si="2"/>
        <v>12</v>
      </c>
      <c r="Y25" s="217"/>
      <c r="Z25" s="217"/>
      <c r="AA25" s="221"/>
      <c r="AB25" s="227"/>
      <c r="AC25" s="237"/>
      <c r="AD25" s="102">
        <f>SUM(AD21:AD24)</f>
        <v>8</v>
      </c>
      <c r="AE25" s="102">
        <f>SUM(AE21:AE24)</f>
        <v>9</v>
      </c>
    </row>
    <row r="26" spans="1:42" ht="19.899999999999999" customHeight="1" x14ac:dyDescent="0.2">
      <c r="A26" s="19"/>
      <c r="B26" s="16" t="s">
        <v>13</v>
      </c>
      <c r="C26" s="12">
        <v>0</v>
      </c>
      <c r="D26" s="12">
        <v>0</v>
      </c>
      <c r="E26" s="50">
        <f t="shared" si="0"/>
        <v>0</v>
      </c>
      <c r="F26" s="50">
        <v>0</v>
      </c>
      <c r="G26" s="50">
        <v>0</v>
      </c>
      <c r="H26" s="50">
        <v>0</v>
      </c>
      <c r="I26" s="50">
        <v>0</v>
      </c>
      <c r="J26" s="50">
        <v>0</v>
      </c>
      <c r="K26" s="50">
        <v>0</v>
      </c>
      <c r="L26" s="50">
        <v>0</v>
      </c>
      <c r="M26" s="50">
        <v>0</v>
      </c>
      <c r="N26" s="50">
        <v>0</v>
      </c>
      <c r="O26" s="50">
        <v>0</v>
      </c>
      <c r="P26" s="50">
        <v>0</v>
      </c>
      <c r="Q26" s="50">
        <v>0</v>
      </c>
      <c r="R26" s="50">
        <v>0</v>
      </c>
      <c r="S26" s="50">
        <v>0</v>
      </c>
      <c r="T26" s="50">
        <v>0</v>
      </c>
      <c r="U26" s="50">
        <v>0</v>
      </c>
      <c r="V26" s="50">
        <v>0</v>
      </c>
      <c r="W26" s="50">
        <v>0</v>
      </c>
      <c r="X26" s="121">
        <v>0</v>
      </c>
      <c r="Y26" s="217"/>
      <c r="Z26" s="217"/>
      <c r="AA26" s="221"/>
      <c r="AB26" s="227"/>
      <c r="AC26" s="237"/>
      <c r="AD26" s="129">
        <v>0</v>
      </c>
      <c r="AE26" s="129">
        <v>0</v>
      </c>
    </row>
    <row r="27" spans="1:42" ht="19.899999999999999" customHeight="1" x14ac:dyDescent="0.2">
      <c r="A27" s="7" t="s">
        <v>19</v>
      </c>
      <c r="B27" s="16" t="s">
        <v>14</v>
      </c>
      <c r="C27" s="1">
        <v>0</v>
      </c>
      <c r="D27" s="1">
        <v>0</v>
      </c>
      <c r="E27" s="50">
        <f t="shared" si="0"/>
        <v>0</v>
      </c>
      <c r="F27" s="50">
        <v>0</v>
      </c>
      <c r="G27" s="50">
        <v>0</v>
      </c>
      <c r="H27" s="50">
        <v>0</v>
      </c>
      <c r="I27" s="50">
        <v>0</v>
      </c>
      <c r="J27" s="50">
        <v>0</v>
      </c>
      <c r="K27" s="50">
        <v>0</v>
      </c>
      <c r="L27" s="50">
        <v>0</v>
      </c>
      <c r="M27" s="50">
        <v>0</v>
      </c>
      <c r="N27" s="50">
        <v>0</v>
      </c>
      <c r="O27" s="50">
        <v>0</v>
      </c>
      <c r="P27" s="50">
        <v>0</v>
      </c>
      <c r="Q27" s="50">
        <v>0</v>
      </c>
      <c r="R27" s="50">
        <v>0</v>
      </c>
      <c r="S27" s="50">
        <v>0</v>
      </c>
      <c r="T27" s="50">
        <v>0</v>
      </c>
      <c r="U27" s="50">
        <v>0</v>
      </c>
      <c r="V27" s="50">
        <v>0</v>
      </c>
      <c r="W27" s="50">
        <v>0</v>
      </c>
      <c r="X27" s="122">
        <v>0</v>
      </c>
      <c r="Y27" s="217"/>
      <c r="Z27" s="217"/>
      <c r="AA27" s="221"/>
      <c r="AB27" s="227"/>
      <c r="AC27" s="237"/>
      <c r="AD27" s="129">
        <v>0</v>
      </c>
      <c r="AE27" s="129">
        <v>0</v>
      </c>
    </row>
    <row r="28" spans="1:42" ht="19.899999999999999" customHeight="1" thickBot="1" x14ac:dyDescent="0.25">
      <c r="A28" s="7" t="s">
        <v>12</v>
      </c>
      <c r="B28" s="16" t="s">
        <v>15</v>
      </c>
      <c r="C28" s="1">
        <v>0</v>
      </c>
      <c r="D28" s="1">
        <v>0</v>
      </c>
      <c r="E28" s="50">
        <f t="shared" si="0"/>
        <v>0</v>
      </c>
      <c r="F28" s="64">
        <v>0</v>
      </c>
      <c r="G28" s="50">
        <v>0</v>
      </c>
      <c r="H28" s="50">
        <v>0</v>
      </c>
      <c r="I28" s="50">
        <v>0</v>
      </c>
      <c r="J28" s="50">
        <v>0</v>
      </c>
      <c r="K28" s="50">
        <v>0</v>
      </c>
      <c r="L28" s="50">
        <v>0</v>
      </c>
      <c r="M28" s="50">
        <v>0</v>
      </c>
      <c r="N28" s="50">
        <v>0</v>
      </c>
      <c r="O28" s="50">
        <v>0</v>
      </c>
      <c r="P28" s="50">
        <v>0</v>
      </c>
      <c r="Q28" s="50">
        <v>0</v>
      </c>
      <c r="R28" s="50">
        <v>0</v>
      </c>
      <c r="S28" s="50">
        <v>0</v>
      </c>
      <c r="T28" s="50">
        <v>0</v>
      </c>
      <c r="U28" s="50">
        <v>0</v>
      </c>
      <c r="V28" s="50">
        <v>0</v>
      </c>
      <c r="W28" s="50">
        <v>0</v>
      </c>
      <c r="X28" s="122">
        <v>0</v>
      </c>
      <c r="Y28" s="217"/>
      <c r="Z28" s="217"/>
      <c r="AA28" s="221"/>
      <c r="AB28" s="227"/>
      <c r="AC28" s="237"/>
      <c r="AD28" s="129">
        <v>0</v>
      </c>
      <c r="AE28" s="129">
        <v>0</v>
      </c>
    </row>
    <row r="29" spans="1:42" ht="19.899999999999999" customHeight="1" thickBot="1" x14ac:dyDescent="0.25">
      <c r="A29" s="8"/>
      <c r="B29" s="20"/>
      <c r="C29" s="15">
        <f>SUM(C26:C28)</f>
        <v>0</v>
      </c>
      <c r="D29" s="15">
        <f>SUM(D26:D28)</f>
        <v>0</v>
      </c>
      <c r="E29" s="65">
        <f>SUM(E26:E28)</f>
        <v>0</v>
      </c>
      <c r="F29" s="65">
        <f>SUM(F26:F28)</f>
        <v>0</v>
      </c>
      <c r="G29" s="15">
        <f>SUM(G26:G28)</f>
        <v>0</v>
      </c>
      <c r="H29" s="15"/>
      <c r="I29" s="15">
        <f>SUM(I26:I28)</f>
        <v>0</v>
      </c>
      <c r="J29" s="61"/>
      <c r="K29" s="15">
        <f>SUM(K26:K28)</f>
        <v>0</v>
      </c>
      <c r="L29" s="15">
        <f t="shared" ref="L29:X29" si="4">SUM(L26:L28)</f>
        <v>0</v>
      </c>
      <c r="M29" s="15">
        <f t="shared" si="4"/>
        <v>0</v>
      </c>
      <c r="N29" s="15">
        <f t="shared" si="4"/>
        <v>0</v>
      </c>
      <c r="O29" s="15">
        <f t="shared" si="4"/>
        <v>0</v>
      </c>
      <c r="P29" s="15">
        <f t="shared" si="4"/>
        <v>0</v>
      </c>
      <c r="Q29" s="15">
        <f t="shared" si="4"/>
        <v>0</v>
      </c>
      <c r="R29" s="15">
        <f t="shared" si="4"/>
        <v>0</v>
      </c>
      <c r="S29" s="15">
        <f t="shared" si="4"/>
        <v>0</v>
      </c>
      <c r="T29" s="15">
        <f t="shared" si="4"/>
        <v>0</v>
      </c>
      <c r="U29" s="15">
        <f t="shared" si="4"/>
        <v>0</v>
      </c>
      <c r="V29" s="15">
        <f t="shared" si="4"/>
        <v>0</v>
      </c>
      <c r="W29" s="15">
        <f t="shared" si="4"/>
        <v>0</v>
      </c>
      <c r="X29" s="15">
        <f t="shared" si="4"/>
        <v>0</v>
      </c>
      <c r="Y29" s="217"/>
      <c r="Z29" s="217"/>
      <c r="AA29" s="221"/>
      <c r="AB29" s="227"/>
      <c r="AC29" s="237"/>
      <c r="AD29" s="15">
        <f>SUM(AD26:AD28)</f>
        <v>0</v>
      </c>
      <c r="AE29" s="15">
        <f>SUM(AE26:AE28)</f>
        <v>0</v>
      </c>
    </row>
    <row r="30" spans="1:42" ht="19.899999999999999" customHeight="1" x14ac:dyDescent="0.2">
      <c r="A30" s="7"/>
      <c r="B30" s="16" t="s">
        <v>13</v>
      </c>
      <c r="C30" s="110">
        <v>0</v>
      </c>
      <c r="D30" s="110">
        <v>0</v>
      </c>
      <c r="E30" s="50">
        <f t="shared" si="0"/>
        <v>0</v>
      </c>
      <c r="F30" s="161">
        <v>0</v>
      </c>
      <c r="G30" s="50">
        <v>0</v>
      </c>
      <c r="H30" s="50">
        <v>0</v>
      </c>
      <c r="I30" s="50">
        <v>0</v>
      </c>
      <c r="J30" s="50">
        <v>0</v>
      </c>
      <c r="K30" s="50">
        <v>0</v>
      </c>
      <c r="L30" s="50">
        <v>0</v>
      </c>
      <c r="M30" s="50">
        <v>0</v>
      </c>
      <c r="N30" s="50">
        <v>0</v>
      </c>
      <c r="O30" s="50">
        <v>0</v>
      </c>
      <c r="P30" s="50">
        <v>0</v>
      </c>
      <c r="Q30" s="50">
        <v>0</v>
      </c>
      <c r="R30" s="50">
        <v>0</v>
      </c>
      <c r="S30" s="50">
        <v>0</v>
      </c>
      <c r="T30" s="50">
        <v>0</v>
      </c>
      <c r="U30" s="50">
        <v>0</v>
      </c>
      <c r="V30" s="50">
        <v>0</v>
      </c>
      <c r="W30" s="50">
        <v>0</v>
      </c>
      <c r="X30" s="146">
        <v>0</v>
      </c>
      <c r="Y30" s="217"/>
      <c r="Z30" s="217"/>
      <c r="AA30" s="221"/>
      <c r="AB30" s="227"/>
      <c r="AC30" s="237"/>
      <c r="AD30" s="129">
        <v>0</v>
      </c>
      <c r="AE30" s="129">
        <v>0</v>
      </c>
    </row>
    <row r="31" spans="1:42" ht="19.899999999999999" customHeight="1" x14ac:dyDescent="0.2">
      <c r="A31" s="7" t="s">
        <v>16</v>
      </c>
      <c r="B31" s="16" t="s">
        <v>14</v>
      </c>
      <c r="C31" s="110">
        <v>0</v>
      </c>
      <c r="D31" s="110">
        <v>0</v>
      </c>
      <c r="E31" s="50">
        <f t="shared" si="0"/>
        <v>0</v>
      </c>
      <c r="F31" s="110">
        <v>0</v>
      </c>
      <c r="G31" s="50">
        <v>0</v>
      </c>
      <c r="H31" s="50">
        <v>0</v>
      </c>
      <c r="I31" s="50">
        <v>0</v>
      </c>
      <c r="J31" s="50">
        <v>0</v>
      </c>
      <c r="K31" s="50">
        <v>0</v>
      </c>
      <c r="L31" s="50">
        <v>0</v>
      </c>
      <c r="M31" s="50">
        <v>0</v>
      </c>
      <c r="N31" s="50">
        <v>0</v>
      </c>
      <c r="O31" s="50">
        <v>0</v>
      </c>
      <c r="P31" s="50">
        <v>0</v>
      </c>
      <c r="Q31" s="50">
        <v>0</v>
      </c>
      <c r="R31" s="50">
        <v>0</v>
      </c>
      <c r="S31" s="50">
        <v>0</v>
      </c>
      <c r="T31" s="50">
        <v>0</v>
      </c>
      <c r="U31" s="50">
        <v>0</v>
      </c>
      <c r="V31" s="50">
        <v>0</v>
      </c>
      <c r="W31" s="50">
        <v>0</v>
      </c>
      <c r="X31" s="146">
        <v>0</v>
      </c>
      <c r="Y31" s="217"/>
      <c r="Z31" s="217"/>
      <c r="AA31" s="221"/>
      <c r="AB31" s="227"/>
      <c r="AC31" s="237"/>
      <c r="AD31" s="129">
        <v>0</v>
      </c>
      <c r="AE31" s="129">
        <v>0</v>
      </c>
    </row>
    <row r="32" spans="1:42" ht="19.899999999999999" customHeight="1" thickBot="1" x14ac:dyDescent="0.25">
      <c r="A32" s="7" t="s">
        <v>17</v>
      </c>
      <c r="B32" s="16" t="s">
        <v>15</v>
      </c>
      <c r="C32" s="110">
        <v>0</v>
      </c>
      <c r="D32" s="110">
        <v>0</v>
      </c>
      <c r="E32" s="50">
        <f t="shared" si="0"/>
        <v>0</v>
      </c>
      <c r="F32" s="110">
        <v>0</v>
      </c>
      <c r="G32" s="50">
        <v>0</v>
      </c>
      <c r="H32" s="50">
        <v>0</v>
      </c>
      <c r="I32" s="50">
        <v>0</v>
      </c>
      <c r="J32" s="50">
        <v>0</v>
      </c>
      <c r="K32" s="50">
        <v>0</v>
      </c>
      <c r="L32" s="50">
        <v>0</v>
      </c>
      <c r="M32" s="50">
        <v>0</v>
      </c>
      <c r="N32" s="50">
        <v>0</v>
      </c>
      <c r="O32" s="50">
        <v>0</v>
      </c>
      <c r="P32" s="50">
        <v>0</v>
      </c>
      <c r="Q32" s="50">
        <v>0</v>
      </c>
      <c r="R32" s="50">
        <v>0</v>
      </c>
      <c r="S32" s="50">
        <v>0</v>
      </c>
      <c r="T32" s="50">
        <v>0</v>
      </c>
      <c r="U32" s="50">
        <v>0</v>
      </c>
      <c r="V32" s="50">
        <v>0</v>
      </c>
      <c r="W32" s="50">
        <v>0</v>
      </c>
      <c r="X32" s="146">
        <v>0</v>
      </c>
      <c r="Y32" s="217"/>
      <c r="Z32" s="217"/>
      <c r="AA32" s="221"/>
      <c r="AB32" s="227"/>
      <c r="AC32" s="237"/>
      <c r="AD32" s="129">
        <v>0</v>
      </c>
      <c r="AE32" s="129">
        <v>0</v>
      </c>
    </row>
    <row r="33" spans="1:31" ht="19.899999999999999" customHeight="1" thickBot="1" x14ac:dyDescent="0.25">
      <c r="A33" s="8"/>
      <c r="B33" s="20"/>
      <c r="C33" s="15">
        <f>SUM(C30:C32)</f>
        <v>0</v>
      </c>
      <c r="D33" s="15">
        <f>SUM(D30:D32)</f>
        <v>0</v>
      </c>
      <c r="E33" s="65">
        <f>SUM(E30:E32)</f>
        <v>0</v>
      </c>
      <c r="F33" s="15">
        <f>SUM(F30:F32)</f>
        <v>0</v>
      </c>
      <c r="G33" s="15">
        <f>SUM(G30:G32)</f>
        <v>0</v>
      </c>
      <c r="H33" s="15"/>
      <c r="I33" s="15">
        <f>SUM(I30:I32)</f>
        <v>0</v>
      </c>
      <c r="J33" s="61"/>
      <c r="K33" s="15">
        <f>SUM(K30:K32)</f>
        <v>0</v>
      </c>
      <c r="L33" s="15">
        <f t="shared" ref="L33:X33" si="5">SUM(L30:L32)</f>
        <v>0</v>
      </c>
      <c r="M33" s="15">
        <f t="shared" si="5"/>
        <v>0</v>
      </c>
      <c r="N33" s="15">
        <f t="shared" si="5"/>
        <v>0</v>
      </c>
      <c r="O33" s="15">
        <f t="shared" si="5"/>
        <v>0</v>
      </c>
      <c r="P33" s="15">
        <f t="shared" si="5"/>
        <v>0</v>
      </c>
      <c r="Q33" s="15">
        <f t="shared" si="5"/>
        <v>0</v>
      </c>
      <c r="R33" s="15">
        <f t="shared" si="5"/>
        <v>0</v>
      </c>
      <c r="S33" s="15">
        <f t="shared" si="5"/>
        <v>0</v>
      </c>
      <c r="T33" s="15">
        <f t="shared" si="5"/>
        <v>0</v>
      </c>
      <c r="U33" s="15">
        <f t="shared" si="5"/>
        <v>0</v>
      </c>
      <c r="V33" s="15">
        <f t="shared" si="5"/>
        <v>0</v>
      </c>
      <c r="W33" s="15">
        <f t="shared" si="5"/>
        <v>0</v>
      </c>
      <c r="X33" s="15">
        <f t="shared" si="5"/>
        <v>0</v>
      </c>
      <c r="Y33" s="217"/>
      <c r="Z33" s="217"/>
      <c r="AA33" s="221"/>
      <c r="AB33" s="227"/>
      <c r="AC33" s="237"/>
      <c r="AD33" s="115">
        <f>SUM(AD30:AD32)</f>
        <v>0</v>
      </c>
      <c r="AE33" s="112">
        <f>SUM(AE30:AE32)</f>
        <v>0</v>
      </c>
    </row>
    <row r="34" spans="1:31" ht="19.899999999999999" customHeight="1" x14ac:dyDescent="0.2">
      <c r="A34" s="167" t="s">
        <v>8</v>
      </c>
      <c r="B34" s="16" t="s">
        <v>13</v>
      </c>
      <c r="C34" s="1">
        <v>0</v>
      </c>
      <c r="D34" s="1">
        <v>0</v>
      </c>
      <c r="E34" s="50">
        <f t="shared" si="0"/>
        <v>0</v>
      </c>
      <c r="F34" s="1">
        <v>0</v>
      </c>
      <c r="G34" s="50">
        <v>0</v>
      </c>
      <c r="H34" s="50">
        <v>0</v>
      </c>
      <c r="I34" s="50">
        <v>0</v>
      </c>
      <c r="J34" s="50">
        <v>0</v>
      </c>
      <c r="K34" s="50">
        <v>0</v>
      </c>
      <c r="L34" s="50">
        <v>0</v>
      </c>
      <c r="M34" s="50">
        <v>0</v>
      </c>
      <c r="N34" s="50">
        <v>0</v>
      </c>
      <c r="O34" s="50">
        <v>0</v>
      </c>
      <c r="P34" s="50">
        <v>0</v>
      </c>
      <c r="Q34" s="50">
        <v>0</v>
      </c>
      <c r="R34" s="50">
        <v>0</v>
      </c>
      <c r="S34" s="50">
        <v>0</v>
      </c>
      <c r="T34" s="50">
        <v>0</v>
      </c>
      <c r="U34" s="50">
        <v>0</v>
      </c>
      <c r="V34" s="50">
        <v>0</v>
      </c>
      <c r="W34" s="50">
        <v>0</v>
      </c>
      <c r="X34" s="122">
        <v>0</v>
      </c>
      <c r="Y34" s="217"/>
      <c r="Z34" s="217"/>
      <c r="AA34" s="221"/>
      <c r="AB34" s="227"/>
      <c r="AC34" s="238"/>
      <c r="AD34" s="129">
        <v>0</v>
      </c>
      <c r="AE34" s="129">
        <v>0</v>
      </c>
    </row>
    <row r="35" spans="1:31" ht="19.899999999999999" customHeight="1" x14ac:dyDescent="0.2">
      <c r="A35" s="167"/>
      <c r="B35" s="16" t="s">
        <v>14</v>
      </c>
      <c r="C35" s="1">
        <v>0</v>
      </c>
      <c r="D35" s="1">
        <v>0</v>
      </c>
      <c r="E35" s="50">
        <f t="shared" si="0"/>
        <v>0</v>
      </c>
      <c r="F35" s="1">
        <v>0</v>
      </c>
      <c r="G35" s="50">
        <v>0</v>
      </c>
      <c r="H35" s="50">
        <v>0</v>
      </c>
      <c r="I35" s="50">
        <v>0</v>
      </c>
      <c r="J35" s="50">
        <v>0</v>
      </c>
      <c r="K35" s="50">
        <v>0</v>
      </c>
      <c r="L35" s="50">
        <v>0</v>
      </c>
      <c r="M35" s="50">
        <v>0</v>
      </c>
      <c r="N35" s="50">
        <v>0</v>
      </c>
      <c r="O35" s="50">
        <v>0</v>
      </c>
      <c r="P35" s="50">
        <v>0</v>
      </c>
      <c r="Q35" s="50">
        <v>0</v>
      </c>
      <c r="R35" s="50">
        <v>0</v>
      </c>
      <c r="S35" s="50">
        <v>0</v>
      </c>
      <c r="T35" s="50">
        <v>0</v>
      </c>
      <c r="U35" s="50">
        <v>0</v>
      </c>
      <c r="V35" s="50">
        <v>0</v>
      </c>
      <c r="W35" s="50">
        <v>0</v>
      </c>
      <c r="X35" s="125">
        <v>0</v>
      </c>
      <c r="Y35" s="218"/>
      <c r="Z35" s="217"/>
      <c r="AA35" s="221"/>
      <c r="AB35" s="227"/>
      <c r="AC35" s="238"/>
      <c r="AD35" s="129">
        <v>0</v>
      </c>
      <c r="AE35" s="129">
        <v>0</v>
      </c>
    </row>
    <row r="36" spans="1:31" ht="19.899999999999999" customHeight="1" x14ac:dyDescent="0.2">
      <c r="A36" s="167"/>
      <c r="B36" s="16" t="s">
        <v>15</v>
      </c>
      <c r="C36" s="1">
        <v>0</v>
      </c>
      <c r="D36" s="1">
        <v>0</v>
      </c>
      <c r="E36" s="50">
        <f t="shared" si="0"/>
        <v>0</v>
      </c>
      <c r="F36" s="1">
        <v>0</v>
      </c>
      <c r="G36" s="50">
        <v>0</v>
      </c>
      <c r="H36" s="50">
        <v>0</v>
      </c>
      <c r="I36" s="50">
        <v>0</v>
      </c>
      <c r="J36" s="50">
        <v>0</v>
      </c>
      <c r="K36" s="50">
        <v>0</v>
      </c>
      <c r="L36" s="50">
        <v>0</v>
      </c>
      <c r="M36" s="50">
        <v>0</v>
      </c>
      <c r="N36" s="50">
        <v>0</v>
      </c>
      <c r="O36" s="50">
        <v>0</v>
      </c>
      <c r="P36" s="50">
        <v>0</v>
      </c>
      <c r="Q36" s="50">
        <v>0</v>
      </c>
      <c r="R36" s="50">
        <v>0</v>
      </c>
      <c r="S36" s="50">
        <v>0</v>
      </c>
      <c r="T36" s="50">
        <v>0</v>
      </c>
      <c r="U36" s="50">
        <v>0</v>
      </c>
      <c r="V36" s="50">
        <v>0</v>
      </c>
      <c r="W36" s="50">
        <v>0</v>
      </c>
      <c r="X36" s="125">
        <v>0</v>
      </c>
      <c r="Y36" s="218"/>
      <c r="Z36" s="217"/>
      <c r="AA36" s="221"/>
      <c r="AB36" s="227"/>
      <c r="AC36" s="238"/>
      <c r="AD36" s="129">
        <v>0</v>
      </c>
      <c r="AE36" s="129">
        <v>0</v>
      </c>
    </row>
    <row r="37" spans="1:31" ht="19.899999999999999" customHeight="1" thickBot="1" x14ac:dyDescent="0.25">
      <c r="A37" s="168"/>
      <c r="B37" s="10"/>
      <c r="C37" s="153">
        <f>C34</f>
        <v>0</v>
      </c>
      <c r="D37" s="111">
        <f>D34</f>
        <v>0</v>
      </c>
      <c r="E37" s="154">
        <f>E34</f>
        <v>0</v>
      </c>
      <c r="F37" s="153">
        <f>F34</f>
        <v>0</v>
      </c>
      <c r="G37" s="153">
        <f>G34</f>
        <v>0</v>
      </c>
      <c r="H37" s="153"/>
      <c r="I37" s="153">
        <f>I34</f>
        <v>0</v>
      </c>
      <c r="J37" s="71"/>
      <c r="K37" s="153">
        <f>K34</f>
        <v>0</v>
      </c>
      <c r="L37" s="153">
        <f t="shared" ref="L37:X37" si="6">L34</f>
        <v>0</v>
      </c>
      <c r="M37" s="153">
        <f t="shared" si="6"/>
        <v>0</v>
      </c>
      <c r="N37" s="153">
        <f t="shared" si="6"/>
        <v>0</v>
      </c>
      <c r="O37" s="153">
        <f t="shared" si="6"/>
        <v>0</v>
      </c>
      <c r="P37" s="153">
        <f t="shared" si="6"/>
        <v>0</v>
      </c>
      <c r="Q37" s="153">
        <f t="shared" si="6"/>
        <v>0</v>
      </c>
      <c r="R37" s="153">
        <f t="shared" si="6"/>
        <v>0</v>
      </c>
      <c r="S37" s="153">
        <f t="shared" si="6"/>
        <v>0</v>
      </c>
      <c r="T37" s="153">
        <f t="shared" si="6"/>
        <v>0</v>
      </c>
      <c r="U37" s="153">
        <f t="shared" si="6"/>
        <v>0</v>
      </c>
      <c r="V37" s="153">
        <f t="shared" si="6"/>
        <v>0</v>
      </c>
      <c r="W37" s="153">
        <f t="shared" si="6"/>
        <v>0</v>
      </c>
      <c r="X37" s="153">
        <f t="shared" si="6"/>
        <v>0</v>
      </c>
      <c r="Y37" s="217"/>
      <c r="Z37" s="217"/>
      <c r="AA37" s="221"/>
      <c r="AB37" s="227"/>
      <c r="AC37" s="237"/>
      <c r="AD37" s="112">
        <f>SUM(AD34:AD36)</f>
        <v>0</v>
      </c>
      <c r="AE37" s="112">
        <f>SUM(AE34:AE36)</f>
        <v>0</v>
      </c>
    </row>
    <row r="38" spans="1:31" ht="19.899999999999999" customHeight="1" thickBot="1" x14ac:dyDescent="0.25">
      <c r="A38" s="18" t="s">
        <v>31</v>
      </c>
      <c r="B38" s="18"/>
      <c r="C38" s="66">
        <f>C25+C29+C33+C37</f>
        <v>7</v>
      </c>
      <c r="D38" s="66">
        <f>D25+D29+D33+D37</f>
        <v>4</v>
      </c>
      <c r="E38" s="67">
        <f>E25+E29+E33+E37</f>
        <v>11</v>
      </c>
      <c r="F38" s="66">
        <f>F25+F29+F33+F37</f>
        <v>440</v>
      </c>
      <c r="G38" s="66">
        <f>G25+G29+G33+G37</f>
        <v>80</v>
      </c>
      <c r="H38" s="66"/>
      <c r="I38" s="66">
        <f>I25+I29+I33+I37</f>
        <v>0</v>
      </c>
      <c r="J38" s="73"/>
      <c r="K38" s="66">
        <f>K25+K29+K33+K37</f>
        <v>0</v>
      </c>
      <c r="L38" s="66">
        <f t="shared" ref="L38:X38" si="7">L25+L29+L33+L37</f>
        <v>0</v>
      </c>
      <c r="M38" s="66">
        <f t="shared" si="7"/>
        <v>0</v>
      </c>
      <c r="N38" s="66">
        <f t="shared" si="7"/>
        <v>1</v>
      </c>
      <c r="O38" s="66">
        <f t="shared" si="7"/>
        <v>10</v>
      </c>
      <c r="P38" s="66">
        <f t="shared" si="7"/>
        <v>0</v>
      </c>
      <c r="Q38" s="66">
        <f t="shared" si="7"/>
        <v>2</v>
      </c>
      <c r="R38" s="66">
        <f t="shared" si="7"/>
        <v>8</v>
      </c>
      <c r="S38" s="66">
        <f t="shared" si="7"/>
        <v>1</v>
      </c>
      <c r="T38" s="66">
        <f t="shared" si="7"/>
        <v>0</v>
      </c>
      <c r="U38" s="66">
        <f t="shared" si="7"/>
        <v>2</v>
      </c>
      <c r="V38" s="66">
        <f t="shared" si="7"/>
        <v>8</v>
      </c>
      <c r="W38" s="66">
        <f t="shared" si="7"/>
        <v>1</v>
      </c>
      <c r="X38" s="66">
        <f t="shared" si="7"/>
        <v>12</v>
      </c>
      <c r="Y38" s="219"/>
      <c r="Z38" s="219"/>
      <c r="AA38" s="222"/>
      <c r="AB38" s="228"/>
      <c r="AC38" s="239"/>
      <c r="AD38" s="66">
        <f>+AD25+AD29+AD33+AD37</f>
        <v>8</v>
      </c>
      <c r="AE38" s="66">
        <f>+AE25+AE29+AE33+AE37</f>
        <v>9</v>
      </c>
    </row>
    <row r="39" spans="1:31" s="6" customFormat="1" ht="19.899999999999999"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spans="1:31" s="6" customFormat="1" ht="19.899999999999999"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31" s="6" customFormat="1" ht="19.899999999999999"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spans="1:31" s="30" customFormat="1" ht="19.899999999999999" customHeight="1" x14ac:dyDescent="0.25">
      <c r="A42" s="28" t="s">
        <v>18</v>
      </c>
      <c r="B42" s="29"/>
      <c r="C42" s="29"/>
      <c r="D42" s="29"/>
      <c r="E42" s="29"/>
      <c r="F42" s="29"/>
      <c r="G42" s="29"/>
      <c r="H42" s="29"/>
      <c r="I42" s="29"/>
      <c r="J42" s="29"/>
      <c r="K42" s="29"/>
      <c r="L42" s="29"/>
      <c r="M42" s="29"/>
      <c r="N42" s="29"/>
      <c r="O42" s="29"/>
      <c r="P42" s="29"/>
      <c r="Q42" s="29"/>
      <c r="R42" s="29"/>
      <c r="S42" s="29"/>
      <c r="T42" s="29"/>
      <c r="U42" s="29"/>
      <c r="V42" s="28"/>
      <c r="W42" s="28"/>
      <c r="X42" s="28"/>
      <c r="Y42" s="28"/>
      <c r="Z42" s="28"/>
      <c r="AA42" s="28"/>
      <c r="AB42" s="28"/>
    </row>
    <row r="43" spans="1:31" s="31" customFormat="1" ht="18" x14ac:dyDescent="0.25"/>
    <row r="44" spans="1:31" s="31" customFormat="1" ht="18" x14ac:dyDescent="0.25"/>
    <row r="45" spans="1:31" s="31" customFormat="1" ht="41.25" customHeight="1" x14ac:dyDescent="0.25">
      <c r="A45" s="33" t="s">
        <v>38</v>
      </c>
      <c r="B45" s="166" t="s">
        <v>28</v>
      </c>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spans="1:31" s="31" customFormat="1" ht="18" x14ac:dyDescent="0.25">
      <c r="A46" s="33"/>
    </row>
    <row r="47" spans="1:31" s="31" customFormat="1" ht="18" x14ac:dyDescent="0.25">
      <c r="A47" s="33"/>
    </row>
    <row r="48" spans="1:31" s="31" customFormat="1" ht="27" customHeight="1" x14ac:dyDescent="0.25">
      <c r="A48" s="33" t="s">
        <v>21</v>
      </c>
      <c r="B48" s="34" t="s">
        <v>22</v>
      </c>
    </row>
    <row r="49" spans="1:29" ht="15.75" x14ac:dyDescent="0.25">
      <c r="A49" s="32"/>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ht="15.75" x14ac:dyDescent="0.25">
      <c r="A50" s="32"/>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ht="15.75" x14ac:dyDescent="0.25">
      <c r="A51" s="32"/>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ht="15"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ht="15"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ht="15"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ht="15"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ht="15"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ht="15"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ht="15"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ht="15"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ht="15"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ht="15"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ht="15"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ht="15"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ht="15"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ht="15"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sheetData>
  <dataConsolidate/>
  <mergeCells count="37">
    <mergeCell ref="AE18:AE20"/>
    <mergeCell ref="Y21:Y38"/>
    <mergeCell ref="Z21:Z38"/>
    <mergeCell ref="AA21:AA38"/>
    <mergeCell ref="AC21:AC38"/>
    <mergeCell ref="A34:A37"/>
    <mergeCell ref="B45:AD45"/>
    <mergeCell ref="AD18:AD20"/>
    <mergeCell ref="A18:A20"/>
    <mergeCell ref="K19:K20"/>
    <mergeCell ref="C18:D19"/>
    <mergeCell ref="AB21:AB38"/>
    <mergeCell ref="L19:L20"/>
    <mergeCell ref="N19:N20"/>
    <mergeCell ref="O19:O20"/>
    <mergeCell ref="I18:O18"/>
    <mergeCell ref="P18:S19"/>
    <mergeCell ref="A17:AC17"/>
    <mergeCell ref="A9:AC10"/>
    <mergeCell ref="T18:W19"/>
    <mergeCell ref="X18:AC19"/>
    <mergeCell ref="I19:I20"/>
    <mergeCell ref="J19:J20"/>
    <mergeCell ref="G13:AC13"/>
    <mergeCell ref="I15:U15"/>
    <mergeCell ref="H18:H20"/>
    <mergeCell ref="B18:B20"/>
    <mergeCell ref="M19:M20"/>
    <mergeCell ref="E18:E20"/>
    <mergeCell ref="F18:F20"/>
    <mergeCell ref="G18:G20"/>
    <mergeCell ref="H11:V11"/>
    <mergeCell ref="A4:AC4"/>
    <mergeCell ref="A5:AC5"/>
    <mergeCell ref="A6:AC6"/>
    <mergeCell ref="A7:AC7"/>
    <mergeCell ref="A8:AC8"/>
  </mergeCells>
  <dataValidations count="3">
    <dataValidation type="custom" allowBlank="1" showInputMessage="1" showErrorMessage="1" errorTitle="ESCRIBIR SOLO TEXTO" error="SOLO ACEPTA TEXTO" promptTitle="ESCRIBIR SOLO TEXTO" prompt="SOLO ACEPTA TEXTO" sqref="J37:J38 J33 J29 H23">
      <formula1>ISTEXT(H23)</formula1>
    </dataValidation>
    <dataValidation type="whole" operator="equal" allowBlank="1" showInputMessage="1" showErrorMessage="1" errorTitle="TOTAL ING MULTIPLICADO POR 40" error="TOTAL ING MULTIPLICADO POR 40 (incluye hrs frente a grupo, tutorias, asesorias, etc)" promptTitle="TOTAL ING MULTIPLICADO POR 40" prompt="TOTAL ING MULTIPLICADO POR 40 (incluye hrs frente a grupo, tutorias, asesorias, etc)" sqref="G34:W36 G30:W32 F26:W28 G21:O21 I22:M24 H22 H24">
      <formula1>E21*40</formula1>
    </dataValidation>
    <dataValidation type="whole" operator="equal" allowBlank="1" showInputMessage="1" showErrorMessage="1" errorTitle="TOTAL ING Y  POSG * 40" error="TOTAL ING Y  POSG * 40 (incluye hrs frente a grupo, tutorias, asesorias, etc)" promptTitle="TOTAL ING Y  POSG * 40" prompt="TOTAL ING Y  POSG * 40 (incluye hrs frente a grupo, tutorias, asesorias, etc)" sqref="F21:F24">
      <formula1>E21*40</formula1>
    </dataValidation>
  </dataValidations>
  <printOptions horizontalCentered="1"/>
  <pageMargins left="0.35433070866141736" right="0.19685039370078741" top="0" bottom="0.74803149606299213" header="1.0629921259842521" footer="0.35433070866141736"/>
  <pageSetup scale="30" orientation="landscape" r:id="rId1"/>
  <headerFooter alignWithMargins="0">
    <oddFooter>&amp;L&amp;"Arial,Negrita"2. PERFIL DEL PROFESOR&amp;R&amp;"Arial,Negrita"514-27-A004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AP68"/>
  <sheetViews>
    <sheetView topLeftCell="I15" zoomScale="68" zoomScaleNormal="68" workbookViewId="0">
      <selection activeCell="AE41" sqref="AE41"/>
    </sheetView>
  </sheetViews>
  <sheetFormatPr baseColWidth="10" defaultRowHeight="12.75" x14ac:dyDescent="0.2"/>
  <cols>
    <col min="1" max="1" width="15.42578125" style="76" customWidth="1"/>
    <col min="2" max="2" width="15.140625" style="76" customWidth="1"/>
    <col min="3" max="3" width="9" style="76" customWidth="1"/>
    <col min="4" max="4" width="11.42578125" style="76" customWidth="1"/>
    <col min="5" max="5" width="14.42578125" style="76" customWidth="1"/>
    <col min="6" max="6" width="18.7109375" style="76" customWidth="1"/>
    <col min="7" max="7" width="16.7109375" style="76" customWidth="1"/>
    <col min="8" max="8" width="26.85546875" style="76" customWidth="1"/>
    <col min="9" max="9" width="9.140625" style="76" customWidth="1"/>
    <col min="10" max="10" width="20.28515625" style="76" customWidth="1"/>
    <col min="11" max="11" width="7.42578125" style="76" customWidth="1"/>
    <col min="12" max="12" width="19.85546875" style="76" customWidth="1"/>
    <col min="13" max="13" width="9.42578125" style="76" customWidth="1"/>
    <col min="14" max="14" width="14" style="76" customWidth="1"/>
    <col min="15" max="15" width="15.85546875" style="76" customWidth="1"/>
    <col min="16" max="16" width="15" style="76" customWidth="1"/>
    <col min="17" max="17" width="7.140625" style="76" customWidth="1"/>
    <col min="18" max="18" width="7" style="76" customWidth="1"/>
    <col min="19" max="19" width="7.85546875" style="76" customWidth="1"/>
    <col min="20" max="20" width="15.7109375" style="76" customWidth="1"/>
    <col min="21" max="21" width="7.5703125" style="76" customWidth="1"/>
    <col min="22" max="22" width="8.140625" style="76" customWidth="1"/>
    <col min="23" max="23" width="6.85546875" style="76" customWidth="1"/>
    <col min="24" max="24" width="13.42578125" style="76" customWidth="1"/>
    <col min="25" max="25" width="15.7109375" style="76" customWidth="1"/>
    <col min="26" max="26" width="15.140625" style="76" customWidth="1"/>
    <col min="27" max="28" width="17.5703125" style="76" customWidth="1"/>
    <col min="29" max="29" width="60.28515625" style="76" customWidth="1"/>
    <col min="30" max="16384" width="11.42578125" style="76"/>
  </cols>
  <sheetData>
    <row r="4" spans="1:42" ht="30.75" customHeight="1" x14ac:dyDescent="0.35">
      <c r="A4" s="259" t="s">
        <v>32</v>
      </c>
      <c r="B4" s="259"/>
      <c r="C4" s="259"/>
      <c r="D4" s="259"/>
      <c r="E4" s="259"/>
      <c r="F4" s="259"/>
      <c r="G4" s="259"/>
      <c r="H4" s="259"/>
      <c r="I4" s="259"/>
      <c r="J4" s="259"/>
      <c r="K4" s="259"/>
      <c r="L4" s="259"/>
      <c r="M4" s="259"/>
      <c r="N4" s="259"/>
      <c r="O4" s="259"/>
      <c r="P4" s="259"/>
      <c r="Q4" s="259"/>
      <c r="R4" s="259"/>
      <c r="S4" s="259"/>
      <c r="T4" s="259"/>
      <c r="U4" s="259"/>
      <c r="V4" s="259"/>
      <c r="W4" s="259"/>
      <c r="X4" s="259"/>
      <c r="Y4" s="259"/>
      <c r="Z4" s="259"/>
      <c r="AA4" s="259"/>
      <c r="AB4" s="259"/>
      <c r="AC4" s="259"/>
    </row>
    <row r="5" spans="1:42" ht="23.25" x14ac:dyDescent="0.2">
      <c r="A5" s="260" t="s">
        <v>29</v>
      </c>
      <c r="B5" s="260"/>
      <c r="C5" s="260"/>
      <c r="D5" s="260"/>
      <c r="E5" s="260"/>
      <c r="F5" s="260"/>
      <c r="G5" s="260"/>
      <c r="H5" s="260"/>
      <c r="I5" s="260"/>
      <c r="J5" s="260"/>
      <c r="K5" s="260"/>
      <c r="L5" s="260"/>
      <c r="M5" s="260"/>
      <c r="N5" s="260"/>
      <c r="O5" s="260"/>
      <c r="P5" s="260"/>
      <c r="Q5" s="260"/>
      <c r="R5" s="260"/>
      <c r="S5" s="260"/>
      <c r="T5" s="260"/>
      <c r="U5" s="260"/>
      <c r="V5" s="260"/>
      <c r="W5" s="260"/>
      <c r="X5" s="260"/>
      <c r="Y5" s="260"/>
      <c r="Z5" s="260"/>
      <c r="AA5" s="260"/>
      <c r="AB5" s="260"/>
      <c r="AC5" s="260"/>
    </row>
    <row r="6" spans="1:42" ht="23.25" x14ac:dyDescent="0.2">
      <c r="A6" s="260" t="s">
        <v>30</v>
      </c>
      <c r="B6" s="260"/>
      <c r="C6" s="260"/>
      <c r="D6" s="260"/>
      <c r="E6" s="260"/>
      <c r="F6" s="260"/>
      <c r="G6" s="260"/>
      <c r="H6" s="260"/>
      <c r="I6" s="260"/>
      <c r="J6" s="260"/>
      <c r="K6" s="260"/>
      <c r="L6" s="260"/>
      <c r="M6" s="260"/>
      <c r="N6" s="260"/>
      <c r="O6" s="260"/>
      <c r="P6" s="260"/>
      <c r="Q6" s="260"/>
      <c r="R6" s="260"/>
      <c r="S6" s="260"/>
      <c r="T6" s="260"/>
      <c r="U6" s="260"/>
      <c r="V6" s="260"/>
      <c r="W6" s="260"/>
      <c r="X6" s="260"/>
      <c r="Y6" s="260"/>
      <c r="Z6" s="260"/>
      <c r="AA6" s="260"/>
      <c r="AB6" s="260"/>
      <c r="AC6" s="260"/>
    </row>
    <row r="7" spans="1:42" ht="23.25" x14ac:dyDescent="0.2">
      <c r="A7" s="260"/>
      <c r="B7" s="260"/>
      <c r="C7" s="260"/>
      <c r="D7" s="260"/>
      <c r="E7" s="260"/>
      <c r="F7" s="260"/>
      <c r="G7" s="260"/>
      <c r="H7" s="260"/>
      <c r="I7" s="260"/>
      <c r="J7" s="260"/>
      <c r="K7" s="260"/>
      <c r="L7" s="260"/>
      <c r="M7" s="260"/>
      <c r="N7" s="260"/>
      <c r="O7" s="260"/>
      <c r="P7" s="260"/>
      <c r="Q7" s="260"/>
      <c r="R7" s="260"/>
      <c r="S7" s="260"/>
      <c r="T7" s="260"/>
      <c r="U7" s="260"/>
      <c r="V7" s="260"/>
      <c r="W7" s="260"/>
      <c r="X7" s="260"/>
      <c r="Y7" s="260"/>
      <c r="Z7" s="260"/>
      <c r="AA7" s="260"/>
      <c r="AB7" s="260"/>
      <c r="AC7" s="260"/>
    </row>
    <row r="8" spans="1:42" ht="23.25" x14ac:dyDescent="0.2">
      <c r="A8" s="261" t="s">
        <v>63</v>
      </c>
      <c r="B8" s="261"/>
      <c r="C8" s="261"/>
      <c r="D8" s="261"/>
      <c r="E8" s="261"/>
      <c r="F8" s="261"/>
      <c r="G8" s="261"/>
      <c r="H8" s="261"/>
      <c r="I8" s="261"/>
      <c r="J8" s="261"/>
      <c r="K8" s="261"/>
      <c r="L8" s="261"/>
      <c r="M8" s="261"/>
      <c r="N8" s="261"/>
      <c r="O8" s="261"/>
      <c r="P8" s="261"/>
      <c r="Q8" s="261"/>
      <c r="R8" s="261"/>
      <c r="S8" s="261"/>
      <c r="T8" s="261"/>
      <c r="U8" s="261"/>
      <c r="V8" s="261"/>
      <c r="W8" s="261"/>
      <c r="X8" s="261"/>
      <c r="Y8" s="261"/>
      <c r="Z8" s="261"/>
      <c r="AA8" s="261"/>
      <c r="AB8" s="261"/>
      <c r="AC8" s="261"/>
    </row>
    <row r="9" spans="1:42" x14ac:dyDescent="0.2">
      <c r="A9" s="260" t="s">
        <v>48</v>
      </c>
      <c r="B9" s="260"/>
      <c r="C9" s="260"/>
      <c r="D9" s="260"/>
      <c r="E9" s="260"/>
      <c r="F9" s="260"/>
      <c r="G9" s="260"/>
      <c r="H9" s="260"/>
      <c r="I9" s="260"/>
      <c r="J9" s="260"/>
      <c r="K9" s="260"/>
      <c r="L9" s="260"/>
      <c r="M9" s="260"/>
      <c r="N9" s="260"/>
      <c r="O9" s="260"/>
      <c r="P9" s="260"/>
      <c r="Q9" s="260"/>
      <c r="R9" s="260"/>
      <c r="S9" s="260"/>
      <c r="T9" s="260"/>
      <c r="U9" s="260"/>
      <c r="V9" s="260"/>
      <c r="W9" s="260"/>
      <c r="X9" s="260"/>
      <c r="Y9" s="260"/>
      <c r="Z9" s="260"/>
      <c r="AA9" s="260"/>
      <c r="AB9" s="260"/>
      <c r="AC9" s="260"/>
    </row>
    <row r="10" spans="1:42" s="77" customFormat="1" ht="15" x14ac:dyDescent="0.2">
      <c r="A10" s="260"/>
      <c r="B10" s="260"/>
      <c r="C10" s="260"/>
      <c r="D10" s="260"/>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260"/>
    </row>
    <row r="11" spans="1:42" s="21" customFormat="1" ht="23.25" x14ac:dyDescent="0.35">
      <c r="A11" s="27"/>
      <c r="B11" s="27"/>
      <c r="C11" s="27"/>
      <c r="D11" s="27"/>
      <c r="E11" s="27"/>
      <c r="F11" s="27"/>
      <c r="G11" s="27"/>
      <c r="H11" s="212" t="s">
        <v>64</v>
      </c>
      <c r="I11" s="212"/>
      <c r="J11" s="212"/>
      <c r="K11" s="212"/>
      <c r="L11" s="212"/>
      <c r="M11" s="212"/>
      <c r="N11" s="212"/>
      <c r="O11" s="212"/>
      <c r="P11" s="212"/>
      <c r="Q11" s="212"/>
      <c r="R11" s="212"/>
      <c r="S11" s="212"/>
      <c r="T11" s="212"/>
      <c r="U11" s="212"/>
      <c r="V11" s="212"/>
      <c r="W11" s="27"/>
      <c r="X11" s="27"/>
      <c r="Y11" s="27"/>
      <c r="Z11" s="27"/>
      <c r="AA11" s="27"/>
      <c r="AB11" s="27"/>
      <c r="AC11" s="27"/>
    </row>
    <row r="12" spans="1:42" s="77" customFormat="1" ht="23.25" x14ac:dyDescent="0.35">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row>
    <row r="13" spans="1:42" s="77" customFormat="1" ht="24" customHeight="1" x14ac:dyDescent="0.35">
      <c r="A13" s="75"/>
      <c r="B13" s="75"/>
      <c r="C13" s="75"/>
      <c r="D13" s="75"/>
      <c r="E13" s="75"/>
      <c r="F13" s="75"/>
      <c r="G13" s="274" t="s">
        <v>26</v>
      </c>
      <c r="H13" s="274"/>
      <c r="I13" s="274"/>
      <c r="J13" s="274"/>
      <c r="K13" s="274"/>
      <c r="L13" s="274"/>
      <c r="M13" s="274"/>
      <c r="N13" s="274"/>
      <c r="O13" s="274"/>
      <c r="P13" s="274"/>
      <c r="Q13" s="274"/>
      <c r="R13" s="274"/>
      <c r="S13" s="274"/>
      <c r="T13" s="274"/>
      <c r="U13" s="274"/>
      <c r="V13" s="274"/>
      <c r="W13" s="274"/>
      <c r="X13" s="274"/>
      <c r="Y13" s="274"/>
      <c r="Z13" s="274"/>
      <c r="AA13" s="274"/>
      <c r="AB13" s="274"/>
      <c r="AC13" s="274"/>
      <c r="AG13" s="79"/>
      <c r="AH13" s="79"/>
      <c r="AI13" s="79"/>
      <c r="AJ13" s="79"/>
      <c r="AK13" s="79"/>
      <c r="AL13" s="79"/>
      <c r="AM13" s="79"/>
      <c r="AN13" s="79"/>
      <c r="AO13" s="79"/>
      <c r="AP13" s="79"/>
    </row>
    <row r="14" spans="1:42" s="77" customFormat="1" ht="24" customHeight="1" x14ac:dyDescent="0.35">
      <c r="A14" s="75"/>
      <c r="B14" s="75"/>
      <c r="C14" s="80"/>
      <c r="D14" s="80"/>
      <c r="E14" s="80"/>
      <c r="F14" s="80"/>
      <c r="G14" s="80"/>
      <c r="H14" s="80"/>
      <c r="I14" s="80"/>
      <c r="J14" s="80"/>
      <c r="K14" s="80"/>
      <c r="L14" s="80"/>
      <c r="M14" s="80"/>
      <c r="N14" s="80"/>
      <c r="O14" s="80"/>
      <c r="P14" s="80"/>
      <c r="Q14" s="80"/>
      <c r="R14" s="80"/>
      <c r="S14" s="80"/>
      <c r="AG14" s="79"/>
      <c r="AH14" s="79"/>
      <c r="AI14" s="79"/>
      <c r="AJ14" s="79"/>
      <c r="AK14" s="79"/>
      <c r="AL14" s="79"/>
      <c r="AM14" s="79"/>
      <c r="AN14" s="79"/>
      <c r="AO14" s="79"/>
      <c r="AP14" s="79"/>
    </row>
    <row r="15" spans="1:42" s="77" customFormat="1" ht="23.25" customHeight="1" x14ac:dyDescent="0.35">
      <c r="A15" s="75"/>
      <c r="B15" s="75"/>
      <c r="C15" s="75"/>
      <c r="D15" s="75"/>
      <c r="E15" s="75"/>
      <c r="F15" s="75"/>
      <c r="G15" s="75"/>
      <c r="H15" s="75"/>
      <c r="I15" s="274"/>
      <c r="J15" s="274"/>
      <c r="K15" s="274"/>
      <c r="L15" s="274"/>
      <c r="M15" s="274"/>
      <c r="N15" s="274"/>
      <c r="O15" s="274"/>
      <c r="P15" s="274"/>
      <c r="Q15" s="274"/>
      <c r="R15" s="274"/>
      <c r="S15" s="274"/>
      <c r="T15" s="274"/>
      <c r="U15" s="274"/>
      <c r="V15" s="75"/>
      <c r="W15" s="75"/>
      <c r="X15" s="75"/>
      <c r="Y15" s="75"/>
      <c r="Z15" s="75"/>
      <c r="AA15" s="75"/>
      <c r="AB15" s="75"/>
      <c r="AC15" s="81"/>
      <c r="AD15" s="79"/>
      <c r="AE15" s="79"/>
      <c r="AF15" s="79"/>
      <c r="AG15" s="79"/>
      <c r="AH15" s="79"/>
      <c r="AI15" s="79"/>
      <c r="AJ15" s="79"/>
      <c r="AK15" s="79"/>
      <c r="AL15" s="79"/>
      <c r="AM15" s="79"/>
      <c r="AN15" s="79"/>
      <c r="AO15" s="79"/>
      <c r="AP15" s="79"/>
    </row>
    <row r="16" spans="1:42" s="77" customFormat="1" ht="23.25" customHeight="1" x14ac:dyDescent="0.35">
      <c r="A16" s="75"/>
      <c r="B16" s="75"/>
      <c r="C16" s="80"/>
      <c r="D16" s="80"/>
      <c r="E16" s="80"/>
      <c r="F16" s="80"/>
      <c r="G16" s="80"/>
      <c r="H16" s="80"/>
      <c r="I16" s="80"/>
      <c r="J16" s="80"/>
      <c r="K16" s="80"/>
      <c r="L16" s="80"/>
      <c r="M16" s="80"/>
      <c r="N16" s="80"/>
      <c r="O16" s="80"/>
      <c r="P16" s="80"/>
      <c r="Q16" s="80"/>
      <c r="R16" s="80"/>
      <c r="S16" s="80"/>
      <c r="T16" s="80"/>
      <c r="U16" s="80"/>
      <c r="V16" s="75"/>
      <c r="W16" s="75"/>
      <c r="X16" s="75"/>
      <c r="Y16" s="75"/>
      <c r="Z16" s="75"/>
      <c r="AA16" s="75"/>
      <c r="AB16" s="75"/>
      <c r="AC16" s="81"/>
      <c r="AD16" s="79"/>
      <c r="AE16" s="79"/>
      <c r="AF16" s="79"/>
      <c r="AG16" s="79"/>
      <c r="AH16" s="79"/>
      <c r="AI16" s="79"/>
      <c r="AJ16" s="79"/>
      <c r="AK16" s="79"/>
      <c r="AL16" s="79"/>
      <c r="AM16" s="79"/>
      <c r="AN16" s="79"/>
      <c r="AO16" s="79"/>
      <c r="AP16" s="79"/>
    </row>
    <row r="17" spans="1:42" ht="27.75" customHeight="1" thickBot="1" x14ac:dyDescent="0.3">
      <c r="A17" s="275" t="s">
        <v>27</v>
      </c>
      <c r="B17" s="275"/>
      <c r="C17" s="275"/>
      <c r="D17" s="275"/>
      <c r="E17" s="275"/>
      <c r="F17" s="275"/>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82"/>
      <c r="AE17" s="82"/>
      <c r="AF17" s="82"/>
      <c r="AG17" s="82"/>
      <c r="AH17" s="82"/>
      <c r="AI17" s="82"/>
      <c r="AJ17" s="82"/>
      <c r="AK17" s="82"/>
      <c r="AL17" s="82"/>
      <c r="AM17" s="82"/>
      <c r="AN17" s="82"/>
      <c r="AO17" s="82"/>
      <c r="AP17" s="82"/>
    </row>
    <row r="18" spans="1:42" s="83" customFormat="1" ht="34.9" customHeight="1" thickTop="1" thickBot="1" x14ac:dyDescent="0.25">
      <c r="A18" s="276" t="s">
        <v>20</v>
      </c>
      <c r="B18" s="276" t="s">
        <v>10</v>
      </c>
      <c r="C18" s="280" t="s">
        <v>51</v>
      </c>
      <c r="D18" s="280"/>
      <c r="E18" s="252" t="s">
        <v>31</v>
      </c>
      <c r="F18" s="185" t="s">
        <v>60</v>
      </c>
      <c r="G18" s="185" t="s">
        <v>50</v>
      </c>
      <c r="H18" s="252" t="s">
        <v>35</v>
      </c>
      <c r="I18" s="266" t="s">
        <v>61</v>
      </c>
      <c r="J18" s="267"/>
      <c r="K18" s="267"/>
      <c r="L18" s="267"/>
      <c r="M18" s="267"/>
      <c r="N18" s="267"/>
      <c r="O18" s="267"/>
      <c r="P18" s="268" t="s">
        <v>1</v>
      </c>
      <c r="Q18" s="269"/>
      <c r="R18" s="269"/>
      <c r="S18" s="269"/>
      <c r="T18" s="246" t="s">
        <v>6</v>
      </c>
      <c r="U18" s="247"/>
      <c r="V18" s="247"/>
      <c r="W18" s="248"/>
      <c r="X18" s="174" t="s">
        <v>9</v>
      </c>
      <c r="Y18" s="175"/>
      <c r="Z18" s="175"/>
      <c r="AA18" s="175"/>
      <c r="AB18" s="175"/>
      <c r="AC18" s="176"/>
      <c r="AD18" s="180" t="s">
        <v>25</v>
      </c>
      <c r="AE18" s="213" t="s">
        <v>55</v>
      </c>
    </row>
    <row r="19" spans="1:42" s="83" customFormat="1" ht="38.25" customHeight="1" thickBot="1" x14ac:dyDescent="0.25">
      <c r="A19" s="277"/>
      <c r="B19" s="277"/>
      <c r="C19" s="281"/>
      <c r="D19" s="281"/>
      <c r="E19" s="256"/>
      <c r="F19" s="189"/>
      <c r="G19" s="189"/>
      <c r="H19" s="256"/>
      <c r="I19" s="252" t="s">
        <v>33</v>
      </c>
      <c r="J19" s="252" t="s">
        <v>34</v>
      </c>
      <c r="K19" s="262" t="s">
        <v>0</v>
      </c>
      <c r="L19" s="264" t="s">
        <v>52</v>
      </c>
      <c r="M19" s="272" t="s">
        <v>7</v>
      </c>
      <c r="N19" s="264" t="s">
        <v>53</v>
      </c>
      <c r="O19" s="265" t="s">
        <v>54</v>
      </c>
      <c r="P19" s="270"/>
      <c r="Q19" s="271"/>
      <c r="R19" s="271"/>
      <c r="S19" s="271"/>
      <c r="T19" s="249"/>
      <c r="U19" s="250"/>
      <c r="V19" s="250"/>
      <c r="W19" s="251"/>
      <c r="X19" s="177"/>
      <c r="Y19" s="178"/>
      <c r="Z19" s="178"/>
      <c r="AA19" s="178"/>
      <c r="AB19" s="178"/>
      <c r="AC19" s="179"/>
      <c r="AD19" s="181"/>
      <c r="AE19" s="214"/>
    </row>
    <row r="20" spans="1:42" s="83" customFormat="1" ht="122.25" customHeight="1" thickTop="1" thickBot="1" x14ac:dyDescent="0.25">
      <c r="A20" s="278"/>
      <c r="B20" s="279"/>
      <c r="C20" s="85" t="s">
        <v>23</v>
      </c>
      <c r="D20" s="86" t="s">
        <v>24</v>
      </c>
      <c r="E20" s="253"/>
      <c r="F20" s="186"/>
      <c r="G20" s="186"/>
      <c r="H20" s="253"/>
      <c r="I20" s="253"/>
      <c r="J20" s="253"/>
      <c r="K20" s="263"/>
      <c r="L20" s="198"/>
      <c r="M20" s="273"/>
      <c r="N20" s="198"/>
      <c r="O20" s="173"/>
      <c r="P20" s="87" t="s">
        <v>2</v>
      </c>
      <c r="Q20" s="88" t="s">
        <v>3</v>
      </c>
      <c r="R20" s="88" t="s">
        <v>4</v>
      </c>
      <c r="S20" s="89" t="s">
        <v>5</v>
      </c>
      <c r="T20" s="90" t="s">
        <v>2</v>
      </c>
      <c r="U20" s="88" t="s">
        <v>3</v>
      </c>
      <c r="V20" s="84" t="s">
        <v>4</v>
      </c>
      <c r="W20" s="91" t="s">
        <v>5</v>
      </c>
      <c r="X20" s="45" t="s">
        <v>49</v>
      </c>
      <c r="Y20" s="46" t="s">
        <v>57</v>
      </c>
      <c r="Z20" s="46" t="s">
        <v>58</v>
      </c>
      <c r="AA20" s="46" t="s">
        <v>59</v>
      </c>
      <c r="AB20" s="46" t="s">
        <v>62</v>
      </c>
      <c r="AC20" s="46" t="s">
        <v>56</v>
      </c>
      <c r="AD20" s="182"/>
      <c r="AE20" s="215"/>
    </row>
    <row r="21" spans="1:42" s="38" customFormat="1" ht="48.75" customHeight="1" x14ac:dyDescent="0.2">
      <c r="A21" s="47"/>
      <c r="B21" s="48" t="s">
        <v>13</v>
      </c>
      <c r="C21" s="50">
        <f>'[1]PTC imparten ING'!C21+'[1]PTC imparten Posgrado'!C21+'[1]PTC imparten ING Y POSG'!C21</f>
        <v>7</v>
      </c>
      <c r="D21" s="50">
        <f>'[1]PTC imparten ING'!D21+'[1]PTC imparten Posgrado'!D21+'[1]PTC imparten ING Y POSG'!D21</f>
        <v>8</v>
      </c>
      <c r="E21" s="50">
        <f>C21+D21</f>
        <v>15</v>
      </c>
      <c r="F21" s="50">
        <f>'[1]PTC imparten ING'!F21+'[1]PTC imparten Posgrado'!F21+'[1]PTC imparten ING Y POSG'!F21</f>
        <v>600</v>
      </c>
      <c r="G21" s="50">
        <f>'[1]PTC imparten ING'!G21+'[1]PTC imparten Posgrado'!G21+'[1]PTC imparten ING Y POSG'!G21</f>
        <v>0</v>
      </c>
      <c r="H21" s="37"/>
      <c r="I21" s="50">
        <f>'[1]PTC imparten ING'!I21+'[1]PTC imparten Posgrado'!I21+'[1]PTC imparten ING Y POSG'!I21</f>
        <v>0</v>
      </c>
      <c r="J21" s="37"/>
      <c r="K21" s="49">
        <f>'[1]PTC imparten ING'!K21+'[1]PTC imparten Posgrado'!K21+'[1]PTC imparten ING Y POSG'!K21</f>
        <v>0</v>
      </c>
      <c r="L21" s="49">
        <f>'[1]PTC imparten ING'!L21+'[1]PTC imparten Posgrado'!L21+'[1]PTC imparten ING Y POSG'!L21</f>
        <v>4</v>
      </c>
      <c r="M21" s="49">
        <f>'[1]PTC imparten ING'!M21+'[1]PTC imparten Posgrado'!M21+'[1]PTC imparten ING Y POSG'!M21</f>
        <v>1</v>
      </c>
      <c r="N21" s="49">
        <f>'[1]PTC imparten ING'!N21+'[1]PTC imparten Posgrado'!N21+'[1]PTC imparten ING Y POSG'!N21</f>
        <v>9</v>
      </c>
      <c r="O21" s="49">
        <f>'[1]PTC imparten ING'!O21+'[1]PTC imparten Posgrado'!O21+'[1]PTC imparten ING Y POSG'!O21</f>
        <v>1</v>
      </c>
      <c r="P21" s="49">
        <f>'[1]PTC imparten ING'!P21+'[1]PTC imparten Posgrado'!P21+'[1]PTC imparten ING Y POSG'!P21</f>
        <v>0</v>
      </c>
      <c r="Q21" s="49">
        <f>'[1]PTC imparten ING'!Q21+'[1]PTC imparten Posgrado'!Q21+'[1]PTC imparten ING Y POSG'!Q21</f>
        <v>11</v>
      </c>
      <c r="R21" s="49">
        <f>'[1]PTC imparten ING'!R21+'[1]PTC imparten Posgrado'!R21+'[1]PTC imparten ING Y POSG'!R21</f>
        <v>4</v>
      </c>
      <c r="S21" s="49">
        <f>'[1]PTC imparten ING'!S21+'[1]PTC imparten Posgrado'!S21+'[1]PTC imparten ING Y POSG'!S21</f>
        <v>0</v>
      </c>
      <c r="T21" s="49">
        <f>'[1]PTC imparten ING'!T21+'[1]PTC imparten Posgrado'!T21+'[1]PTC imparten ING Y POSG'!T21</f>
        <v>0</v>
      </c>
      <c r="U21" s="49">
        <f>'[1]PTC imparten ING'!U21+'[1]PTC imparten Posgrado'!U21+'[1]PTC imparten ING Y POSG'!U21</f>
        <v>11</v>
      </c>
      <c r="V21" s="49">
        <f>'[1]PTC imparten ING'!V21+'[1]PTC imparten Posgrado'!V21+'[1]PTC imparten ING Y POSG'!V21</f>
        <v>4</v>
      </c>
      <c r="W21" s="49">
        <f>'[1]PTC imparten ING'!W21+'[1]PTC imparten Posgrado'!W21+'[1]PTC imparten ING Y POSG'!W21</f>
        <v>0</v>
      </c>
      <c r="X21" s="49">
        <f>'PTC imparten ING'!X21+'PTC imparten Posgrado'!X21+'PTC imparten ING Y POSG'!X21</f>
        <v>0</v>
      </c>
      <c r="Y21" s="257">
        <v>9</v>
      </c>
      <c r="Z21" s="257">
        <v>2</v>
      </c>
      <c r="AA21" s="257">
        <v>2</v>
      </c>
      <c r="AB21" s="216">
        <v>35</v>
      </c>
      <c r="AC21" s="242" t="s">
        <v>71</v>
      </c>
      <c r="AD21" s="51">
        <f>'PTC imparten ING'!AD21+'PTC imparten Posgrado'!AD21+'PTC imparten ING Y POSG'!AD21</f>
        <v>0</v>
      </c>
      <c r="AE21" s="51">
        <f>'PTC imparten ING'!AE21+'PTC imparten Posgrado'!AE21+'PTC imparten ING Y POSG'!AE21</f>
        <v>0</v>
      </c>
    </row>
    <row r="22" spans="1:42" s="38" customFormat="1" ht="48.75" customHeight="1" x14ac:dyDescent="0.2">
      <c r="A22" s="54" t="s">
        <v>19</v>
      </c>
      <c r="B22" s="48" t="s">
        <v>14</v>
      </c>
      <c r="C22" s="50">
        <f>'[1]PTC imparten ING'!C22+'[1]PTC imparten Posgrado'!C22+'[1]PTC imparten ING Y POSG'!C22</f>
        <v>32</v>
      </c>
      <c r="D22" s="50">
        <f>'[1]PTC imparten ING'!D22+'[1]PTC imparten Posgrado'!D22+'[1]PTC imparten ING Y POSG'!D22</f>
        <v>17</v>
      </c>
      <c r="E22" s="50">
        <f t="shared" ref="E22:E35" si="0">C22+D22</f>
        <v>49</v>
      </c>
      <c r="F22" s="50">
        <f>'[1]PTC imparten ING'!F22+'[1]PTC imparten Posgrado'!F22+'[1]PTC imparten ING Y POSG'!F22</f>
        <v>1960</v>
      </c>
      <c r="G22" s="50">
        <f>'[1]PTC imparten ING'!G22+'[1]PTC imparten Posgrado'!G22+'[1]PTC imparten ING Y POSG'!G22</f>
        <v>0</v>
      </c>
      <c r="H22" s="37"/>
      <c r="I22" s="50">
        <f>'[1]PTC imparten ING'!I22+'[1]PTC imparten Posgrado'!I22+'[1]PTC imparten ING Y POSG'!I22</f>
        <v>0</v>
      </c>
      <c r="J22" s="37"/>
      <c r="K22" s="49">
        <f>'[1]PTC imparten ING'!K22+'[1]PTC imparten Posgrado'!K22+'[1]PTC imparten ING Y POSG'!K22</f>
        <v>0</v>
      </c>
      <c r="L22" s="49">
        <f>'[1]PTC imparten ING'!L22+'[1]PTC imparten Posgrado'!L22+'[1]PTC imparten ING Y POSG'!L22</f>
        <v>1</v>
      </c>
      <c r="M22" s="49">
        <f>'[1]PTC imparten ING'!M22+'[1]PTC imparten Posgrado'!M22+'[1]PTC imparten ING Y POSG'!M22</f>
        <v>3</v>
      </c>
      <c r="N22" s="49">
        <f>'[1]PTC imparten ING'!N22+'[1]PTC imparten Posgrado'!N22+'[1]PTC imparten ING Y POSG'!N22</f>
        <v>26</v>
      </c>
      <c r="O22" s="49">
        <f>'[1]PTC imparten ING'!O22+'[1]PTC imparten Posgrado'!O22+'[1]PTC imparten ING Y POSG'!O22</f>
        <v>19</v>
      </c>
      <c r="P22" s="49">
        <f>'[1]PTC imparten ING'!P22+'[1]PTC imparten Posgrado'!P22+'[1]PTC imparten ING Y POSG'!P22</f>
        <v>0</v>
      </c>
      <c r="Q22" s="49">
        <f>'[1]PTC imparten ING'!Q22+'[1]PTC imparten Posgrado'!Q22+'[1]PTC imparten ING Y POSG'!Q22</f>
        <v>20</v>
      </c>
      <c r="R22" s="49">
        <f>'[1]PTC imparten ING'!R22+'[1]PTC imparten Posgrado'!R22+'[1]PTC imparten ING Y POSG'!R22</f>
        <v>23</v>
      </c>
      <c r="S22" s="49">
        <f>'[1]PTC imparten ING'!S22+'[1]PTC imparten Posgrado'!S22+'[1]PTC imparten ING Y POSG'!S22</f>
        <v>6</v>
      </c>
      <c r="T22" s="49">
        <f>'[1]PTC imparten ING'!T22+'[1]PTC imparten Posgrado'!T22+'[1]PTC imparten ING Y POSG'!T22</f>
        <v>0</v>
      </c>
      <c r="U22" s="49">
        <f>'[1]PTC imparten ING'!U22+'[1]PTC imparten Posgrado'!U22+'[1]PTC imparten ING Y POSG'!U22</f>
        <v>20</v>
      </c>
      <c r="V22" s="49">
        <f>'[1]PTC imparten ING'!V22+'[1]PTC imparten Posgrado'!V22+'[1]PTC imparten ING Y POSG'!V22</f>
        <v>23</v>
      </c>
      <c r="W22" s="49">
        <f>'[1]PTC imparten ING'!W22+'[1]PTC imparten Posgrado'!W22+'[1]PTC imparten ING Y POSG'!W22</f>
        <v>6</v>
      </c>
      <c r="X22" s="49">
        <f>'PTC imparten ING'!X22+'PTC imparten Posgrado'!X22+'PTC imparten ING Y POSG'!X22</f>
        <v>6</v>
      </c>
      <c r="Y22" s="254"/>
      <c r="Z22" s="254"/>
      <c r="AA22" s="254"/>
      <c r="AB22" s="254"/>
      <c r="AC22" s="243"/>
      <c r="AD22" s="51">
        <f>'PTC imparten ING'!AD22+'PTC imparten Posgrado'!AD22+'PTC imparten ING Y POSG'!AD22</f>
        <v>2</v>
      </c>
      <c r="AE22" s="51">
        <f>'PTC imparten ING'!AE22+'PTC imparten Posgrado'!AE22+'PTC imparten ING Y POSG'!AE22</f>
        <v>3</v>
      </c>
    </row>
    <row r="23" spans="1:42" s="38" customFormat="1" ht="48.75" customHeight="1" x14ac:dyDescent="0.2">
      <c r="A23" s="54" t="s">
        <v>11</v>
      </c>
      <c r="B23" s="48" t="s">
        <v>15</v>
      </c>
      <c r="C23" s="127">
        <f>'[1]PTC imparten ING'!C23+'[1]PTC imparten Posgrado'!C23+'[1]PTC imparten ING Y POSG'!C23</f>
        <v>18</v>
      </c>
      <c r="D23" s="127">
        <f>'[1]PTC imparten ING'!D23+'[1]PTC imparten Posgrado'!D23+'[1]PTC imparten ING Y POSG'!D23</f>
        <v>4</v>
      </c>
      <c r="E23" s="127">
        <f t="shared" si="0"/>
        <v>22</v>
      </c>
      <c r="F23" s="127">
        <f>'[1]PTC imparten ING'!F23+'[1]PTC imparten Posgrado'!F23+'[1]PTC imparten ING Y POSG'!F23</f>
        <v>880</v>
      </c>
      <c r="G23" s="127">
        <f>'[1]PTC imparten ING'!G23+'[1]PTC imparten Posgrado'!G23+'[1]PTC imparten ING Y POSG'!G23</f>
        <v>80</v>
      </c>
      <c r="H23" s="164" t="s">
        <v>69</v>
      </c>
      <c r="I23" s="127">
        <f>'[1]PTC imparten ING'!I23+'[1]PTC imparten Posgrado'!I23+'[1]PTC imparten ING Y POSG'!I23</f>
        <v>0</v>
      </c>
      <c r="J23" s="128"/>
      <c r="K23" s="120">
        <f>'[1]PTC imparten ING'!K23+'[1]PTC imparten Posgrado'!K23+'[1]PTC imparten ING Y POSG'!K23</f>
        <v>0</v>
      </c>
      <c r="L23" s="120">
        <f>'[1]PTC imparten ING'!L23+'[1]PTC imparten Posgrado'!L23+'[1]PTC imparten ING Y POSG'!L23</f>
        <v>0</v>
      </c>
      <c r="M23" s="120">
        <f>'[1]PTC imparten ING'!M23+'[1]PTC imparten Posgrado'!M23+'[1]PTC imparten ING Y POSG'!M23</f>
        <v>0</v>
      </c>
      <c r="N23" s="120">
        <f>'[1]PTC imparten ING'!N23+'[1]PTC imparten Posgrado'!N23+'[1]PTC imparten ING Y POSG'!N23</f>
        <v>0</v>
      </c>
      <c r="O23" s="120">
        <f>'[1]PTC imparten ING'!O23+'[1]PTC imparten Posgrado'!O23+'[1]PTC imparten ING Y POSG'!O23</f>
        <v>22</v>
      </c>
      <c r="P23" s="120">
        <f>'[1]PTC imparten ING'!P23+'[1]PTC imparten Posgrado'!P23+'[1]PTC imparten ING Y POSG'!P23</f>
        <v>0</v>
      </c>
      <c r="Q23" s="120">
        <f>'[1]PTC imparten ING'!Q23+'[1]PTC imparten Posgrado'!Q23+'[1]PTC imparten ING Y POSG'!Q23</f>
        <v>4</v>
      </c>
      <c r="R23" s="120">
        <f>'[1]PTC imparten ING'!R23+'[1]PTC imparten Posgrado'!R23+'[1]PTC imparten ING Y POSG'!R23</f>
        <v>14</v>
      </c>
      <c r="S23" s="120">
        <f>'[1]PTC imparten ING'!S23+'[1]PTC imparten Posgrado'!S23+'[1]PTC imparten ING Y POSG'!S23</f>
        <v>4</v>
      </c>
      <c r="T23" s="120">
        <f>'[1]PTC imparten ING'!T23+'[1]PTC imparten Posgrado'!T23+'[1]PTC imparten ING Y POSG'!T23</f>
        <v>0</v>
      </c>
      <c r="U23" s="120">
        <f>'[1]PTC imparten ING'!U23+'[1]PTC imparten Posgrado'!U23+'[1]PTC imparten ING Y POSG'!U23</f>
        <v>4</v>
      </c>
      <c r="V23" s="120">
        <f>'[1]PTC imparten ING'!V23+'[1]PTC imparten Posgrado'!V23+'[1]PTC imparten ING Y POSG'!V23</f>
        <v>14</v>
      </c>
      <c r="W23" s="120">
        <f>'[1]PTC imparten ING'!W23+'[1]PTC imparten Posgrado'!W23+'[1]PTC imparten ING Y POSG'!W23</f>
        <v>4</v>
      </c>
      <c r="X23" s="49">
        <f>'PTC imparten ING'!X23+'PTC imparten Posgrado'!X23+'PTC imparten ING Y POSG'!X23</f>
        <v>40</v>
      </c>
      <c r="Y23" s="254"/>
      <c r="Z23" s="254"/>
      <c r="AA23" s="254"/>
      <c r="AB23" s="254"/>
      <c r="AC23" s="243"/>
      <c r="AD23" s="51">
        <f>'PTC imparten ING'!AD23+'PTC imparten Posgrado'!AD23+'PTC imparten ING Y POSG'!AD23</f>
        <v>9</v>
      </c>
      <c r="AE23" s="51">
        <f>'PTC imparten ING'!AE23+'PTC imparten Posgrado'!AE23+'PTC imparten ING Y POSG'!AE23</f>
        <v>21</v>
      </c>
    </row>
    <row r="24" spans="1:42" s="38" customFormat="1" ht="48.75" customHeight="1" thickBot="1" x14ac:dyDescent="0.25">
      <c r="A24" s="54"/>
      <c r="B24" s="59" t="s">
        <v>65</v>
      </c>
      <c r="C24" s="49">
        <f>'[1]PTC imparten ING'!C24+'[1]PTC imparten Posgrado'!C24+'[1]PTC imparten ING Y POSG'!C24</f>
        <v>1</v>
      </c>
      <c r="D24" s="49">
        <f>'[1]PTC imparten ING'!D24+'[1]PTC imparten Posgrado'!D24+'[1]PTC imparten ING Y POSG'!D24</f>
        <v>0</v>
      </c>
      <c r="E24" s="49">
        <f>'[1]PTC imparten ING'!E24+'[1]PTC imparten Posgrado'!E24+'[1]PTC imparten ING Y POSG'!E24</f>
        <v>1</v>
      </c>
      <c r="F24" s="49">
        <f>'[1]PTC imparten ING'!F24+'[1]PTC imparten Posgrado'!F24+'[1]PTC imparten ING Y POSG'!F24</f>
        <v>40</v>
      </c>
      <c r="G24" s="49">
        <f>'[1]PTC imparten ING'!G24+'[1]PTC imparten Posgrado'!G24+'[1]PTC imparten ING Y POSG'!G24</f>
        <v>0</v>
      </c>
      <c r="H24" s="105"/>
      <c r="I24" s="49">
        <f>'[1]PTC imparten ING'!I24+'[1]PTC imparten Posgrado'!I24+'[1]PTC imparten ING Y POSG'!I24</f>
        <v>0</v>
      </c>
      <c r="J24" s="105"/>
      <c r="K24" s="49">
        <f>'[1]PTC imparten ING'!K24+'[1]PTC imparten Posgrado'!K24+'[1]PTC imparten ING Y POSG'!K24</f>
        <v>0</v>
      </c>
      <c r="L24" s="49">
        <f>'[1]PTC imparten ING'!L24+'[1]PTC imparten Posgrado'!L24+'[1]PTC imparten ING Y POSG'!L24</f>
        <v>0</v>
      </c>
      <c r="M24" s="49">
        <f>'[1]PTC imparten ING'!M24+'[1]PTC imparten Posgrado'!M24+'[1]PTC imparten ING Y POSG'!M24</f>
        <v>0</v>
      </c>
      <c r="N24" s="49">
        <f>'[1]PTC imparten ING'!N24+'[1]PTC imparten Posgrado'!N24+'[1]PTC imparten ING Y POSG'!N24</f>
        <v>0</v>
      </c>
      <c r="O24" s="49">
        <f>'[1]PTC imparten ING'!O24+'[1]PTC imparten Posgrado'!O24+'[1]PTC imparten ING Y POSG'!O24</f>
        <v>1</v>
      </c>
      <c r="P24" s="49">
        <f>'[1]PTC imparten ING'!P24+'[1]PTC imparten Posgrado'!P24+'[1]PTC imparten ING Y POSG'!P24</f>
        <v>0</v>
      </c>
      <c r="Q24" s="49">
        <f>'[1]PTC imparten ING'!Q24+'[1]PTC imparten Posgrado'!Q24+'[1]PTC imparten ING Y POSG'!Q24</f>
        <v>0</v>
      </c>
      <c r="R24" s="49">
        <f>'[1]PTC imparten ING'!R24+'[1]PTC imparten Posgrado'!R24+'[1]PTC imparten ING Y POSG'!R24</f>
        <v>0</v>
      </c>
      <c r="S24" s="49">
        <f>'[1]PTC imparten ING'!S24+'[1]PTC imparten Posgrado'!S24+'[1]PTC imparten ING Y POSG'!S24</f>
        <v>1</v>
      </c>
      <c r="T24" s="49">
        <f>'[1]PTC imparten ING'!T24+'[1]PTC imparten Posgrado'!T24+'[1]PTC imparten ING Y POSG'!T24</f>
        <v>0</v>
      </c>
      <c r="U24" s="49">
        <f>'[1]PTC imparten ING'!U24+'[1]PTC imparten Posgrado'!U24+'[1]PTC imparten ING Y POSG'!U24</f>
        <v>0</v>
      </c>
      <c r="V24" s="49">
        <f>'[1]PTC imparten ING'!V24+'[1]PTC imparten Posgrado'!V24+'[1]PTC imparten ING Y POSG'!V24</f>
        <v>0</v>
      </c>
      <c r="W24" s="49">
        <f>'[1]PTC imparten ING'!W24+'[1]PTC imparten Posgrado'!W24+'[1]PTC imparten ING Y POSG'!W24</f>
        <v>1</v>
      </c>
      <c r="X24" s="49">
        <f>'PTC imparten ING'!X24+'PTC imparten Posgrado'!X24+'PTC imparten ING Y POSG'!X24</f>
        <v>10</v>
      </c>
      <c r="Y24" s="258"/>
      <c r="Z24" s="254"/>
      <c r="AA24" s="254"/>
      <c r="AB24" s="254"/>
      <c r="AC24" s="243"/>
      <c r="AD24" s="51">
        <f>'PTC imparten ING'!AD24+'PTC imparten Posgrado'!AD24+'PTC imparten ING Y POSG'!AD24</f>
        <v>3</v>
      </c>
      <c r="AE24" s="51">
        <f>'PTC imparten ING'!AE24+'PTC imparten Posgrado'!AE24+'PTC imparten ING Y POSG'!AE24</f>
        <v>5</v>
      </c>
    </row>
    <row r="25" spans="1:42" s="38" customFormat="1" ht="48.75" customHeight="1" thickBot="1" x14ac:dyDescent="0.25">
      <c r="A25" s="58"/>
      <c r="B25" s="59"/>
      <c r="C25" s="15">
        <f>SUM(C21:C24)</f>
        <v>58</v>
      </c>
      <c r="D25" s="15">
        <f>SUM(D21:D24)</f>
        <v>29</v>
      </c>
      <c r="E25" s="65">
        <f>SUM(E21:E24)</f>
        <v>87</v>
      </c>
      <c r="F25" s="65">
        <f>SUM(F21:F24)</f>
        <v>3480</v>
      </c>
      <c r="G25" s="15">
        <f>SUM(G21:G23)</f>
        <v>80</v>
      </c>
      <c r="H25" s="15"/>
      <c r="I25" s="15">
        <f>SUM(I21:I24)</f>
        <v>0</v>
      </c>
      <c r="J25" s="61"/>
      <c r="K25" s="15">
        <f>SUM(K21:K24)</f>
        <v>0</v>
      </c>
      <c r="L25" s="15">
        <f>SUM(L21:L24)</f>
        <v>5</v>
      </c>
      <c r="M25" s="15">
        <f>SUM(M21:M24)</f>
        <v>4</v>
      </c>
      <c r="N25" s="15">
        <f>SUM(N21:N24)</f>
        <v>35</v>
      </c>
      <c r="O25" s="15">
        <f>SUM(O21:O24)</f>
        <v>43</v>
      </c>
      <c r="P25" s="15">
        <f t="shared" ref="P25:T25" si="1">SUM(P21:P23)</f>
        <v>0</v>
      </c>
      <c r="Q25" s="15">
        <f>SUM(Q21:Q24)</f>
        <v>35</v>
      </c>
      <c r="R25" s="15">
        <f>SUM(R21:R24)</f>
        <v>41</v>
      </c>
      <c r="S25" s="15">
        <f>SUM(S21:S24)</f>
        <v>11</v>
      </c>
      <c r="T25" s="15">
        <f t="shared" si="1"/>
        <v>0</v>
      </c>
      <c r="U25" s="15">
        <f>SUM(U21:U24)</f>
        <v>35</v>
      </c>
      <c r="V25" s="15">
        <f>SUM(V21:V24)</f>
        <v>41</v>
      </c>
      <c r="W25" s="104">
        <f>SUM(W21:W24)</f>
        <v>11</v>
      </c>
      <c r="X25" s="104">
        <f>SUM(X21:X24)</f>
        <v>56</v>
      </c>
      <c r="Y25" s="254"/>
      <c r="Z25" s="254"/>
      <c r="AA25" s="254"/>
      <c r="AB25" s="254"/>
      <c r="AC25" s="243"/>
      <c r="AD25" s="102">
        <f>SUM(AD21:AD24)</f>
        <v>14</v>
      </c>
      <c r="AE25" s="102">
        <f>SUM(AE21:AE24)</f>
        <v>29</v>
      </c>
    </row>
    <row r="26" spans="1:42" customFormat="1" ht="48.75" customHeight="1" x14ac:dyDescent="0.2">
      <c r="A26" s="19"/>
      <c r="B26" s="16" t="s">
        <v>13</v>
      </c>
      <c r="C26" s="50">
        <f>'[1]PTC imparten ING'!C26+'[1]PTC imparten Posgrado'!C26+'[1]PTC imparten ING Y POSG'!C26</f>
        <v>0</v>
      </c>
      <c r="D26" s="50">
        <f>'[1]PTC imparten ING'!D26+'[1]PTC imparten Posgrado'!D26+'[1]PTC imparten ING Y POSG'!D26</f>
        <v>0</v>
      </c>
      <c r="E26" s="50">
        <f t="shared" si="0"/>
        <v>0</v>
      </c>
      <c r="F26" s="50">
        <f>'[1]PTC imparten ING'!F26+'[1]PTC imparten Posgrado'!F26+'[1]PTC imparten ING Y POSG'!F26</f>
        <v>0</v>
      </c>
      <c r="G26" s="50">
        <f>'[1]PTC imparten ING'!G26+'[1]PTC imparten Posgrado'!G26+'[1]PTC imparten ING Y POSG'!G26</f>
        <v>0</v>
      </c>
      <c r="H26" s="37"/>
      <c r="I26" s="50">
        <f>'[1]PTC imparten ING'!I26+'[1]PTC imparten Posgrado'!I26+'[1]PTC imparten ING Y POSG'!I26</f>
        <v>0</v>
      </c>
      <c r="J26" s="37"/>
      <c r="K26" s="49">
        <f>'[1]PTC imparten ING'!K26+'[1]PTC imparten Posgrado'!K26+'[1]PTC imparten ING Y POSG'!K26</f>
        <v>0</v>
      </c>
      <c r="L26" s="49">
        <f>'[1]PTC imparten ING'!L26+'[1]PTC imparten Posgrado'!L26+'[1]PTC imparten ING Y POSG'!L26</f>
        <v>0</v>
      </c>
      <c r="M26" s="49">
        <f>'[1]PTC imparten ING'!M26+'[1]PTC imparten Posgrado'!M26+'[1]PTC imparten ING Y POSG'!M26</f>
        <v>0</v>
      </c>
      <c r="N26" s="49">
        <f>'[1]PTC imparten ING'!N26+'[1]PTC imparten Posgrado'!N26+'[1]PTC imparten ING Y POSG'!N26</f>
        <v>0</v>
      </c>
      <c r="O26" s="49">
        <f>'[1]PTC imparten ING'!O26+'[1]PTC imparten Posgrado'!O26+'[1]PTC imparten ING Y POSG'!O26</f>
        <v>0</v>
      </c>
      <c r="P26" s="49">
        <f>'[1]PTC imparten ING'!P26+'[1]PTC imparten Posgrado'!P26+'[1]PTC imparten ING Y POSG'!P26</f>
        <v>0</v>
      </c>
      <c r="Q26" s="49">
        <f>'[1]PTC imparten ING'!Q26+'[1]PTC imparten Posgrado'!Q26+'[1]PTC imparten ING Y POSG'!Q26</f>
        <v>0</v>
      </c>
      <c r="R26" s="49">
        <f>'[1]PTC imparten ING'!R26+'[1]PTC imparten Posgrado'!R26+'[1]PTC imparten ING Y POSG'!R26</f>
        <v>0</v>
      </c>
      <c r="S26" s="49">
        <f>'[1]PTC imparten ING'!S26+'[1]PTC imparten Posgrado'!S26+'[1]PTC imparten ING Y POSG'!S26</f>
        <v>0</v>
      </c>
      <c r="T26" s="49">
        <f>'[1]PTC imparten ING'!T26+'[1]PTC imparten Posgrado'!T26+'[1]PTC imparten ING Y POSG'!T26</f>
        <v>0</v>
      </c>
      <c r="U26" s="49">
        <f>'[1]PTC imparten ING'!U26+'[1]PTC imparten Posgrado'!U26+'[1]PTC imparten ING Y POSG'!U26</f>
        <v>0</v>
      </c>
      <c r="V26" s="49">
        <f>'[1]PTC imparten ING'!V26+'[1]PTC imparten Posgrado'!V26+'[1]PTC imparten ING Y POSG'!V26</f>
        <v>0</v>
      </c>
      <c r="W26" s="49">
        <f>'[1]PTC imparten ING'!W26+'[1]PTC imparten Posgrado'!W26+'[1]PTC imparten ING Y POSG'!W26</f>
        <v>0</v>
      </c>
      <c r="X26" s="49">
        <f>'PTC imparten ING'!X26+'PTC imparten Posgrado'!X26+'PTC imparten ING Y POSG'!X26</f>
        <v>0</v>
      </c>
      <c r="Y26" s="254"/>
      <c r="Z26" s="254"/>
      <c r="AA26" s="254"/>
      <c r="AB26" s="254"/>
      <c r="AC26" s="243"/>
      <c r="AD26" s="51">
        <f>'PTC imparten ING'!AD26+'PTC imparten Posgrado'!AD26+'PTC imparten ING Y POSG'!AD26</f>
        <v>0</v>
      </c>
      <c r="AE26" s="51">
        <f>'PTC imparten ING'!AE26+'PTC imparten Posgrado'!AE26+'PTC imparten ING Y POSG'!AE26</f>
        <v>0</v>
      </c>
    </row>
    <row r="27" spans="1:42" customFormat="1" ht="48.75" customHeight="1" x14ac:dyDescent="0.2">
      <c r="A27" s="7" t="s">
        <v>19</v>
      </c>
      <c r="B27" s="16" t="s">
        <v>14</v>
      </c>
      <c r="C27" s="50">
        <f>'[1]PTC imparten ING'!C27+'[1]PTC imparten Posgrado'!C27+'[1]PTC imparten ING Y POSG'!C27</f>
        <v>0</v>
      </c>
      <c r="D27" s="50">
        <f>'[1]PTC imparten ING'!D27+'[1]PTC imparten Posgrado'!D27+'[1]PTC imparten ING Y POSG'!D27</f>
        <v>0</v>
      </c>
      <c r="E27" s="50">
        <f t="shared" si="0"/>
        <v>0</v>
      </c>
      <c r="F27" s="50">
        <f>'[1]PTC imparten ING'!F27+'[1]PTC imparten Posgrado'!F27+'[1]PTC imparten ING Y POSG'!F27</f>
        <v>0</v>
      </c>
      <c r="G27" s="50">
        <f>'[1]PTC imparten ING'!G27+'[1]PTC imparten Posgrado'!G27+'[1]PTC imparten ING Y POSG'!G27</f>
        <v>0</v>
      </c>
      <c r="H27" s="37"/>
      <c r="I27" s="50">
        <f>'[1]PTC imparten ING'!I27+'[1]PTC imparten Posgrado'!I27+'[1]PTC imparten ING Y POSG'!I27</f>
        <v>0</v>
      </c>
      <c r="J27" s="37"/>
      <c r="K27" s="49">
        <f>'[1]PTC imparten ING'!K27+'[1]PTC imparten Posgrado'!K27+'[1]PTC imparten ING Y POSG'!K27</f>
        <v>0</v>
      </c>
      <c r="L27" s="49">
        <f>'[1]PTC imparten ING'!L27+'[1]PTC imparten Posgrado'!L27+'[1]PTC imparten ING Y POSG'!L27</f>
        <v>0</v>
      </c>
      <c r="M27" s="49">
        <f>'[1]PTC imparten ING'!M27+'[1]PTC imparten Posgrado'!M27+'[1]PTC imparten ING Y POSG'!M27</f>
        <v>0</v>
      </c>
      <c r="N27" s="49">
        <f>'[1]PTC imparten ING'!N27+'[1]PTC imparten Posgrado'!N27+'[1]PTC imparten ING Y POSG'!N27</f>
        <v>0</v>
      </c>
      <c r="O27" s="49">
        <f>'[1]PTC imparten ING'!O27+'[1]PTC imparten Posgrado'!O27+'[1]PTC imparten ING Y POSG'!O27</f>
        <v>0</v>
      </c>
      <c r="P27" s="49">
        <f>'[1]PTC imparten ING'!P27+'[1]PTC imparten Posgrado'!P27+'[1]PTC imparten ING Y POSG'!P27</f>
        <v>0</v>
      </c>
      <c r="Q27" s="49">
        <f>'[1]PTC imparten ING'!Q27+'[1]PTC imparten Posgrado'!Q27+'[1]PTC imparten ING Y POSG'!Q27</f>
        <v>0</v>
      </c>
      <c r="R27" s="49">
        <f>'[1]PTC imparten ING'!R27+'[1]PTC imparten Posgrado'!R27+'[1]PTC imparten ING Y POSG'!R27</f>
        <v>0</v>
      </c>
      <c r="S27" s="49">
        <f>'[1]PTC imparten ING'!S27+'[1]PTC imparten Posgrado'!S27+'[1]PTC imparten ING Y POSG'!S27</f>
        <v>0</v>
      </c>
      <c r="T27" s="49">
        <f>'[1]PTC imparten ING'!T27+'[1]PTC imparten Posgrado'!T27+'[1]PTC imparten ING Y POSG'!T27</f>
        <v>0</v>
      </c>
      <c r="U27" s="49">
        <f>'[1]PTC imparten ING'!U27+'[1]PTC imparten Posgrado'!U27+'[1]PTC imparten ING Y POSG'!U27</f>
        <v>0</v>
      </c>
      <c r="V27" s="49">
        <f>'[1]PTC imparten ING'!V27+'[1]PTC imparten Posgrado'!V27+'[1]PTC imparten ING Y POSG'!V27</f>
        <v>0</v>
      </c>
      <c r="W27" s="49">
        <f>'[1]PTC imparten ING'!W27+'[1]PTC imparten Posgrado'!W27+'[1]PTC imparten ING Y POSG'!W27</f>
        <v>0</v>
      </c>
      <c r="X27" s="49">
        <f>'PTC imparten ING'!X27+'PTC imparten Posgrado'!X27+'PTC imparten ING Y POSG'!X27</f>
        <v>0</v>
      </c>
      <c r="Y27" s="254"/>
      <c r="Z27" s="254"/>
      <c r="AA27" s="254"/>
      <c r="AB27" s="254"/>
      <c r="AC27" s="243"/>
      <c r="AD27" s="51">
        <f>'PTC imparten ING'!AD27+'PTC imparten Posgrado'!AD27+'PTC imparten ING Y POSG'!AD27</f>
        <v>0</v>
      </c>
      <c r="AE27" s="51">
        <f>'PTC imparten ING'!AE27+'PTC imparten Posgrado'!AE27+'PTC imparten ING Y POSG'!AE27</f>
        <v>0</v>
      </c>
    </row>
    <row r="28" spans="1:42" customFormat="1" ht="48.75" customHeight="1" thickBot="1" x14ac:dyDescent="0.25">
      <c r="A28" s="7" t="s">
        <v>12</v>
      </c>
      <c r="B28" s="16" t="s">
        <v>15</v>
      </c>
      <c r="C28" s="50">
        <f>'[1]PTC imparten ING'!C28+'[1]PTC imparten Posgrado'!C28+'[1]PTC imparten ING Y POSG'!C28</f>
        <v>12</v>
      </c>
      <c r="D28" s="50">
        <f>'[1]PTC imparten ING'!D28+'[1]PTC imparten Posgrado'!D28+'[1]PTC imparten ING Y POSG'!D28</f>
        <v>12</v>
      </c>
      <c r="E28" s="50">
        <f t="shared" si="0"/>
        <v>24</v>
      </c>
      <c r="F28" s="50">
        <f>'[1]PTC imparten ING'!F28+'[1]PTC imparten Posgrado'!F28+'[1]PTC imparten ING Y POSG'!F28</f>
        <v>960</v>
      </c>
      <c r="G28" s="50">
        <f>'[1]PTC imparten ING'!G28+'[1]PTC imparten Posgrado'!G28+'[1]PTC imparten ING Y POSG'!G28</f>
        <v>0</v>
      </c>
      <c r="H28" s="37"/>
      <c r="I28" s="50">
        <f>'[1]PTC imparten ING'!I28+'[1]PTC imparten Posgrado'!I28+'[1]PTC imparten ING Y POSG'!I28</f>
        <v>0</v>
      </c>
      <c r="J28" s="37"/>
      <c r="K28" s="49">
        <f>'[1]PTC imparten ING'!K28+'[1]PTC imparten Posgrado'!K28+'[1]PTC imparten ING Y POSG'!K28</f>
        <v>0</v>
      </c>
      <c r="L28" s="49">
        <f>'[1]PTC imparten ING'!L28+'[1]PTC imparten Posgrado'!L28+'[1]PTC imparten ING Y POSG'!L28</f>
        <v>17</v>
      </c>
      <c r="M28" s="49">
        <f>'[1]PTC imparten ING'!M28+'[1]PTC imparten Posgrado'!M28+'[1]PTC imparten ING Y POSG'!M28</f>
        <v>1</v>
      </c>
      <c r="N28" s="49">
        <f>'[1]PTC imparten ING'!N28+'[1]PTC imparten Posgrado'!N28+'[1]PTC imparten ING Y POSG'!N28</f>
        <v>5</v>
      </c>
      <c r="O28" s="49">
        <f>'[1]PTC imparten ING'!O28+'[1]PTC imparten Posgrado'!O28+'[1]PTC imparten ING Y POSG'!O28</f>
        <v>1</v>
      </c>
      <c r="P28" s="49">
        <f>'[1]PTC imparten ING'!P28+'[1]PTC imparten Posgrado'!P28+'[1]PTC imparten ING Y POSG'!P28</f>
        <v>0</v>
      </c>
      <c r="Q28" s="49">
        <f>'[1]PTC imparten ING'!Q28+'[1]PTC imparten Posgrado'!Q28+'[1]PTC imparten ING Y POSG'!Q28</f>
        <v>15</v>
      </c>
      <c r="R28" s="49">
        <f>'[1]PTC imparten ING'!R28+'[1]PTC imparten Posgrado'!R28+'[1]PTC imparten ING Y POSG'!R28</f>
        <v>9</v>
      </c>
      <c r="S28" s="49">
        <f>'[1]PTC imparten ING'!S28+'[1]PTC imparten Posgrado'!S28+'[1]PTC imparten ING Y POSG'!S28</f>
        <v>0</v>
      </c>
      <c r="T28" s="49">
        <f>'[1]PTC imparten ING'!T28+'[1]PTC imparten Posgrado'!T28+'[1]PTC imparten ING Y POSG'!T28</f>
        <v>0</v>
      </c>
      <c r="U28" s="49">
        <f>'[1]PTC imparten ING'!U28+'[1]PTC imparten Posgrado'!U28+'[1]PTC imparten ING Y POSG'!U28</f>
        <v>15</v>
      </c>
      <c r="V28" s="49">
        <f>'[1]PTC imparten ING'!V28+'[1]PTC imparten Posgrado'!V28+'[1]PTC imparten ING Y POSG'!V28</f>
        <v>9</v>
      </c>
      <c r="W28" s="49">
        <f>'[1]PTC imparten ING'!W28+'[1]PTC imparten Posgrado'!W28+'[1]PTC imparten ING Y POSG'!W28</f>
        <v>0</v>
      </c>
      <c r="X28" s="49">
        <f>'PTC imparten ING'!X28+'PTC imparten Posgrado'!X28+'PTC imparten ING Y POSG'!X28</f>
        <v>0</v>
      </c>
      <c r="Y28" s="254"/>
      <c r="Z28" s="254"/>
      <c r="AA28" s="254"/>
      <c r="AB28" s="254"/>
      <c r="AC28" s="243"/>
      <c r="AD28" s="51">
        <f>'PTC imparten ING'!AD28+'PTC imparten Posgrado'!AD28+'PTC imparten ING Y POSG'!AD28</f>
        <v>0</v>
      </c>
      <c r="AE28" s="51">
        <f>'PTC imparten ING'!AE28+'PTC imparten Posgrado'!AE28+'PTC imparten ING Y POSG'!AE28</f>
        <v>0</v>
      </c>
    </row>
    <row r="29" spans="1:42" customFormat="1" ht="48.75" customHeight="1" thickBot="1" x14ac:dyDescent="0.25">
      <c r="A29" s="8"/>
      <c r="B29" s="20"/>
      <c r="C29" s="15">
        <f>SUM(C26:C28)</f>
        <v>12</v>
      </c>
      <c r="D29" s="15">
        <f>SUM(D26:D28)</f>
        <v>12</v>
      </c>
      <c r="E29" s="65">
        <f>SUM(E26:E28)</f>
        <v>24</v>
      </c>
      <c r="F29" s="65">
        <f>SUM(F26:F28)</f>
        <v>960</v>
      </c>
      <c r="G29" s="15">
        <f>SUM(G26:G28)</f>
        <v>0</v>
      </c>
      <c r="H29" s="15"/>
      <c r="I29" s="15">
        <f>SUM(I26:I28)</f>
        <v>0</v>
      </c>
      <c r="J29" s="61"/>
      <c r="K29" s="15">
        <f>SUM(K26:K28)</f>
        <v>0</v>
      </c>
      <c r="L29" s="15">
        <f t="shared" ref="L29:W29" si="2">SUM(L26:L28)</f>
        <v>17</v>
      </c>
      <c r="M29" s="15">
        <f t="shared" si="2"/>
        <v>1</v>
      </c>
      <c r="N29" s="15">
        <f t="shared" si="2"/>
        <v>5</v>
      </c>
      <c r="O29" s="15">
        <f t="shared" si="2"/>
        <v>1</v>
      </c>
      <c r="P29" s="15">
        <f t="shared" si="2"/>
        <v>0</v>
      </c>
      <c r="Q29" s="15">
        <f t="shared" si="2"/>
        <v>15</v>
      </c>
      <c r="R29" s="15">
        <f t="shared" si="2"/>
        <v>9</v>
      </c>
      <c r="S29" s="15">
        <f t="shared" si="2"/>
        <v>0</v>
      </c>
      <c r="T29" s="15">
        <f t="shared" si="2"/>
        <v>0</v>
      </c>
      <c r="U29" s="15">
        <f t="shared" si="2"/>
        <v>15</v>
      </c>
      <c r="V29" s="15">
        <f t="shared" si="2"/>
        <v>9</v>
      </c>
      <c r="W29" s="15">
        <f t="shared" si="2"/>
        <v>0</v>
      </c>
      <c r="X29" s="15">
        <f t="shared" ref="X29" si="3">SUM(X26:X28)</f>
        <v>0</v>
      </c>
      <c r="Y29" s="254"/>
      <c r="Z29" s="254"/>
      <c r="AA29" s="254"/>
      <c r="AB29" s="254"/>
      <c r="AC29" s="243"/>
      <c r="AD29" s="15">
        <f>SUM(AD26:AD28)</f>
        <v>0</v>
      </c>
      <c r="AE29" s="15">
        <f>SUM(AE26:AE28)</f>
        <v>0</v>
      </c>
    </row>
    <row r="30" spans="1:42" customFormat="1" ht="48.75" customHeight="1" x14ac:dyDescent="0.2">
      <c r="A30" s="7"/>
      <c r="B30" s="16" t="s">
        <v>13</v>
      </c>
      <c r="C30" s="50">
        <f>'[1]PTC imparten ING'!C30+'[1]PTC imparten Posgrado'!C30+'[1]PTC imparten ING Y POSG'!C30</f>
        <v>0</v>
      </c>
      <c r="D30" s="50">
        <f>'[1]PTC imparten ING'!D30+'[1]PTC imparten Posgrado'!D30+'[1]PTC imparten ING Y POSG'!D30</f>
        <v>0</v>
      </c>
      <c r="E30" s="50">
        <f t="shared" si="0"/>
        <v>0</v>
      </c>
      <c r="F30" s="50">
        <f>'[1]PTC imparten ING'!F30+'[1]PTC imparten Posgrado'!F30+'[1]PTC imparten ING Y POSG'!F30</f>
        <v>0</v>
      </c>
      <c r="G30" s="50">
        <f>'[1]PTC imparten ING'!G30+'[1]PTC imparten Posgrado'!G30+'[1]PTC imparten ING Y POSG'!G30</f>
        <v>0</v>
      </c>
      <c r="H30" s="37"/>
      <c r="I30" s="50">
        <f>'[1]PTC imparten ING'!I30+'[1]PTC imparten Posgrado'!I30+'[1]PTC imparten ING Y POSG'!I30</f>
        <v>0</v>
      </c>
      <c r="J30" s="37"/>
      <c r="K30" s="49">
        <f>'[1]PTC imparten ING'!K30+'[1]PTC imparten Posgrado'!K30+'[1]PTC imparten ING Y POSG'!K30</f>
        <v>0</v>
      </c>
      <c r="L30" s="49">
        <f>'[1]PTC imparten ING'!L30+'[1]PTC imparten Posgrado'!L30+'[1]PTC imparten ING Y POSG'!L30</f>
        <v>0</v>
      </c>
      <c r="M30" s="49">
        <f>'[1]PTC imparten ING'!M30+'[1]PTC imparten Posgrado'!M30+'[1]PTC imparten ING Y POSG'!M30</f>
        <v>0</v>
      </c>
      <c r="N30" s="49">
        <f>'[1]PTC imparten ING'!N30+'[1]PTC imparten Posgrado'!N30+'[1]PTC imparten ING Y POSG'!N30</f>
        <v>0</v>
      </c>
      <c r="O30" s="49">
        <f>'[1]PTC imparten ING'!O30+'[1]PTC imparten Posgrado'!O30+'[1]PTC imparten ING Y POSG'!O30</f>
        <v>0</v>
      </c>
      <c r="P30" s="49">
        <f>'[1]PTC imparten ING'!P30+'[1]PTC imparten Posgrado'!P30+'[1]PTC imparten ING Y POSG'!P30</f>
        <v>0</v>
      </c>
      <c r="Q30" s="49">
        <f>'[1]PTC imparten ING'!Q30+'[1]PTC imparten Posgrado'!Q30+'[1]PTC imparten ING Y POSG'!Q30</f>
        <v>0</v>
      </c>
      <c r="R30" s="49">
        <f>'[1]PTC imparten ING'!R30+'[1]PTC imparten Posgrado'!R30+'[1]PTC imparten ING Y POSG'!R30</f>
        <v>0</v>
      </c>
      <c r="S30" s="49">
        <f>'[1]PTC imparten ING'!S30+'[1]PTC imparten Posgrado'!S30+'[1]PTC imparten ING Y POSG'!S30</f>
        <v>0</v>
      </c>
      <c r="T30" s="49">
        <f>'[1]PTC imparten ING'!T30+'[1]PTC imparten Posgrado'!T30+'[1]PTC imparten ING Y POSG'!T30</f>
        <v>0</v>
      </c>
      <c r="U30" s="49">
        <f>'[1]PTC imparten ING'!U30+'[1]PTC imparten Posgrado'!U30+'[1]PTC imparten ING Y POSG'!U30</f>
        <v>0</v>
      </c>
      <c r="V30" s="49">
        <f>'[1]PTC imparten ING'!V30+'[1]PTC imparten Posgrado'!V30+'[1]PTC imparten ING Y POSG'!V30</f>
        <v>0</v>
      </c>
      <c r="W30" s="49">
        <f>'[1]PTC imparten ING'!W30+'[1]PTC imparten Posgrado'!W30+'[1]PTC imparten ING Y POSG'!W30</f>
        <v>0</v>
      </c>
      <c r="X30" s="49">
        <f>'PTC imparten ING'!X30+'PTC imparten Posgrado'!X30+'PTC imparten ING Y POSG'!X30</f>
        <v>0</v>
      </c>
      <c r="Y30" s="254"/>
      <c r="Z30" s="254"/>
      <c r="AA30" s="254"/>
      <c r="AB30" s="254"/>
      <c r="AC30" s="243"/>
      <c r="AD30" s="51">
        <f>'PTC imparten ING'!AD30+'PTC imparten Posgrado'!AD30+'PTC imparten ING Y POSG'!AD30</f>
        <v>0</v>
      </c>
      <c r="AE30" s="51">
        <f>'PTC imparten ING'!AE30+'PTC imparten Posgrado'!AE30+'PTC imparten ING Y POSG'!AE30</f>
        <v>0</v>
      </c>
    </row>
    <row r="31" spans="1:42" customFormat="1" ht="48.75" customHeight="1" x14ac:dyDescent="0.2">
      <c r="A31" s="7" t="s">
        <v>16</v>
      </c>
      <c r="B31" s="16" t="s">
        <v>14</v>
      </c>
      <c r="C31" s="50">
        <f>'[1]PTC imparten ING'!C31+'[1]PTC imparten Posgrado'!C31+'[1]PTC imparten ING Y POSG'!C31</f>
        <v>9</v>
      </c>
      <c r="D31" s="50">
        <f>'[1]PTC imparten ING'!D31+'[1]PTC imparten Posgrado'!D31+'[1]PTC imparten ING Y POSG'!D31</f>
        <v>16</v>
      </c>
      <c r="E31" s="50">
        <f t="shared" si="0"/>
        <v>25</v>
      </c>
      <c r="F31" s="50">
        <f>'[1]PTC imparten ING'!F31+'[1]PTC imparten Posgrado'!F31+'[1]PTC imparten ING Y POSG'!F31</f>
        <v>1000</v>
      </c>
      <c r="G31" s="50">
        <f>'[1]PTC imparten ING'!G31+'[1]PTC imparten Posgrado'!G31+'[1]PTC imparten ING Y POSG'!G31</f>
        <v>0</v>
      </c>
      <c r="H31" s="37"/>
      <c r="I31" s="50">
        <f>'[1]PTC imparten ING'!I31+'[1]PTC imparten Posgrado'!I31+'[1]PTC imparten ING Y POSG'!I31</f>
        <v>1</v>
      </c>
      <c r="J31" s="113" t="s">
        <v>66</v>
      </c>
      <c r="K31" s="49">
        <f>'[1]PTC imparten ING'!K31+'[1]PTC imparten Posgrado'!K31+'[1]PTC imparten ING Y POSG'!K31</f>
        <v>1</v>
      </c>
      <c r="L31" s="49">
        <f>'[1]PTC imparten ING'!L31+'[1]PTC imparten Posgrado'!L31+'[1]PTC imparten ING Y POSG'!L31</f>
        <v>17</v>
      </c>
      <c r="M31" s="49">
        <f>'[1]PTC imparten ING'!M31+'[1]PTC imparten Posgrado'!M31+'[1]PTC imparten ING Y POSG'!M31</f>
        <v>0</v>
      </c>
      <c r="N31" s="49">
        <f>'[1]PTC imparten ING'!N31+'[1]PTC imparten Posgrado'!N31+'[1]PTC imparten ING Y POSG'!N31</f>
        <v>6</v>
      </c>
      <c r="O31" s="49">
        <f>'[1]PTC imparten ING'!O31+'[1]PTC imparten Posgrado'!O31+'[1]PTC imparten ING Y POSG'!O31</f>
        <v>0</v>
      </c>
      <c r="P31" s="49">
        <f>'[1]PTC imparten ING'!P31+'[1]PTC imparten Posgrado'!P31+'[1]PTC imparten ING Y POSG'!P31</f>
        <v>0</v>
      </c>
      <c r="Q31" s="49">
        <f>'[1]PTC imparten ING'!Q31+'[1]PTC imparten Posgrado'!Q31+'[1]PTC imparten ING Y POSG'!Q31</f>
        <v>13</v>
      </c>
      <c r="R31" s="49">
        <f>'[1]PTC imparten ING'!R31+'[1]PTC imparten Posgrado'!R31+'[1]PTC imparten ING Y POSG'!R31</f>
        <v>12</v>
      </c>
      <c r="S31" s="49">
        <f>'[1]PTC imparten ING'!S31+'[1]PTC imparten Posgrado'!S31+'[1]PTC imparten ING Y POSG'!S31</f>
        <v>0</v>
      </c>
      <c r="T31" s="49">
        <f>'[1]PTC imparten ING'!T31+'[1]PTC imparten Posgrado'!T31+'[1]PTC imparten ING Y POSG'!T31</f>
        <v>0</v>
      </c>
      <c r="U31" s="49">
        <f>'[1]PTC imparten ING'!U31+'[1]PTC imparten Posgrado'!U31+'[1]PTC imparten ING Y POSG'!U31</f>
        <v>13</v>
      </c>
      <c r="V31" s="49">
        <f>'[1]PTC imparten ING'!V31+'[1]PTC imparten Posgrado'!V31+'[1]PTC imparten ING Y POSG'!V31</f>
        <v>12</v>
      </c>
      <c r="W31" s="49">
        <f>'[1]PTC imparten ING'!W31+'[1]PTC imparten Posgrado'!W31+'[1]PTC imparten ING Y POSG'!W31</f>
        <v>0</v>
      </c>
      <c r="X31" s="49">
        <f>'PTC imparten ING'!X31+'PTC imparten Posgrado'!X31+'PTC imparten ING Y POSG'!X31</f>
        <v>0</v>
      </c>
      <c r="Y31" s="254"/>
      <c r="Z31" s="254"/>
      <c r="AA31" s="254"/>
      <c r="AB31" s="254"/>
      <c r="AC31" s="243"/>
      <c r="AD31" s="51">
        <f>'PTC imparten ING'!AD31+'PTC imparten Posgrado'!AD31+'PTC imparten ING Y POSG'!AD31</f>
        <v>0</v>
      </c>
      <c r="AE31" s="51">
        <f>'PTC imparten ING'!AE31+'PTC imparten Posgrado'!AE31+'PTC imparten ING Y POSG'!AE31</f>
        <v>0</v>
      </c>
    </row>
    <row r="32" spans="1:42" customFormat="1" ht="48.75" customHeight="1" thickBot="1" x14ac:dyDescent="0.25">
      <c r="A32" s="7" t="s">
        <v>17</v>
      </c>
      <c r="B32" s="16" t="s">
        <v>15</v>
      </c>
      <c r="C32" s="50">
        <f>'[1]PTC imparten ING'!C32+'[1]PTC imparten Posgrado'!C32+'[1]PTC imparten ING Y POSG'!C32</f>
        <v>0</v>
      </c>
      <c r="D32" s="50">
        <f>'[1]PTC imparten ING'!D32+'[1]PTC imparten Posgrado'!D32+'[1]PTC imparten ING Y POSG'!D32</f>
        <v>0</v>
      </c>
      <c r="E32" s="50">
        <f t="shared" si="0"/>
        <v>0</v>
      </c>
      <c r="F32" s="50">
        <f>'[1]PTC imparten ING'!F32+'[1]PTC imparten Posgrado'!F32+'[1]PTC imparten ING Y POSG'!F32</f>
        <v>0</v>
      </c>
      <c r="G32" s="50">
        <f>'[1]PTC imparten ING'!G32+'[1]PTC imparten Posgrado'!G32+'[1]PTC imparten ING Y POSG'!G32</f>
        <v>0</v>
      </c>
      <c r="H32" s="37"/>
      <c r="I32" s="50">
        <f>'[1]PTC imparten ING'!I32+'[1]PTC imparten Posgrado'!I32+'[1]PTC imparten ING Y POSG'!I32</f>
        <v>0</v>
      </c>
      <c r="J32" s="37"/>
      <c r="K32" s="49">
        <f>'[1]PTC imparten ING'!K32+'[1]PTC imparten Posgrado'!K32+'[1]PTC imparten ING Y POSG'!K32</f>
        <v>0</v>
      </c>
      <c r="L32" s="49">
        <f>'[1]PTC imparten ING'!L32+'[1]PTC imparten Posgrado'!L32+'[1]PTC imparten ING Y POSG'!L32</f>
        <v>0</v>
      </c>
      <c r="M32" s="49">
        <f>'[1]PTC imparten ING'!M32+'[1]PTC imparten Posgrado'!M32+'[1]PTC imparten ING Y POSG'!M32</f>
        <v>0</v>
      </c>
      <c r="N32" s="49">
        <f>'[1]PTC imparten ING'!N32+'[1]PTC imparten Posgrado'!N32+'[1]PTC imparten ING Y POSG'!N32</f>
        <v>0</v>
      </c>
      <c r="O32" s="49">
        <f>'[1]PTC imparten ING'!O32+'[1]PTC imparten Posgrado'!O32+'[1]PTC imparten ING Y POSG'!O32</f>
        <v>0</v>
      </c>
      <c r="P32" s="49">
        <f>'[1]PTC imparten ING'!P32+'[1]PTC imparten Posgrado'!P32+'[1]PTC imparten ING Y POSG'!P32</f>
        <v>0</v>
      </c>
      <c r="Q32" s="49">
        <f>'[1]PTC imparten ING'!Q32+'[1]PTC imparten Posgrado'!Q32+'[1]PTC imparten ING Y POSG'!Q32</f>
        <v>0</v>
      </c>
      <c r="R32" s="49">
        <f>'[1]PTC imparten ING'!R32+'[1]PTC imparten Posgrado'!R32+'[1]PTC imparten ING Y POSG'!R32</f>
        <v>0</v>
      </c>
      <c r="S32" s="49">
        <f>'[1]PTC imparten ING'!S32+'[1]PTC imparten Posgrado'!S32+'[1]PTC imparten ING Y POSG'!S32</f>
        <v>0</v>
      </c>
      <c r="T32" s="49">
        <f>'[1]PTC imparten ING'!T32+'[1]PTC imparten Posgrado'!T32+'[1]PTC imparten ING Y POSG'!T32</f>
        <v>0</v>
      </c>
      <c r="U32" s="49">
        <f>'[1]PTC imparten ING'!U32+'[1]PTC imparten Posgrado'!U32+'[1]PTC imparten ING Y POSG'!U32</f>
        <v>0</v>
      </c>
      <c r="V32" s="49">
        <f>'[1]PTC imparten ING'!V32+'[1]PTC imparten Posgrado'!V32+'[1]PTC imparten ING Y POSG'!V32</f>
        <v>0</v>
      </c>
      <c r="W32" s="49">
        <f>'[1]PTC imparten ING'!W32+'[1]PTC imparten Posgrado'!W32+'[1]PTC imparten ING Y POSG'!W32</f>
        <v>0</v>
      </c>
      <c r="X32" s="49">
        <f>'PTC imparten ING'!X32+'PTC imparten Posgrado'!X32+'PTC imparten ING Y POSG'!X32</f>
        <v>1</v>
      </c>
      <c r="Y32" s="254"/>
      <c r="Z32" s="254"/>
      <c r="AA32" s="254"/>
      <c r="AB32" s="254"/>
      <c r="AC32" s="243"/>
      <c r="AD32" s="51">
        <f>'PTC imparten ING'!AD32+'PTC imparten Posgrado'!AD32+'PTC imparten ING Y POSG'!AD32</f>
        <v>0</v>
      </c>
      <c r="AE32" s="51">
        <f>'PTC imparten ING'!AE32+'PTC imparten Posgrado'!AE32+'PTC imparten ING Y POSG'!AE32</f>
        <v>0</v>
      </c>
    </row>
    <row r="33" spans="1:31" customFormat="1" ht="48.75" customHeight="1" thickBot="1" x14ac:dyDescent="0.25">
      <c r="A33" s="8"/>
      <c r="B33" s="163"/>
      <c r="C33" s="15">
        <f>SUM(C30:C32)</f>
        <v>9</v>
      </c>
      <c r="D33" s="15">
        <f>SUM(D30:D32)</f>
        <v>16</v>
      </c>
      <c r="E33" s="65">
        <f>SUM(E30:E32)</f>
        <v>25</v>
      </c>
      <c r="F33" s="15">
        <f>SUM(F30:F32)</f>
        <v>1000</v>
      </c>
      <c r="G33" s="15">
        <f>SUM(G30:G32)</f>
        <v>0</v>
      </c>
      <c r="H33" s="15"/>
      <c r="I33" s="15">
        <f>SUM(I30:I32)</f>
        <v>1</v>
      </c>
      <c r="J33" s="61"/>
      <c r="K33" s="15">
        <f>SUM(K30:K32)</f>
        <v>1</v>
      </c>
      <c r="L33" s="15">
        <f t="shared" ref="L33:W33" si="4">SUM(L30:L32)</f>
        <v>17</v>
      </c>
      <c r="M33" s="15">
        <f t="shared" si="4"/>
        <v>0</v>
      </c>
      <c r="N33" s="15">
        <f t="shared" si="4"/>
        <v>6</v>
      </c>
      <c r="O33" s="15">
        <f t="shared" si="4"/>
        <v>0</v>
      </c>
      <c r="P33" s="15">
        <f t="shared" si="4"/>
        <v>0</v>
      </c>
      <c r="Q33" s="15">
        <f t="shared" si="4"/>
        <v>13</v>
      </c>
      <c r="R33" s="15">
        <f t="shared" si="4"/>
        <v>12</v>
      </c>
      <c r="S33" s="15">
        <f t="shared" si="4"/>
        <v>0</v>
      </c>
      <c r="T33" s="15">
        <f t="shared" si="4"/>
        <v>0</v>
      </c>
      <c r="U33" s="15">
        <f t="shared" si="4"/>
        <v>13</v>
      </c>
      <c r="V33" s="15">
        <f t="shared" si="4"/>
        <v>12</v>
      </c>
      <c r="W33" s="15">
        <f t="shared" si="4"/>
        <v>0</v>
      </c>
      <c r="X33" s="115">
        <f t="shared" ref="X33" si="5">SUM(X30:X32)</f>
        <v>1</v>
      </c>
      <c r="Y33" s="254"/>
      <c r="Z33" s="254"/>
      <c r="AA33" s="254"/>
      <c r="AB33" s="254"/>
      <c r="AC33" s="243"/>
      <c r="AD33" s="115">
        <f>SUM(AD30:AD32)</f>
        <v>0</v>
      </c>
      <c r="AE33" s="112">
        <f>SUM(AE30:AE32)</f>
        <v>0</v>
      </c>
    </row>
    <row r="34" spans="1:31" customFormat="1" ht="48.75" customHeight="1" x14ac:dyDescent="0.2">
      <c r="A34" s="241" t="s">
        <v>8</v>
      </c>
      <c r="B34" s="16" t="s">
        <v>13</v>
      </c>
      <c r="C34" s="50">
        <f>'[1]PTC imparten ING'!C34+'[1]PTC imparten Posgrado'!C34+'[1]PTC imparten ING Y POSG'!C34</f>
        <v>35</v>
      </c>
      <c r="D34" s="50">
        <f>'[1]PTC imparten ING'!D34+'[1]PTC imparten Posgrado'!D34+'[1]PTC imparten ING Y POSG'!D34</f>
        <v>43</v>
      </c>
      <c r="E34" s="50">
        <f>'[1]PTC imparten ING'!E34+'[1]PTC imparten Posgrado'!E34+'[1]PTC imparten ING Y POSG'!E34</f>
        <v>78</v>
      </c>
      <c r="F34" s="50">
        <f>'[1]PTC imparten ING'!F34+'[1]PTC imparten Posgrado'!F34+'[1]PTC imparten ING Y POSG'!F34</f>
        <v>1418</v>
      </c>
      <c r="G34" s="50">
        <f>'[1]PTC imparten ING'!G34+'[1]PTC imparten Posgrado'!G34+'[1]PTC imparten ING Y POSG'!G34</f>
        <v>0</v>
      </c>
      <c r="H34" s="50"/>
      <c r="I34" s="50">
        <f>'[1]PTC imparten ING'!I34+'[1]PTC imparten Posgrado'!I34+'[1]PTC imparten ING Y POSG'!I34</f>
        <v>5</v>
      </c>
      <c r="J34" s="165" t="s">
        <v>66</v>
      </c>
      <c r="K34" s="50">
        <f>'[1]PTC imparten ING'!K34+'[1]PTC imparten Posgrado'!K34+'[1]PTC imparten ING Y POSG'!K34</f>
        <v>1</v>
      </c>
      <c r="L34" s="50">
        <f>'[1]PTC imparten ING'!L34+'[1]PTC imparten Posgrado'!L34+'[1]PTC imparten ING Y POSG'!L34</f>
        <v>64</v>
      </c>
      <c r="M34" s="50">
        <f>'[1]PTC imparten ING'!M34+'[1]PTC imparten Posgrado'!M34+'[1]PTC imparten ING Y POSG'!M34</f>
        <v>2</v>
      </c>
      <c r="N34" s="50">
        <f>'[1]PTC imparten ING'!N34+'[1]PTC imparten Posgrado'!N34+'[1]PTC imparten ING Y POSG'!N34</f>
        <v>6</v>
      </c>
      <c r="O34" s="50">
        <f>'[1]PTC imparten ING'!O34+'[1]PTC imparten Posgrado'!O34+'[1]PTC imparten ING Y POSG'!O34</f>
        <v>0</v>
      </c>
      <c r="P34" s="50">
        <f>'[1]PTC imparten ING'!P34+'[1]PTC imparten Posgrado'!P34+'[1]PTC imparten ING Y POSG'!P34</f>
        <v>0</v>
      </c>
      <c r="Q34" s="50">
        <f>'[1]PTC imparten ING'!Q34+'[1]PTC imparten Posgrado'!Q34+'[1]PTC imparten ING Y POSG'!Q34</f>
        <v>53</v>
      </c>
      <c r="R34" s="50">
        <f>'[1]PTC imparten ING'!R34+'[1]PTC imparten Posgrado'!R34+'[1]PTC imparten ING Y POSG'!R34</f>
        <v>25</v>
      </c>
      <c r="S34" s="50">
        <f>'[1]PTC imparten ING'!S34+'[1]PTC imparten Posgrado'!S34+'[1]PTC imparten ING Y POSG'!S34</f>
        <v>0</v>
      </c>
      <c r="T34" s="50">
        <f>'[1]PTC imparten ING'!T34+'[1]PTC imparten Posgrado'!T34+'[1]PTC imparten ING Y POSG'!T34</f>
        <v>0</v>
      </c>
      <c r="U34" s="50">
        <f>'[1]PTC imparten ING'!U34+'[1]PTC imparten Posgrado'!U34+'[1]PTC imparten ING Y POSG'!U34</f>
        <v>53</v>
      </c>
      <c r="V34" s="50">
        <f>'[1]PTC imparten ING'!V34+'[1]PTC imparten Posgrado'!V34+'[1]PTC imparten ING Y POSG'!V34</f>
        <v>25</v>
      </c>
      <c r="W34" s="50">
        <f>'[1]PTC imparten ING'!W34+'[1]PTC imparten Posgrado'!W34+'[1]PTC imparten ING Y POSG'!W34</f>
        <v>0</v>
      </c>
      <c r="X34" s="13">
        <f>'PTC imparten ING'!X34+'PTC imparten Posgrado'!X34+'PTC imparten ING Y POSG'!X34</f>
        <v>0</v>
      </c>
      <c r="Y34" s="258"/>
      <c r="Z34" s="254"/>
      <c r="AA34" s="254"/>
      <c r="AB34" s="254"/>
      <c r="AC34" s="243"/>
      <c r="AD34" s="13">
        <f>'PTC imparten ING'!AD34+'PTC imparten Posgrado'!AD34+'PTC imparten ING Y POSG'!AD34</f>
        <v>0</v>
      </c>
      <c r="AE34" s="13">
        <f>'PTC imparten ING'!AE34+'PTC imparten Posgrado'!AE34+'PTC imparten ING Y POSG'!AE34</f>
        <v>0</v>
      </c>
    </row>
    <row r="35" spans="1:31" customFormat="1" ht="48.75" customHeight="1" x14ac:dyDescent="0.2">
      <c r="A35" s="167"/>
      <c r="B35" s="16" t="s">
        <v>14</v>
      </c>
      <c r="C35" s="50">
        <f>'[1]PTC imparten ING'!C35+'[1]PTC imparten Posgrado'!C35+'[1]PTC imparten ING Y POSG'!C35</f>
        <v>12</v>
      </c>
      <c r="D35" s="50">
        <f>'[1]PTC imparten ING'!D35+'[1]PTC imparten Posgrado'!D35+'[1]PTC imparten ING Y POSG'!D35</f>
        <v>8</v>
      </c>
      <c r="E35" s="50">
        <f t="shared" si="0"/>
        <v>20</v>
      </c>
      <c r="F35" s="50">
        <f>'[1]PTC imparten ING'!F35+'[1]PTC imparten Posgrado'!F35+'[1]PTC imparten ING Y POSG'!F35</f>
        <v>356</v>
      </c>
      <c r="G35" s="50">
        <f>'[1]PTC imparten ING'!G35+'[1]PTC imparten Posgrado'!G35+'[1]PTC imparten ING Y POSG'!G35</f>
        <v>0</v>
      </c>
      <c r="H35" s="37"/>
      <c r="I35" s="50">
        <f>'[1]PTC imparten ING'!I35+'[1]PTC imparten Posgrado'!I35+'[1]PTC imparten ING Y POSG'!I35</f>
        <v>1</v>
      </c>
      <c r="J35" s="113" t="s">
        <v>66</v>
      </c>
      <c r="K35" s="49">
        <f>'[1]PTC imparten ING'!K35+'[1]PTC imparten Posgrado'!K35+'[1]PTC imparten ING Y POSG'!K35</f>
        <v>0</v>
      </c>
      <c r="L35" s="49">
        <f>'[1]PTC imparten ING'!L35+'[1]PTC imparten Posgrado'!L35+'[1]PTC imparten ING Y POSG'!L35</f>
        <v>6</v>
      </c>
      <c r="M35" s="49">
        <f>'[1]PTC imparten ING'!M35+'[1]PTC imparten Posgrado'!M35+'[1]PTC imparten ING Y POSG'!M35</f>
        <v>0</v>
      </c>
      <c r="N35" s="49">
        <f>'[1]PTC imparten ING'!N35+'[1]PTC imparten Posgrado'!N35+'[1]PTC imparten ING Y POSG'!N35</f>
        <v>13</v>
      </c>
      <c r="O35" s="49">
        <f>'[1]PTC imparten ING'!O35+'[1]PTC imparten Posgrado'!O35+'[1]PTC imparten ING Y POSG'!O35</f>
        <v>0</v>
      </c>
      <c r="P35" s="49">
        <f>'[1]PTC imparten ING'!P35+'[1]PTC imparten Posgrado'!P35+'[1]PTC imparten ING Y POSG'!P35</f>
        <v>0</v>
      </c>
      <c r="Q35" s="49">
        <f>'[1]PTC imparten ING'!Q35+'[1]PTC imparten Posgrado'!Q35+'[1]PTC imparten ING Y POSG'!Q35</f>
        <v>15</v>
      </c>
      <c r="R35" s="49">
        <f>'[1]PTC imparten ING'!R35+'[1]PTC imparten Posgrado'!R35+'[1]PTC imparten ING Y POSG'!R35</f>
        <v>5</v>
      </c>
      <c r="S35" s="49">
        <f>'[1]PTC imparten ING'!S35+'[1]PTC imparten Posgrado'!S35+'[1]PTC imparten ING Y POSG'!S35</f>
        <v>0</v>
      </c>
      <c r="T35" s="49">
        <f>'[1]PTC imparten ING'!T35+'[1]PTC imparten Posgrado'!T35+'[1]PTC imparten ING Y POSG'!T35</f>
        <v>0</v>
      </c>
      <c r="U35" s="49">
        <f>'[1]PTC imparten ING'!U35+'[1]PTC imparten Posgrado'!U35+'[1]PTC imparten ING Y POSG'!U35</f>
        <v>15</v>
      </c>
      <c r="V35" s="49">
        <f>'[1]PTC imparten ING'!V35+'[1]PTC imparten Posgrado'!V35+'[1]PTC imparten ING Y POSG'!V35</f>
        <v>5</v>
      </c>
      <c r="W35" s="49">
        <f>'[1]PTC imparten ING'!W35+'[1]PTC imparten Posgrado'!W35+'[1]PTC imparten ING Y POSG'!W35</f>
        <v>0</v>
      </c>
      <c r="X35" s="13">
        <f>'PTC imparten ING'!X35+'PTC imparten Posgrado'!X35+'PTC imparten ING Y POSG'!X35</f>
        <v>0</v>
      </c>
      <c r="Y35" s="258"/>
      <c r="Z35" s="254"/>
      <c r="AA35" s="254"/>
      <c r="AB35" s="254"/>
      <c r="AC35" s="243"/>
      <c r="AD35" s="13">
        <f>'PTC imparten ING'!AD35+'PTC imparten Posgrado'!AD35+'PTC imparten ING Y POSG'!AD35</f>
        <v>0</v>
      </c>
      <c r="AE35" s="13">
        <f>'PTC imparten ING'!AE35+'PTC imparten Posgrado'!AE35+'PTC imparten ING Y POSG'!AE35</f>
        <v>0</v>
      </c>
    </row>
    <row r="36" spans="1:31" customFormat="1" ht="48.75" customHeight="1" thickBot="1" x14ac:dyDescent="0.25">
      <c r="A36" s="167"/>
      <c r="B36" s="9" t="s">
        <v>15</v>
      </c>
      <c r="C36" s="50">
        <f>'[1]PTC imparten ING'!C36+'[1]PTC imparten Posgrado'!C36+'[1]PTC imparten ING Y POSG'!C36</f>
        <v>2</v>
      </c>
      <c r="D36" s="50">
        <f>'[1]PTC imparten ING'!D36+'[1]PTC imparten Posgrado'!D36+'[1]PTC imparten ING Y POSG'!D36</f>
        <v>2</v>
      </c>
      <c r="E36" s="50">
        <f>'[1]PTC imparten ING'!E36+'[1]PTC imparten Posgrado'!E36+'[1]PTC imparten ING Y POSG'!E36</f>
        <v>4</v>
      </c>
      <c r="F36" s="50">
        <f>'[1]PTC imparten ING'!F36+'[1]PTC imparten Posgrado'!F36+'[1]PTC imparten ING Y POSG'!F36</f>
        <v>62</v>
      </c>
      <c r="G36" s="50">
        <f>'[1]PTC imparten ING'!G36+'[1]PTC imparten Posgrado'!G36+'[1]PTC imparten ING Y POSG'!G36</f>
        <v>0</v>
      </c>
      <c r="H36" s="107"/>
      <c r="I36" s="50">
        <f>'[1]PTC imparten ING'!I36+'[1]PTC imparten Posgrado'!I36+'[1]PTC imparten ING Y POSG'!I36</f>
        <v>0</v>
      </c>
      <c r="J36" s="107"/>
      <c r="K36" s="49">
        <f>'[1]PTC imparten ING'!K36+'[1]PTC imparten Posgrado'!K36+'[1]PTC imparten ING Y POSG'!K36</f>
        <v>0</v>
      </c>
      <c r="L36" s="49">
        <f>'[1]PTC imparten ING'!L36+'[1]PTC imparten Posgrado'!L36+'[1]PTC imparten ING Y POSG'!L36</f>
        <v>0</v>
      </c>
      <c r="M36" s="49">
        <f>'[1]PTC imparten ING'!M36+'[1]PTC imparten Posgrado'!M36+'[1]PTC imparten ING Y POSG'!M36</f>
        <v>1</v>
      </c>
      <c r="N36" s="49">
        <f>'[1]PTC imparten ING'!N36+'[1]PTC imparten Posgrado'!N36+'[1]PTC imparten ING Y POSG'!N36</f>
        <v>2</v>
      </c>
      <c r="O36" s="49">
        <f>'[1]PTC imparten ING'!O36+'[1]PTC imparten Posgrado'!O36+'[1]PTC imparten ING Y POSG'!O36</f>
        <v>1</v>
      </c>
      <c r="P36" s="49">
        <f>'[1]PTC imparten ING'!P36+'[1]PTC imparten Posgrado'!P36+'[1]PTC imparten ING Y POSG'!P36</f>
        <v>0</v>
      </c>
      <c r="Q36" s="49">
        <f>'[1]PTC imparten ING'!Q36+'[1]PTC imparten Posgrado'!Q36+'[1]PTC imparten ING Y POSG'!Q36</f>
        <v>3</v>
      </c>
      <c r="R36" s="49">
        <f>'[1]PTC imparten ING'!R36+'[1]PTC imparten Posgrado'!R36+'[1]PTC imparten ING Y POSG'!R36</f>
        <v>1</v>
      </c>
      <c r="S36" s="49">
        <f>'[1]PTC imparten ING'!S36+'[1]PTC imparten Posgrado'!S36+'[1]PTC imparten ING Y POSG'!S36</f>
        <v>0</v>
      </c>
      <c r="T36" s="49">
        <f>'[1]PTC imparten ING'!T36+'[1]PTC imparten Posgrado'!T36+'[1]PTC imparten ING Y POSG'!T36</f>
        <v>0</v>
      </c>
      <c r="U36" s="49">
        <f>'[1]PTC imparten ING'!U36+'[1]PTC imparten Posgrado'!U36+'[1]PTC imparten ING Y POSG'!U36</f>
        <v>3</v>
      </c>
      <c r="V36" s="49">
        <f>'[1]PTC imparten ING'!V36+'[1]PTC imparten Posgrado'!V36+'[1]PTC imparten ING Y POSG'!V36</f>
        <v>1</v>
      </c>
      <c r="W36" s="49">
        <f>'[1]PTC imparten ING'!W36+'[1]PTC imparten Posgrado'!W36+'[1]PTC imparten ING Y POSG'!W36</f>
        <v>0</v>
      </c>
      <c r="X36" s="13">
        <f>'PTC imparten ING'!X36+'PTC imparten Posgrado'!X36+'PTC imparten ING Y POSG'!X36</f>
        <v>0</v>
      </c>
      <c r="Y36" s="254"/>
      <c r="Z36" s="254"/>
      <c r="AA36" s="254"/>
      <c r="AB36" s="254"/>
      <c r="AC36" s="243"/>
      <c r="AD36" s="13">
        <f>'PTC imparten ING'!AD36+'PTC imparten Posgrado'!AD36+'PTC imparten ING Y POSG'!AD36</f>
        <v>0</v>
      </c>
      <c r="AE36" s="13">
        <f>'PTC imparten ING'!AE36+'PTC imparten Posgrado'!AE36+'PTC imparten ING Y POSG'!AE36</f>
        <v>0</v>
      </c>
    </row>
    <row r="37" spans="1:31" customFormat="1" ht="48.75" customHeight="1" thickBot="1" x14ac:dyDescent="0.25">
      <c r="A37" s="168"/>
      <c r="B37" s="10"/>
      <c r="C37" s="15">
        <f>SUM(C34:C36)</f>
        <v>49</v>
      </c>
      <c r="D37" s="15">
        <f t="shared" ref="D37:G37" si="6">SUM(D34:D36)</f>
        <v>53</v>
      </c>
      <c r="E37" s="65">
        <f t="shared" si="6"/>
        <v>102</v>
      </c>
      <c r="F37" s="65">
        <f t="shared" si="6"/>
        <v>1836</v>
      </c>
      <c r="G37" s="15">
        <f t="shared" si="6"/>
        <v>0</v>
      </c>
      <c r="H37" s="15"/>
      <c r="I37" s="15">
        <f>SUM(I34:I36)</f>
        <v>6</v>
      </c>
      <c r="J37" s="61"/>
      <c r="K37" s="15">
        <f>SUM(K34:K36)</f>
        <v>1</v>
      </c>
      <c r="L37" s="15">
        <f t="shared" ref="L37:S37" si="7">SUM(L34:L36)</f>
        <v>70</v>
      </c>
      <c r="M37" s="15">
        <f t="shared" si="7"/>
        <v>3</v>
      </c>
      <c r="N37" s="15">
        <f t="shared" si="7"/>
        <v>21</v>
      </c>
      <c r="O37" s="15">
        <f t="shared" si="7"/>
        <v>1</v>
      </c>
      <c r="P37" s="15">
        <f t="shared" si="7"/>
        <v>0</v>
      </c>
      <c r="Q37" s="15">
        <f t="shared" si="7"/>
        <v>71</v>
      </c>
      <c r="R37" s="15">
        <f t="shared" si="7"/>
        <v>31</v>
      </c>
      <c r="S37" s="15">
        <f t="shared" si="7"/>
        <v>0</v>
      </c>
      <c r="T37" s="15">
        <f>SUM(T34:T36)</f>
        <v>0</v>
      </c>
      <c r="U37" s="15">
        <f t="shared" ref="U37:W37" si="8">SUM(U34:U36)</f>
        <v>71</v>
      </c>
      <c r="V37" s="15">
        <f t="shared" si="8"/>
        <v>31</v>
      </c>
      <c r="W37" s="15">
        <f t="shared" si="8"/>
        <v>0</v>
      </c>
      <c r="X37" s="70">
        <f>SUM(X34:X36)</f>
        <v>0</v>
      </c>
      <c r="Y37" s="254"/>
      <c r="Z37" s="254"/>
      <c r="AA37" s="254"/>
      <c r="AB37" s="254"/>
      <c r="AC37" s="243"/>
      <c r="AD37" s="72">
        <f>SUM(AD34:AD36)</f>
        <v>0</v>
      </c>
      <c r="AE37" s="72">
        <f>SUM(AE34:AE36)</f>
        <v>0</v>
      </c>
    </row>
    <row r="38" spans="1:31" customFormat="1" ht="48.75" customHeight="1" thickBot="1" x14ac:dyDescent="0.25">
      <c r="A38" s="18" t="s">
        <v>31</v>
      </c>
      <c r="B38" s="18"/>
      <c r="C38" s="66">
        <f>C25+C29+C33+C37</f>
        <v>128</v>
      </c>
      <c r="D38" s="66">
        <f>D25+D29+D33+D37</f>
        <v>110</v>
      </c>
      <c r="E38" s="67">
        <f>E25+E29+E33+E37</f>
        <v>238</v>
      </c>
      <c r="F38" s="66">
        <f>F25+F29+F33+F37</f>
        <v>7276</v>
      </c>
      <c r="G38" s="66">
        <f>G25+G29+G33+G37</f>
        <v>80</v>
      </c>
      <c r="H38" s="66"/>
      <c r="I38" s="66">
        <f>I25+I29+I33+I37</f>
        <v>7</v>
      </c>
      <c r="J38" s="73"/>
      <c r="K38" s="66">
        <f>K25+K29+K33+K37</f>
        <v>2</v>
      </c>
      <c r="L38" s="66">
        <f t="shared" ref="L38:X38" si="9">L25+L29+L33+L37</f>
        <v>109</v>
      </c>
      <c r="M38" s="66">
        <f t="shared" si="9"/>
        <v>8</v>
      </c>
      <c r="N38" s="66">
        <f t="shared" si="9"/>
        <v>67</v>
      </c>
      <c r="O38" s="66">
        <f t="shared" si="9"/>
        <v>45</v>
      </c>
      <c r="P38" s="66">
        <f t="shared" si="9"/>
        <v>0</v>
      </c>
      <c r="Q38" s="66">
        <f t="shared" si="9"/>
        <v>134</v>
      </c>
      <c r="R38" s="66">
        <f t="shared" si="9"/>
        <v>93</v>
      </c>
      <c r="S38" s="66">
        <f t="shared" si="9"/>
        <v>11</v>
      </c>
      <c r="T38" s="66">
        <f t="shared" si="9"/>
        <v>0</v>
      </c>
      <c r="U38" s="66">
        <f t="shared" si="9"/>
        <v>134</v>
      </c>
      <c r="V38" s="66">
        <f t="shared" si="9"/>
        <v>93</v>
      </c>
      <c r="W38" s="66">
        <f t="shared" si="9"/>
        <v>11</v>
      </c>
      <c r="X38" s="66">
        <f t="shared" si="9"/>
        <v>57</v>
      </c>
      <c r="Y38" s="255"/>
      <c r="Z38" s="255"/>
      <c r="AA38" s="255"/>
      <c r="AB38" s="255"/>
      <c r="AC38" s="244"/>
      <c r="AD38" s="66">
        <f>+AD25+AD29+AD33+AD37</f>
        <v>14</v>
      </c>
      <c r="AE38" s="66">
        <f>+AE25+AE29+AE33+AE37</f>
        <v>29</v>
      </c>
    </row>
    <row r="39" spans="1:31" s="93" customFormat="1" ht="19.899999999999999" customHeight="1" x14ac:dyDescent="0.2">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row>
    <row r="40" spans="1:31" s="93" customFormat="1" ht="19.899999999999999" customHeight="1" x14ac:dyDescent="0.2">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row>
    <row r="41" spans="1:31" s="93" customFormat="1" ht="19.899999999999999" customHeight="1" x14ac:dyDescent="0.2">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row>
    <row r="42" spans="1:31" s="93" customFormat="1" ht="19.899999999999999" customHeight="1" x14ac:dyDescent="0.2">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row>
    <row r="43" spans="1:31" s="93" customFormat="1" ht="19.899999999999999" customHeight="1" x14ac:dyDescent="0.2">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row>
    <row r="44" spans="1:31" s="93" customFormat="1" ht="19.899999999999999" customHeight="1" x14ac:dyDescent="0.2">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row>
    <row r="45" spans="1:31" s="96" customFormat="1" ht="19.899999999999999" customHeight="1" x14ac:dyDescent="0.25">
      <c r="A45" s="94" t="s">
        <v>18</v>
      </c>
      <c r="B45" s="95"/>
      <c r="C45" s="95"/>
      <c r="D45" s="95"/>
      <c r="E45" s="95"/>
      <c r="F45" s="95"/>
      <c r="G45" s="95"/>
      <c r="H45" s="95"/>
      <c r="I45" s="95"/>
      <c r="J45" s="95"/>
      <c r="K45" s="95"/>
      <c r="L45" s="95"/>
      <c r="M45" s="95"/>
      <c r="N45" s="95"/>
      <c r="O45" s="95"/>
      <c r="P45" s="95"/>
      <c r="Q45" s="95"/>
      <c r="R45" s="95"/>
      <c r="S45" s="95"/>
      <c r="T45" s="95"/>
      <c r="U45" s="95"/>
      <c r="V45" s="94"/>
      <c r="W45" s="94"/>
      <c r="X45" s="94"/>
      <c r="Y45" s="94"/>
      <c r="Z45" s="94"/>
      <c r="AA45" s="94"/>
      <c r="AB45" s="94"/>
    </row>
    <row r="46" spans="1:31" s="97" customFormat="1" ht="18" x14ac:dyDescent="0.25"/>
    <row r="47" spans="1:31" s="97" customFormat="1" ht="18" x14ac:dyDescent="0.25"/>
    <row r="48" spans="1:31" s="97" customFormat="1" ht="41.25" customHeight="1" x14ac:dyDescent="0.25">
      <c r="A48" s="98" t="s">
        <v>38</v>
      </c>
      <c r="B48" s="245" t="s">
        <v>28</v>
      </c>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row>
    <row r="49" spans="1:29" s="97" customFormat="1" ht="18" x14ac:dyDescent="0.25">
      <c r="A49" s="98"/>
    </row>
    <row r="50" spans="1:29" s="97" customFormat="1" ht="18" x14ac:dyDescent="0.25">
      <c r="A50" s="98"/>
    </row>
    <row r="51" spans="1:29" s="97" customFormat="1" ht="27" customHeight="1" x14ac:dyDescent="0.25">
      <c r="A51" s="98" t="s">
        <v>21</v>
      </c>
      <c r="B51" s="99" t="s">
        <v>22</v>
      </c>
    </row>
    <row r="52" spans="1:29" ht="15.75" x14ac:dyDescent="0.25">
      <c r="A52" s="100"/>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row>
    <row r="53" spans="1:29" ht="15.75" x14ac:dyDescent="0.25">
      <c r="A53" s="100"/>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row>
    <row r="54" spans="1:29" ht="15.75" x14ac:dyDescent="0.25">
      <c r="A54" s="100"/>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row>
    <row r="55" spans="1:29" ht="15" x14ac:dyDescent="0.2">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row>
    <row r="56" spans="1:29" ht="15" x14ac:dyDescent="0.2">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row>
    <row r="57" spans="1:29" ht="15" x14ac:dyDescent="0.2">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row>
    <row r="58" spans="1:29" ht="15" x14ac:dyDescent="0.2">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row>
    <row r="59" spans="1:29" ht="15" x14ac:dyDescent="0.2">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row>
    <row r="60" spans="1:29" ht="15" x14ac:dyDescent="0.2">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row>
    <row r="61" spans="1:29" ht="15" x14ac:dyDescent="0.2">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row>
    <row r="62" spans="1:29" ht="15" x14ac:dyDescent="0.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row>
    <row r="63" spans="1:29" ht="15" x14ac:dyDescent="0.2">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row>
    <row r="64" spans="1:29" ht="15" x14ac:dyDescent="0.2">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row>
    <row r="65" spans="1:29" ht="15" x14ac:dyDescent="0.2">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row>
    <row r="66" spans="1:29" ht="15" x14ac:dyDescent="0.2">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row>
    <row r="67" spans="1:29" ht="15" x14ac:dyDescent="0.2">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row>
    <row r="68" spans="1:29" ht="15" x14ac:dyDescent="0.2">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row>
  </sheetData>
  <dataConsolidate/>
  <mergeCells count="37">
    <mergeCell ref="A9:AC10"/>
    <mergeCell ref="K19:K20"/>
    <mergeCell ref="AE18:AE20"/>
    <mergeCell ref="L19:L20"/>
    <mergeCell ref="N19:N20"/>
    <mergeCell ref="O19:O20"/>
    <mergeCell ref="I18:O18"/>
    <mergeCell ref="P18:S19"/>
    <mergeCell ref="M19:M20"/>
    <mergeCell ref="G13:AC13"/>
    <mergeCell ref="I15:U15"/>
    <mergeCell ref="A17:AC17"/>
    <mergeCell ref="A18:A20"/>
    <mergeCell ref="B18:B20"/>
    <mergeCell ref="C18:D19"/>
    <mergeCell ref="E18:E20"/>
    <mergeCell ref="A4:AC4"/>
    <mergeCell ref="A5:AC5"/>
    <mergeCell ref="A6:AC6"/>
    <mergeCell ref="A7:AC7"/>
    <mergeCell ref="A8:AC8"/>
    <mergeCell ref="B48:AD48"/>
    <mergeCell ref="X18:AC19"/>
    <mergeCell ref="AD18:AD20"/>
    <mergeCell ref="T18:W19"/>
    <mergeCell ref="I19:I20"/>
    <mergeCell ref="J19:J20"/>
    <mergeCell ref="AB21:AB38"/>
    <mergeCell ref="H18:H20"/>
    <mergeCell ref="Y21:Y38"/>
    <mergeCell ref="Z21:Z38"/>
    <mergeCell ref="AA21:AA38"/>
    <mergeCell ref="H11:V11"/>
    <mergeCell ref="A34:A37"/>
    <mergeCell ref="F18:F20"/>
    <mergeCell ref="G18:G20"/>
    <mergeCell ref="AC21:AC38"/>
  </mergeCells>
  <dataValidations count="2">
    <dataValidation type="whole" operator="equal" allowBlank="1" showInputMessage="1" showErrorMessage="1" errorTitle="TOTAL ING Y  POSG * 40" error="TOTAL ING Y  POSG * 40 (incluye hrs frente a grupo, tutorias, asesorias, etc)" promptTitle="TOTAL ING Y  POSG * 40" prompt="TOTAL ING Y  POSG * 40 (incluye hrs frente a grupo, tutorias, asesorias, etc)" sqref="F21:G23 F30:G32 F26:G28 F35:G35">
      <formula1>E21*40</formula1>
    </dataValidation>
    <dataValidation type="custom" allowBlank="1" showInputMessage="1" showErrorMessage="1" errorTitle="ESCRIBIR SOLO TEXTO" error="SOLO ACEPTA TEXTO" promptTitle="ESCRIBIR SOLO TEXTO" prompt="SOLO ACEPTA TEXTO" sqref="J35:J38 H35:H36 H21:H24 H26:H28 H30:H32 J21:J33">
      <formula1>ISTEXT(H21)</formula1>
    </dataValidation>
  </dataValidations>
  <printOptions horizontalCentered="1"/>
  <pageMargins left="0.35433070866141736" right="0.19685039370078741" top="0" bottom="0.74803149606299213" header="1.0629921259842521" footer="0.35433070866141736"/>
  <pageSetup scale="29" orientation="landscape" r:id="rId1"/>
  <headerFooter alignWithMargins="0">
    <oddFooter>&amp;L&amp;"Arial,Negrita"2. PERFIL DEL PROFESOR&amp;R&amp;"Arial,Negrita"514-27-A004</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PTC imparten ING</vt:lpstr>
      <vt:lpstr>PTC imparten Posgrado</vt:lpstr>
      <vt:lpstr>PTC imparten ING Y POSG</vt:lpstr>
      <vt:lpstr>TOTAL GLOBAL PROFESORES</vt:lpstr>
    </vt:vector>
  </TitlesOfParts>
  <Company>CGUT SESIC SEP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Evaluacion</cp:lastModifiedBy>
  <cp:lastPrinted>2016-02-05T19:54:08Z</cp:lastPrinted>
  <dcterms:created xsi:type="dcterms:W3CDTF">2003-12-15T19:59:21Z</dcterms:created>
  <dcterms:modified xsi:type="dcterms:W3CDTF">2016-02-05T19:55:02Z</dcterms:modified>
</cp:coreProperties>
</file>