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520" yWindow="800" windowWidth="30480" windowHeight="17540" tabRatio="500" activeTab="2"/>
  </bookViews>
  <sheets>
    <sheet name="ChangeThetaRaw" sheetId="1" r:id="rId1"/>
    <sheet name="changeThetaCalculations" sheetId="2" r:id="rId2"/>
    <sheet name="changeCurren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2" i="3"/>
  <c r="G11" i="3"/>
  <c r="G9" i="3"/>
  <c r="G7" i="3"/>
  <c r="G5" i="3"/>
  <c r="F13" i="3"/>
  <c r="F11" i="3"/>
  <c r="F9" i="3"/>
  <c r="F7" i="3"/>
  <c r="F5" i="3"/>
  <c r="F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<sst xmlns="http://schemas.openxmlformats.org/spreadsheetml/2006/main" count="38" uniqueCount="35">
  <si>
    <t>Theta rel</t>
  </si>
  <si>
    <t>V I=0</t>
  </si>
  <si>
    <t>dV I=0</t>
  </si>
  <si>
    <t>V I=1</t>
  </si>
  <si>
    <t>dV I=1</t>
  </si>
  <si>
    <t>V I=2</t>
  </si>
  <si>
    <t>dV I=2</t>
  </si>
  <si>
    <t>V I=3</t>
  </si>
  <si>
    <t>dV I=3</t>
  </si>
  <si>
    <t>Phase shift (rad)</t>
  </si>
  <si>
    <t>Error Phase Shfit</t>
  </si>
  <si>
    <t>d(B*L)</t>
  </si>
  <si>
    <t>dV</t>
  </si>
  <si>
    <t>chainging theta plot</t>
  </si>
  <si>
    <t>current</t>
  </si>
  <si>
    <t>error c</t>
  </si>
  <si>
    <t>I (A)</t>
  </si>
  <si>
    <t>dB</t>
  </si>
  <si>
    <t>B*L (mTcm)</t>
  </si>
  <si>
    <t>c value (rad)</t>
  </si>
  <si>
    <t>B (mT)</t>
  </si>
  <si>
    <t>field for 2A measured</t>
  </si>
  <si>
    <t>fields and errors for 1 and 3 A extrapolated from this measurement given expected proportionality between current and field</t>
  </si>
  <si>
    <t>Theta rel actual (rad)</t>
  </si>
  <si>
    <t>B*L (mT*cm)</t>
  </si>
  <si>
    <t>V (V)</t>
  </si>
  <si>
    <t>Uncertainty in V due to uncertainty in Theta:</t>
  </si>
  <si>
    <t>6.2845 V/rad</t>
  </si>
  <si>
    <t>dV/dTheta = -A =</t>
  </si>
  <si>
    <t xml:space="preserve">(dV/dTheta)*dTheta = </t>
  </si>
  <si>
    <t>Total uncertainty in V is the sum of the computer's reported uncertainty and the propogated uncertainty from the uncertainty in angle</t>
  </si>
  <si>
    <t>dV actual (V)</t>
  </si>
  <si>
    <t xml:space="preserve">dTheta = 0.5deg = </t>
  </si>
  <si>
    <t>0.0087 rad</t>
  </si>
  <si>
    <t>0.05V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</si>
</sst>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1" sqref="J11"/>
    </sheetView>
  </sheetViews>
  <sheetFormatPr baseColWidth="10" defaultColWidth="11" defaultRowHeight="15" x14ac:dyDescent="0"/>
  <cols>
    <col min="10" max="10" width="19.8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>
      <c r="A2">
        <v>0</v>
      </c>
      <c r="B2">
        <v>9.861E-3</v>
      </c>
      <c r="C2" s="1">
        <v>1.8869999999999999E-11</v>
      </c>
      <c r="D2">
        <v>1.6250000000000001E-2</v>
      </c>
      <c r="E2" s="1">
        <v>2.0599999999999999E-11</v>
      </c>
      <c r="F2">
        <v>2.7439999999999999E-2</v>
      </c>
      <c r="G2" s="1">
        <v>1.653E-11</v>
      </c>
      <c r="H2">
        <v>4.0320000000000002E-2</v>
      </c>
      <c r="I2" s="1">
        <v>2.8679999999999999E-12</v>
      </c>
      <c r="J2">
        <f>A2-(3.141592/2)</f>
        <v>-1.5707960000000001</v>
      </c>
    </row>
    <row r="3" spans="1:10">
      <c r="A3">
        <v>0.17453299999999999</v>
      </c>
      <c r="B3">
        <v>0.22900000000000001</v>
      </c>
      <c r="C3" s="1">
        <v>4.8010000000000002E-12</v>
      </c>
      <c r="D3">
        <v>0.27850000000000003</v>
      </c>
      <c r="E3" s="1">
        <v>1.5920000000000001E-12</v>
      </c>
      <c r="F3">
        <v>0.33489999999999998</v>
      </c>
      <c r="G3" s="1">
        <v>1.278E-11</v>
      </c>
      <c r="H3">
        <v>0.3805</v>
      </c>
      <c r="I3" s="1">
        <v>7.2929999999999997E-12</v>
      </c>
      <c r="J3">
        <f t="shared" ref="J3:J37" si="0">A3-(3.141592/2)</f>
        <v>-1.396263</v>
      </c>
    </row>
    <row r="4" spans="1:10">
      <c r="A4">
        <v>0.34906599999999999</v>
      </c>
      <c r="B4">
        <v>0.82079999999999997</v>
      </c>
      <c r="C4" s="1">
        <v>3.9730000000000001E-12</v>
      </c>
      <c r="D4">
        <v>0.89139999999999997</v>
      </c>
      <c r="E4" s="1">
        <v>6.3460000000000004E-13</v>
      </c>
      <c r="F4">
        <v>0.97650000000000003</v>
      </c>
      <c r="G4" s="1">
        <v>1.9920000000000001E-11</v>
      </c>
      <c r="H4">
        <v>1.032</v>
      </c>
      <c r="I4" s="1">
        <v>3.5739999999999998E-11</v>
      </c>
      <c r="J4">
        <f t="shared" si="0"/>
        <v>-1.22173</v>
      </c>
    </row>
    <row r="5" spans="1:10">
      <c r="A5">
        <v>0.52359900000000004</v>
      </c>
      <c r="B5">
        <v>1.671</v>
      </c>
      <c r="C5" s="1">
        <v>3.0010000000000002E-11</v>
      </c>
      <c r="D5">
        <v>1.762</v>
      </c>
      <c r="E5" s="1">
        <v>1.7709999999999999E-11</v>
      </c>
      <c r="F5">
        <v>1.8660000000000001</v>
      </c>
      <c r="G5" s="1">
        <v>2.1780000000000001E-11</v>
      </c>
      <c r="H5">
        <v>2.0129999999999999</v>
      </c>
      <c r="I5" s="1">
        <v>9.5590000000000003E-11</v>
      </c>
      <c r="J5">
        <f t="shared" si="0"/>
        <v>-1.0471970000000002</v>
      </c>
    </row>
    <row r="6" spans="1:10">
      <c r="A6">
        <v>0.69813199999999997</v>
      </c>
      <c r="B6">
        <v>2.7010000000000001</v>
      </c>
      <c r="C6" s="1">
        <v>2.4399999999999998E-10</v>
      </c>
      <c r="D6">
        <v>2.7909999999999999</v>
      </c>
      <c r="E6" s="1">
        <v>1.9520000000000001E-11</v>
      </c>
      <c r="F6">
        <v>2.9689999999999999</v>
      </c>
      <c r="G6" s="1">
        <v>3.4279999999999997E-11</v>
      </c>
      <c r="H6">
        <v>3.081</v>
      </c>
      <c r="I6" s="1">
        <v>3.1599999999999999E-12</v>
      </c>
      <c r="J6">
        <f t="shared" si="0"/>
        <v>-0.87266400000000011</v>
      </c>
    </row>
    <row r="7" spans="1:10">
      <c r="A7">
        <v>0.87266500000000002</v>
      </c>
      <c r="B7">
        <v>3.7909999999999999</v>
      </c>
      <c r="C7" s="1">
        <v>3.145E-12</v>
      </c>
      <c r="D7">
        <v>3.891</v>
      </c>
      <c r="E7" s="1">
        <v>1.7689999999999999E-11</v>
      </c>
      <c r="F7">
        <v>4.05</v>
      </c>
      <c r="G7" s="1">
        <v>3.3170000000000001E-12</v>
      </c>
      <c r="H7">
        <v>4.16</v>
      </c>
      <c r="I7" s="1">
        <v>7.4260000000000001E-12</v>
      </c>
      <c r="J7">
        <f t="shared" si="0"/>
        <v>-0.69813100000000006</v>
      </c>
    </row>
    <row r="8" spans="1:10">
      <c r="A8">
        <v>1.0471999999999999</v>
      </c>
      <c r="B8">
        <v>4.8040000000000003</v>
      </c>
      <c r="C8" s="1">
        <v>1.537E-10</v>
      </c>
      <c r="D8">
        <v>4.8789999999999996</v>
      </c>
      <c r="E8" s="1">
        <v>9.3899999999999994E-12</v>
      </c>
      <c r="F8">
        <v>5.0190000000000001</v>
      </c>
      <c r="G8" s="1">
        <v>5.4839999999999999E-10</v>
      </c>
      <c r="H8">
        <v>5.1079999999999997</v>
      </c>
      <c r="I8" s="1">
        <v>4.1169999999999998E-11</v>
      </c>
      <c r="J8">
        <f t="shared" si="0"/>
        <v>-0.52359600000000017</v>
      </c>
    </row>
    <row r="9" spans="1:10">
      <c r="A9">
        <v>1.22173</v>
      </c>
      <c r="B9">
        <v>5.5919999999999996</v>
      </c>
      <c r="C9" s="1">
        <v>4.8709999999999999E-11</v>
      </c>
      <c r="D9">
        <v>5.6520000000000001</v>
      </c>
      <c r="E9" s="1">
        <v>3.7320000000000001E-10</v>
      </c>
      <c r="F9">
        <v>5.774</v>
      </c>
      <c r="G9" s="1">
        <v>4.254E-10</v>
      </c>
      <c r="H9">
        <v>5.8419999999999996</v>
      </c>
      <c r="I9" s="1">
        <v>6.0210000000000005E-11</v>
      </c>
      <c r="J9">
        <f t="shared" si="0"/>
        <v>-0.3490660000000001</v>
      </c>
    </row>
    <row r="10" spans="1:10">
      <c r="A10">
        <v>1.3962600000000001</v>
      </c>
      <c r="B10">
        <v>6.1059999999999999</v>
      </c>
      <c r="C10" s="1">
        <v>5.221E-11</v>
      </c>
      <c r="D10">
        <v>6.0990000000000002</v>
      </c>
      <c r="E10" s="1">
        <v>4.6479999999999997E-11</v>
      </c>
      <c r="F10">
        <v>6.1959999999999997</v>
      </c>
      <c r="G10" s="1">
        <v>3.437E-9</v>
      </c>
      <c r="H10">
        <v>6.2370000000000001</v>
      </c>
      <c r="I10" s="1">
        <v>9.1640000000000006E-11</v>
      </c>
      <c r="J10">
        <f t="shared" si="0"/>
        <v>-0.17453600000000002</v>
      </c>
    </row>
    <row r="11" spans="1:10">
      <c r="A11">
        <v>1.5708</v>
      </c>
      <c r="B11">
        <v>6.266</v>
      </c>
      <c r="C11" s="1">
        <v>8.8290000000000002E-10</v>
      </c>
      <c r="D11">
        <v>6.1829999999999998</v>
      </c>
      <c r="E11" s="1">
        <v>5.5150000000000001E-10</v>
      </c>
      <c r="F11">
        <v>6.2789999999999999</v>
      </c>
      <c r="G11" s="1">
        <v>6.4939999999999995E-10</v>
      </c>
      <c r="H11">
        <v>6.2510000000000003</v>
      </c>
      <c r="I11" s="1">
        <v>1.048E-10</v>
      </c>
      <c r="J11">
        <f t="shared" si="0"/>
        <v>3.9999999998929781E-6</v>
      </c>
    </row>
    <row r="12" spans="1:10">
      <c r="A12">
        <v>1.74533</v>
      </c>
      <c r="B12">
        <v>6.0720000000000001</v>
      </c>
      <c r="C12" s="1">
        <v>5.1669999999999998E-10</v>
      </c>
      <c r="D12">
        <v>5.9480000000000004</v>
      </c>
      <c r="E12" s="1">
        <v>1.4889999999999999E-9</v>
      </c>
      <c r="F12">
        <v>5.9630000000000001</v>
      </c>
      <c r="G12" s="1">
        <v>7.2359999999999996E-11</v>
      </c>
      <c r="H12">
        <v>5.8719999999999999</v>
      </c>
      <c r="I12" s="1">
        <v>1.8179999999999999E-11</v>
      </c>
      <c r="J12">
        <f t="shared" si="0"/>
        <v>0.17453399999999997</v>
      </c>
    </row>
    <row r="13" spans="1:10">
      <c r="A13">
        <v>1.9198599999999999</v>
      </c>
      <c r="B13">
        <v>5.5090000000000003</v>
      </c>
      <c r="C13" s="1">
        <v>7.2059999999999995E-11</v>
      </c>
      <c r="D13">
        <v>5.3490000000000002</v>
      </c>
      <c r="E13" s="1">
        <v>5.3200000000000001E-11</v>
      </c>
      <c r="F13">
        <v>5.3390000000000004</v>
      </c>
      <c r="G13" s="1">
        <v>2.01E-10</v>
      </c>
      <c r="H13">
        <v>5.2080000000000002</v>
      </c>
      <c r="I13" s="1">
        <v>2.449E-10</v>
      </c>
      <c r="J13">
        <f t="shared" si="0"/>
        <v>0.34906399999999982</v>
      </c>
    </row>
    <row r="14" spans="1:10">
      <c r="A14">
        <v>2.0943999999999998</v>
      </c>
      <c r="B14">
        <v>4.6970000000000001</v>
      </c>
      <c r="C14" s="1">
        <v>3.5709999999999999E-10</v>
      </c>
      <c r="D14">
        <v>4.492</v>
      </c>
      <c r="E14" s="1">
        <v>1.157E-10</v>
      </c>
      <c r="F14">
        <v>4.4539999999999997</v>
      </c>
      <c r="G14" s="1">
        <v>5.4480000000000002E-10</v>
      </c>
      <c r="H14">
        <v>4.2619999999999996</v>
      </c>
      <c r="I14" s="1">
        <v>8.081E-12</v>
      </c>
      <c r="J14">
        <f t="shared" si="0"/>
        <v>0.52360399999999974</v>
      </c>
    </row>
    <row r="15" spans="1:10">
      <c r="A15">
        <v>2.2689300000000001</v>
      </c>
      <c r="B15">
        <v>3.661</v>
      </c>
      <c r="C15" s="1">
        <v>1.4269999999999999E-9</v>
      </c>
      <c r="D15">
        <v>3.4820000000000002</v>
      </c>
      <c r="E15" s="1">
        <v>3.4789999999999997E-11</v>
      </c>
      <c r="F15">
        <v>3.4079999999999999</v>
      </c>
      <c r="G15" s="1">
        <v>6.5359999999999996E-12</v>
      </c>
      <c r="H15">
        <v>3.2040000000000002</v>
      </c>
      <c r="I15" s="1">
        <v>9.2440000000000003E-10</v>
      </c>
      <c r="J15">
        <f t="shared" si="0"/>
        <v>0.69813400000000003</v>
      </c>
    </row>
    <row r="16" spans="1:10">
      <c r="A16">
        <v>2.44346</v>
      </c>
      <c r="B16">
        <v>2.5619999999999998</v>
      </c>
      <c r="C16" s="1">
        <v>4.693E-11</v>
      </c>
      <c r="D16">
        <v>2.3820000000000001</v>
      </c>
      <c r="E16" s="1">
        <v>1.2510000000000001E-10</v>
      </c>
      <c r="F16">
        <v>2.3069999999999999</v>
      </c>
      <c r="G16" s="1">
        <v>1.9360000000000002E-11</v>
      </c>
      <c r="H16">
        <v>2.157</v>
      </c>
      <c r="I16" s="1">
        <v>1.043E-10</v>
      </c>
      <c r="J16">
        <f t="shared" si="0"/>
        <v>0.87266399999999988</v>
      </c>
    </row>
    <row r="17" spans="1:10">
      <c r="A17">
        <v>2.6179899999999998</v>
      </c>
      <c r="B17">
        <v>1.5469999999999999</v>
      </c>
      <c r="C17" s="1">
        <v>5.8329999999999994E-11</v>
      </c>
      <c r="D17">
        <v>1.4390000000000001</v>
      </c>
      <c r="E17" s="1">
        <v>2.8610000000000003E-10</v>
      </c>
      <c r="F17">
        <v>1.331</v>
      </c>
      <c r="G17" s="1">
        <v>7.5799999999999999E-11</v>
      </c>
      <c r="H17">
        <v>1.177</v>
      </c>
      <c r="I17" s="1">
        <v>2.4070000000000001E-11</v>
      </c>
      <c r="J17">
        <f t="shared" si="0"/>
        <v>1.0471939999999997</v>
      </c>
    </row>
    <row r="18" spans="1:10">
      <c r="A18">
        <v>2.7925300000000002</v>
      </c>
      <c r="B18">
        <v>0.72099999999999997</v>
      </c>
      <c r="C18" s="1">
        <v>9.559E-12</v>
      </c>
      <c r="D18">
        <v>0.6492</v>
      </c>
      <c r="E18" s="1">
        <v>5.4459999999999999E-11</v>
      </c>
      <c r="F18">
        <v>0.56399999999999995</v>
      </c>
      <c r="G18" s="1">
        <v>3.3609999999999999E-12</v>
      </c>
      <c r="H18">
        <v>0.504</v>
      </c>
      <c r="I18" s="1">
        <v>3.0290000000000001E-12</v>
      </c>
      <c r="J18">
        <f t="shared" si="0"/>
        <v>1.2217340000000001</v>
      </c>
    </row>
    <row r="19" spans="1:10">
      <c r="A19">
        <v>2.96706</v>
      </c>
      <c r="B19">
        <v>0.183</v>
      </c>
      <c r="C19" s="1">
        <v>2.6799999999999999E-12</v>
      </c>
      <c r="D19">
        <v>0.1444</v>
      </c>
      <c r="E19" s="1">
        <v>8.3190000000000002E-13</v>
      </c>
      <c r="F19">
        <v>0.10879999999999999</v>
      </c>
      <c r="G19" s="1">
        <v>2.7910000000000001E-12</v>
      </c>
      <c r="H19">
        <v>7.6410000000000006E-2</v>
      </c>
      <c r="I19" s="1">
        <v>7.2089999999999999E-13</v>
      </c>
      <c r="J19">
        <f t="shared" si="0"/>
        <v>1.3962639999999999</v>
      </c>
    </row>
    <row r="20" spans="1:10">
      <c r="A20">
        <v>3.1415899999999999</v>
      </c>
      <c r="B20">
        <v>8.4290000000000007E-3</v>
      </c>
      <c r="C20" s="1">
        <v>1.8739999999999999E-12</v>
      </c>
      <c r="D20">
        <v>1.273E-2</v>
      </c>
      <c r="E20" s="1">
        <v>3.312E-12</v>
      </c>
      <c r="F20">
        <v>2.0029999999999999E-2</v>
      </c>
      <c r="G20" s="1">
        <v>1.2820000000000001E-11</v>
      </c>
      <c r="H20">
        <v>3.916E-2</v>
      </c>
      <c r="I20" s="1">
        <v>2.9670000000000002E-12</v>
      </c>
      <c r="J20">
        <f t="shared" si="0"/>
        <v>1.5707939999999998</v>
      </c>
    </row>
    <row r="21" spans="1:10">
      <c r="A21">
        <v>3.3161299999999998</v>
      </c>
      <c r="B21">
        <v>0.1971</v>
      </c>
      <c r="C21" s="1">
        <v>5.7190000000000002E-12</v>
      </c>
      <c r="D21">
        <v>0.24790000000000001</v>
      </c>
      <c r="E21" s="1">
        <v>3.6719999999999999E-13</v>
      </c>
      <c r="F21">
        <v>0.28360000000000002</v>
      </c>
      <c r="G21" s="1">
        <v>3.5130000000000001E-12</v>
      </c>
      <c r="H21">
        <v>0.35620000000000002</v>
      </c>
      <c r="I21" s="1">
        <v>1.8350000000000002E-12</v>
      </c>
      <c r="J21">
        <f t="shared" si="0"/>
        <v>1.7453339999999997</v>
      </c>
    </row>
    <row r="22" spans="1:10">
      <c r="A22">
        <v>3.4906600000000001</v>
      </c>
      <c r="B22">
        <v>0.71809999999999996</v>
      </c>
      <c r="C22" s="1">
        <v>4.3789999999999998E-12</v>
      </c>
      <c r="D22">
        <v>0.83</v>
      </c>
      <c r="E22" s="1">
        <v>3.462E-12</v>
      </c>
      <c r="F22">
        <v>0.87909999999999999</v>
      </c>
      <c r="G22" s="1">
        <v>6.6679999999999996E-11</v>
      </c>
      <c r="H22">
        <v>1.0109999999999999</v>
      </c>
      <c r="I22" s="1">
        <v>8.3750000000000002E-12</v>
      </c>
      <c r="J22">
        <f t="shared" si="0"/>
        <v>1.919864</v>
      </c>
    </row>
    <row r="23" spans="1:10">
      <c r="A23">
        <v>3.6651899999999999</v>
      </c>
      <c r="B23">
        <v>1.6020000000000001</v>
      </c>
      <c r="C23" s="1">
        <v>1.6520000000000002E-11</v>
      </c>
      <c r="D23">
        <v>1.71</v>
      </c>
      <c r="E23" s="1">
        <v>3.9709999999999998E-11</v>
      </c>
      <c r="F23">
        <v>1.784</v>
      </c>
      <c r="G23" s="1">
        <v>3.4729999999999999E-11</v>
      </c>
      <c r="H23">
        <v>1.9</v>
      </c>
      <c r="I23" s="1">
        <v>1.96E-10</v>
      </c>
      <c r="J23">
        <f t="shared" si="0"/>
        <v>2.0943939999999999</v>
      </c>
    </row>
    <row r="24" spans="1:10">
      <c r="A24">
        <v>3.8397199999999998</v>
      </c>
      <c r="B24">
        <v>2.609</v>
      </c>
      <c r="C24" s="1">
        <v>3.2780000000000002E-11</v>
      </c>
      <c r="D24">
        <v>2.7389999999999999</v>
      </c>
      <c r="E24" s="1">
        <v>1.0970000000000001E-10</v>
      </c>
      <c r="F24">
        <v>2.851</v>
      </c>
      <c r="G24" s="1">
        <v>1.436E-9</v>
      </c>
      <c r="H24">
        <v>2.976</v>
      </c>
      <c r="I24" s="1">
        <v>1.5680000000000001E-11</v>
      </c>
      <c r="J24">
        <f t="shared" si="0"/>
        <v>2.2689239999999997</v>
      </c>
    </row>
    <row r="25" spans="1:10">
      <c r="A25">
        <v>4.0142600000000002</v>
      </c>
      <c r="B25">
        <v>3.7330000000000001</v>
      </c>
      <c r="C25" s="1">
        <v>1.619E-10</v>
      </c>
      <c r="D25">
        <v>3.8159999999999998</v>
      </c>
      <c r="E25" s="1">
        <v>2.003E-10</v>
      </c>
      <c r="F25">
        <v>3.9649999999999999</v>
      </c>
      <c r="G25" s="1">
        <v>2.2570000000000001E-10</v>
      </c>
      <c r="H25">
        <v>4.04</v>
      </c>
      <c r="I25" s="1">
        <v>4.089E-12</v>
      </c>
      <c r="J25">
        <f t="shared" si="0"/>
        <v>2.4434640000000001</v>
      </c>
    </row>
    <row r="26" spans="1:10">
      <c r="A26">
        <v>4.18879</v>
      </c>
      <c r="B26">
        <v>4.7249999999999996</v>
      </c>
      <c r="C26" s="1">
        <v>7.9150000000000001E-13</v>
      </c>
      <c r="D26">
        <v>4.8220000000000001</v>
      </c>
      <c r="E26" s="1">
        <v>3.7139999999999998E-10</v>
      </c>
      <c r="F26">
        <v>4.9429999999999996</v>
      </c>
      <c r="G26" s="1">
        <v>3.5189999999999999E-10</v>
      </c>
      <c r="H26">
        <v>5.008</v>
      </c>
      <c r="I26" s="1">
        <v>3.7209999999999999E-10</v>
      </c>
      <c r="J26">
        <f t="shared" si="0"/>
        <v>2.6179939999999999</v>
      </c>
    </row>
    <row r="27" spans="1:10">
      <c r="A27">
        <v>4.3633199999999999</v>
      </c>
      <c r="B27">
        <v>5.5490000000000004</v>
      </c>
      <c r="C27" s="1">
        <v>3.5970000000000001E-10</v>
      </c>
      <c r="D27">
        <v>5.6289999999999996</v>
      </c>
      <c r="E27" s="1">
        <v>1.2110000000000001E-9</v>
      </c>
      <c r="F27">
        <v>5.6760000000000002</v>
      </c>
      <c r="G27" s="1">
        <v>7.9290000000000005E-11</v>
      </c>
      <c r="H27">
        <v>5.7569999999999997</v>
      </c>
      <c r="I27" s="1">
        <v>1.448E-11</v>
      </c>
      <c r="J27">
        <f t="shared" si="0"/>
        <v>2.7925239999999998</v>
      </c>
    </row>
    <row r="28" spans="1:10">
      <c r="A28">
        <v>4.5378600000000002</v>
      </c>
      <c r="B28">
        <v>6.1070000000000002</v>
      </c>
      <c r="C28" s="1">
        <v>3.7119999999999997E-11</v>
      </c>
      <c r="D28">
        <v>6.1210000000000004</v>
      </c>
      <c r="E28" s="1">
        <v>1.207E-11</v>
      </c>
      <c r="F28">
        <v>6.1529999999999996</v>
      </c>
      <c r="G28" s="1">
        <v>3.7360000000000003E-9</v>
      </c>
      <c r="H28">
        <v>6.18</v>
      </c>
      <c r="I28" s="1">
        <v>4.9490000000000002E-10</v>
      </c>
      <c r="J28">
        <f t="shared" si="0"/>
        <v>2.9670640000000001</v>
      </c>
    </row>
    <row r="29" spans="1:10">
      <c r="A29">
        <v>4.7123900000000001</v>
      </c>
      <c r="B29">
        <v>6.2759999999999998</v>
      </c>
      <c r="C29" s="1">
        <v>1.533E-11</v>
      </c>
      <c r="D29">
        <v>6.24</v>
      </c>
      <c r="E29" s="1">
        <v>4.4149999999999997E-10</v>
      </c>
      <c r="F29">
        <v>6.242</v>
      </c>
      <c r="G29" s="1">
        <v>7.5320000000000005E-10</v>
      </c>
      <c r="H29">
        <v>6.2030000000000003</v>
      </c>
      <c r="I29" s="1">
        <v>1.9369999999999999E-10</v>
      </c>
      <c r="J29">
        <f t="shared" si="0"/>
        <v>3.141594</v>
      </c>
    </row>
    <row r="30" spans="1:10">
      <c r="A30">
        <v>4.8869199999999999</v>
      </c>
      <c r="B30">
        <v>6.0620000000000003</v>
      </c>
      <c r="C30" s="1">
        <v>4.3509999999999998E-10</v>
      </c>
      <c r="D30">
        <v>6.0110000000000001</v>
      </c>
      <c r="E30" s="1">
        <v>4.1979999999999999E-10</v>
      </c>
      <c r="F30">
        <v>5.9630000000000001</v>
      </c>
      <c r="G30" s="1">
        <v>5.4129999999999997E-12</v>
      </c>
      <c r="H30">
        <v>5.8710000000000004</v>
      </c>
      <c r="I30" s="1">
        <v>3.8649999999999997E-11</v>
      </c>
      <c r="J30">
        <f t="shared" si="0"/>
        <v>3.3161239999999998</v>
      </c>
    </row>
    <row r="31" spans="1:10">
      <c r="A31">
        <v>5.0614499999999998</v>
      </c>
      <c r="B31">
        <v>5.5010000000000003</v>
      </c>
      <c r="C31" s="1">
        <v>3.4350000000000003E-11</v>
      </c>
      <c r="D31">
        <v>5.3890000000000002</v>
      </c>
      <c r="E31" s="1">
        <v>7.6489999999999999E-11</v>
      </c>
      <c r="F31">
        <v>5.2949999999999999</v>
      </c>
      <c r="G31" s="1">
        <v>1.5919999999999998E-11</v>
      </c>
      <c r="H31">
        <v>5.1859999999999999</v>
      </c>
      <c r="I31" s="1">
        <v>2.0339999999999999E-10</v>
      </c>
      <c r="J31">
        <f t="shared" si="0"/>
        <v>3.4906539999999997</v>
      </c>
    </row>
    <row r="32" spans="1:10">
      <c r="A32">
        <v>5.2359900000000001</v>
      </c>
      <c r="B32">
        <v>4.6989999999999998</v>
      </c>
      <c r="C32" s="1">
        <v>4.9389999999999997E-11</v>
      </c>
      <c r="D32">
        <v>4.5469999999999997</v>
      </c>
      <c r="E32" s="1">
        <v>4.977E-11</v>
      </c>
      <c r="F32">
        <v>4.4359999999999999</v>
      </c>
      <c r="G32" s="1">
        <v>4.8429999999999997E-10</v>
      </c>
      <c r="H32">
        <v>4.2709999999999999</v>
      </c>
      <c r="I32" s="1">
        <v>3.3339999999999998E-11</v>
      </c>
      <c r="J32">
        <f t="shared" si="0"/>
        <v>3.6651940000000001</v>
      </c>
    </row>
    <row r="33" spans="1:10">
      <c r="A33">
        <v>5.41052</v>
      </c>
      <c r="B33">
        <v>3.6110000000000002</v>
      </c>
      <c r="C33" s="1">
        <v>8.6020000000000007E-12</v>
      </c>
      <c r="D33">
        <v>3.4590000000000001</v>
      </c>
      <c r="E33" s="1">
        <v>2.2479999999999999E-10</v>
      </c>
      <c r="F33">
        <v>3.3679999999999999</v>
      </c>
      <c r="G33" s="1">
        <v>2.1149999999999999E-10</v>
      </c>
      <c r="H33">
        <v>3.1739999999999999</v>
      </c>
      <c r="I33" s="1">
        <v>9.3340000000000004E-13</v>
      </c>
      <c r="J33">
        <f t="shared" si="0"/>
        <v>3.8397239999999999</v>
      </c>
    </row>
    <row r="34" spans="1:10">
      <c r="A34">
        <v>5.5850499999999998</v>
      </c>
      <c r="B34">
        <v>2.5299999999999998</v>
      </c>
      <c r="C34" s="1">
        <v>2.7310000000000001E-11</v>
      </c>
      <c r="D34">
        <v>2.4009999999999998</v>
      </c>
      <c r="E34" s="1">
        <v>5.3480000000000002E-12</v>
      </c>
      <c r="F34">
        <v>2.242</v>
      </c>
      <c r="G34" s="1">
        <v>1.032E-11</v>
      </c>
      <c r="H34">
        <v>2.1160000000000001</v>
      </c>
      <c r="I34" s="1">
        <v>5.325E-12</v>
      </c>
      <c r="J34">
        <f t="shared" si="0"/>
        <v>4.0142539999999993</v>
      </c>
    </row>
    <row r="35" spans="1:10">
      <c r="A35">
        <v>5.7595900000000002</v>
      </c>
      <c r="B35">
        <v>1.498</v>
      </c>
      <c r="C35" s="1">
        <v>5.7210000000000002E-11</v>
      </c>
      <c r="D35">
        <v>1.3879999999999999</v>
      </c>
      <c r="E35" s="1">
        <v>3.241E-12</v>
      </c>
      <c r="F35">
        <v>1.29</v>
      </c>
      <c r="G35" s="1">
        <v>2.6719999999999999E-12</v>
      </c>
      <c r="H35">
        <v>1.1819999999999999</v>
      </c>
      <c r="I35" s="1">
        <v>6.64E-12</v>
      </c>
      <c r="J35">
        <f t="shared" si="0"/>
        <v>4.1887939999999997</v>
      </c>
    </row>
    <row r="36" spans="1:10">
      <c r="A36">
        <v>5.9341200000000001</v>
      </c>
      <c r="B36">
        <v>0.6804</v>
      </c>
      <c r="C36" s="1">
        <v>4.5290000000000002E-13</v>
      </c>
      <c r="D36">
        <v>0.59089999999999998</v>
      </c>
      <c r="E36" s="1">
        <v>5.4030000000000003E-12</v>
      </c>
      <c r="F36">
        <v>0.52339999999999998</v>
      </c>
      <c r="G36" s="1">
        <v>1.3419999999999999E-12</v>
      </c>
      <c r="H36">
        <v>0.4667</v>
      </c>
      <c r="I36" s="1">
        <v>7.8750000000000003E-12</v>
      </c>
      <c r="J36">
        <f t="shared" si="0"/>
        <v>4.3633240000000004</v>
      </c>
    </row>
    <row r="37" spans="1:10">
      <c r="A37">
        <v>6.1086499999999999</v>
      </c>
      <c r="B37">
        <v>0.1704</v>
      </c>
      <c r="C37" s="1">
        <v>1.9430000000000001E-12</v>
      </c>
      <c r="D37">
        <v>0.13020000000000001</v>
      </c>
      <c r="E37" s="1">
        <v>1.227E-11</v>
      </c>
      <c r="F37">
        <v>9.3990000000000004E-2</v>
      </c>
      <c r="G37" s="1">
        <v>2.2360000000000002E-12</v>
      </c>
      <c r="H37">
        <v>6.8989999999999996E-2</v>
      </c>
      <c r="I37" s="1">
        <v>3.1229999999999999E-13</v>
      </c>
      <c r="J37">
        <f t="shared" si="0"/>
        <v>4.5378539999999994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I6"/>
    </sheetView>
  </sheetViews>
  <sheetFormatPr baseColWidth="10" defaultColWidth="11" defaultRowHeight="15" x14ac:dyDescent="0"/>
  <cols>
    <col min="1" max="1" width="16.6640625" customWidth="1"/>
    <col min="2" max="2" width="17.1640625" customWidth="1"/>
  </cols>
  <sheetData>
    <row r="1" spans="1:10">
      <c r="A1" t="s">
        <v>13</v>
      </c>
    </row>
    <row r="2" spans="1:10">
      <c r="A2" t="s">
        <v>9</v>
      </c>
      <c r="B2" t="s">
        <v>10</v>
      </c>
      <c r="C2" t="s">
        <v>18</v>
      </c>
      <c r="D2" t="s">
        <v>11</v>
      </c>
      <c r="E2" t="s">
        <v>14</v>
      </c>
      <c r="F2" t="s">
        <v>19</v>
      </c>
      <c r="G2" t="s">
        <v>15</v>
      </c>
      <c r="H2" t="s">
        <v>20</v>
      </c>
      <c r="I2" t="s">
        <v>17</v>
      </c>
    </row>
    <row r="3" spans="1:10">
      <c r="A3">
        <v>0</v>
      </c>
      <c r="B3">
        <v>2E-3</v>
      </c>
      <c r="C3">
        <v>0</v>
      </c>
      <c r="D3">
        <v>0</v>
      </c>
      <c r="E3">
        <v>0</v>
      </c>
      <c r="F3">
        <v>8.8553E-3</v>
      </c>
      <c r="G3">
        <v>1E-3</v>
      </c>
      <c r="H3">
        <v>0</v>
      </c>
      <c r="I3">
        <v>0</v>
      </c>
    </row>
    <row r="4" spans="1:10">
      <c r="A4">
        <v>2.1999999999999999E-2</v>
      </c>
      <c r="B4">
        <v>2.3999999999999998E-3</v>
      </c>
      <c r="C4">
        <v>108</v>
      </c>
      <c r="D4">
        <v>4</v>
      </c>
      <c r="E4">
        <v>1</v>
      </c>
      <c r="F4">
        <v>3.0849000000000001E-2</v>
      </c>
      <c r="G4">
        <v>1.4E-3</v>
      </c>
      <c r="H4">
        <v>10.6</v>
      </c>
      <c r="I4">
        <v>0.3</v>
      </c>
    </row>
    <row r="5" spans="1:10">
      <c r="A5">
        <v>4.07E-2</v>
      </c>
      <c r="B5">
        <v>2.3E-3</v>
      </c>
      <c r="C5">
        <v>215</v>
      </c>
      <c r="D5">
        <v>8</v>
      </c>
      <c r="E5">
        <v>2</v>
      </c>
      <c r="F5">
        <v>4.9598999999999997E-2</v>
      </c>
      <c r="G5">
        <v>1.2999999999999999E-3</v>
      </c>
      <c r="H5">
        <v>21.2</v>
      </c>
      <c r="I5">
        <v>0.7</v>
      </c>
    </row>
    <row r="6" spans="1:10">
      <c r="A6">
        <v>6.3899999999999998E-2</v>
      </c>
      <c r="B6">
        <v>2.5000000000000001E-3</v>
      </c>
      <c r="C6">
        <v>323</v>
      </c>
      <c r="D6">
        <v>12</v>
      </c>
      <c r="E6">
        <v>3</v>
      </c>
      <c r="F6">
        <v>7.2753999999999999E-2</v>
      </c>
      <c r="G6">
        <v>1.5E-3</v>
      </c>
      <c r="H6">
        <v>31.8</v>
      </c>
      <c r="I6">
        <v>1</v>
      </c>
    </row>
    <row r="8" spans="1:10">
      <c r="H8" t="s">
        <v>21</v>
      </c>
    </row>
    <row r="9" spans="1:10">
      <c r="H9" s="2" t="s">
        <v>22</v>
      </c>
      <c r="I9" s="2"/>
      <c r="J9" s="2"/>
    </row>
    <row r="10" spans="1:10">
      <c r="H10" s="2"/>
      <c r="I10" s="2"/>
      <c r="J10" s="2"/>
    </row>
    <row r="11" spans="1:10">
      <c r="H11" s="2"/>
      <c r="I11" s="2"/>
      <c r="J11" s="2"/>
    </row>
    <row r="12" spans="1:10">
      <c r="H12" s="2"/>
      <c r="I12" s="2"/>
      <c r="J12" s="2"/>
    </row>
  </sheetData>
  <mergeCells count="1">
    <mergeCell ref="H9:J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6" sqref="L16"/>
    </sheetView>
  </sheetViews>
  <sheetFormatPr baseColWidth="10" defaultColWidth="11" defaultRowHeight="15" x14ac:dyDescent="0"/>
  <cols>
    <col min="2" max="2" width="13.1640625" customWidth="1"/>
    <col min="9" max="9" width="24.1640625" customWidth="1"/>
  </cols>
  <sheetData>
    <row r="1" spans="1:12">
      <c r="A1" t="s">
        <v>16</v>
      </c>
      <c r="B1" t="s">
        <v>24</v>
      </c>
      <c r="C1" t="s">
        <v>11</v>
      </c>
      <c r="D1" t="s">
        <v>25</v>
      </c>
      <c r="E1" t="s">
        <v>12</v>
      </c>
      <c r="F1" t="s">
        <v>20</v>
      </c>
      <c r="G1" t="s">
        <v>17</v>
      </c>
      <c r="I1" t="s">
        <v>26</v>
      </c>
      <c r="L1" t="s">
        <v>31</v>
      </c>
    </row>
    <row r="2" spans="1:12">
      <c r="A2">
        <v>-3</v>
      </c>
      <c r="B2">
        <v>-323</v>
      </c>
      <c r="C2">
        <v>12</v>
      </c>
      <c r="D2">
        <v>2.8220000000000001</v>
      </c>
      <c r="E2" s="1">
        <v>1.296E-10</v>
      </c>
      <c r="F2">
        <v>-31.8</v>
      </c>
      <c r="G2">
        <v>-1</v>
      </c>
      <c r="I2" t="s">
        <v>28</v>
      </c>
      <c r="J2" t="s">
        <v>27</v>
      </c>
      <c r="L2" s="4">
        <f>E2+0.05</f>
        <v>5.00000001296E-2</v>
      </c>
    </row>
    <row r="3" spans="1:12">
      <c r="A3">
        <v>-2.5</v>
      </c>
      <c r="B3">
        <v>-269</v>
      </c>
      <c r="C3">
        <v>10</v>
      </c>
      <c r="D3">
        <v>2.887</v>
      </c>
      <c r="E3" s="1">
        <v>5.4699999999999997E-10</v>
      </c>
      <c r="F3">
        <f>AVERAGE(F2,F4)</f>
        <v>-26.5</v>
      </c>
      <c r="G3">
        <v>-0.9</v>
      </c>
      <c r="I3" t="s">
        <v>32</v>
      </c>
      <c r="J3" t="s">
        <v>33</v>
      </c>
      <c r="L3" s="4">
        <f t="shared" ref="L3:L14" si="0">E3+0.05</f>
        <v>5.0000000547000004E-2</v>
      </c>
    </row>
    <row r="4" spans="1:12">
      <c r="A4">
        <v>-2</v>
      </c>
      <c r="B4">
        <v>-215</v>
      </c>
      <c r="C4">
        <v>8</v>
      </c>
      <c r="D4">
        <v>2.9510000000000001</v>
      </c>
      <c r="E4" s="1">
        <v>3.7220000000000002E-10</v>
      </c>
      <c r="F4">
        <v>-21.2</v>
      </c>
      <c r="G4">
        <v>-0.7</v>
      </c>
      <c r="I4" t="s">
        <v>29</v>
      </c>
      <c r="J4" t="s">
        <v>34</v>
      </c>
      <c r="L4" s="4">
        <f t="shared" si="0"/>
        <v>5.0000000372200003E-2</v>
      </c>
    </row>
    <row r="5" spans="1:12">
      <c r="A5">
        <v>-1.5</v>
      </c>
      <c r="B5">
        <v>-161</v>
      </c>
      <c r="C5">
        <v>6</v>
      </c>
      <c r="D5">
        <v>3.016</v>
      </c>
      <c r="E5" s="1">
        <v>3.7749999999999999E-11</v>
      </c>
      <c r="F5">
        <f>AVERAGE(F4,F6)</f>
        <v>-15.899999999999999</v>
      </c>
      <c r="G5">
        <f>AVERAGE(G4,G6)</f>
        <v>-0.5</v>
      </c>
      <c r="L5" s="4">
        <f t="shared" si="0"/>
        <v>5.000000003775E-2</v>
      </c>
    </row>
    <row r="6" spans="1:12">
      <c r="A6">
        <v>-1</v>
      </c>
      <c r="B6">
        <v>-108</v>
      </c>
      <c r="C6">
        <v>4</v>
      </c>
      <c r="D6">
        <v>3.0819999999999999</v>
      </c>
      <c r="E6" s="1">
        <v>8.98E-10</v>
      </c>
      <c r="F6">
        <v>-10.6</v>
      </c>
      <c r="G6">
        <v>-0.3</v>
      </c>
      <c r="I6" s="3" t="s">
        <v>30</v>
      </c>
      <c r="J6" s="3"/>
      <c r="L6" s="4">
        <f t="shared" si="0"/>
        <v>5.0000000898000004E-2</v>
      </c>
    </row>
    <row r="7" spans="1:12">
      <c r="A7">
        <v>-0.5</v>
      </c>
      <c r="B7">
        <v>-54</v>
      </c>
      <c r="C7">
        <v>2</v>
      </c>
      <c r="D7">
        <v>3.145</v>
      </c>
      <c r="E7" s="1">
        <v>9.034E-10</v>
      </c>
      <c r="F7">
        <f>AVERAGE(F6,F8)</f>
        <v>-5.3</v>
      </c>
      <c r="G7">
        <f>AVERAGE(G6,G8)</f>
        <v>-0.15</v>
      </c>
      <c r="I7" s="3"/>
      <c r="J7" s="3"/>
      <c r="L7" s="4">
        <f t="shared" si="0"/>
        <v>5.0000000903400003E-2</v>
      </c>
    </row>
    <row r="8" spans="1:12">
      <c r="A8">
        <v>0</v>
      </c>
      <c r="B8">
        <v>0</v>
      </c>
      <c r="C8">
        <v>0</v>
      </c>
      <c r="D8">
        <v>3.2109999999999999</v>
      </c>
      <c r="E8" s="1">
        <v>1.184E-9</v>
      </c>
      <c r="F8">
        <v>0</v>
      </c>
      <c r="G8">
        <v>0</v>
      </c>
      <c r="I8" s="3"/>
      <c r="J8" s="3"/>
      <c r="L8" s="4">
        <f t="shared" si="0"/>
        <v>5.0000001184000005E-2</v>
      </c>
    </row>
    <row r="9" spans="1:12">
      <c r="A9">
        <v>0.5</v>
      </c>
      <c r="B9">
        <v>54</v>
      </c>
      <c r="C9">
        <v>2</v>
      </c>
      <c r="D9">
        <v>3.2719999999999998</v>
      </c>
      <c r="E9" s="1">
        <v>1.161E-10</v>
      </c>
      <c r="F9">
        <f>AVERAGE(F8,F10)</f>
        <v>5.3</v>
      </c>
      <c r="G9">
        <f>AVERAGE(G8,G10)</f>
        <v>0.15</v>
      </c>
      <c r="I9" s="3"/>
      <c r="J9" s="3"/>
      <c r="L9" s="4">
        <f t="shared" si="0"/>
        <v>5.00000001161E-2</v>
      </c>
    </row>
    <row r="10" spans="1:12">
      <c r="A10">
        <v>1</v>
      </c>
      <c r="B10">
        <v>108</v>
      </c>
      <c r="C10">
        <v>4</v>
      </c>
      <c r="D10">
        <v>3.3380000000000001</v>
      </c>
      <c r="E10" s="1">
        <v>2.0510000000000001E-9</v>
      </c>
      <c r="F10">
        <v>10.6</v>
      </c>
      <c r="G10">
        <v>0.3</v>
      </c>
      <c r="I10" s="3"/>
      <c r="J10" s="3"/>
      <c r="L10" s="4">
        <f t="shared" si="0"/>
        <v>5.0000002051000005E-2</v>
      </c>
    </row>
    <row r="11" spans="1:12">
      <c r="A11">
        <v>1.5</v>
      </c>
      <c r="B11">
        <v>161</v>
      </c>
      <c r="C11">
        <v>6</v>
      </c>
      <c r="D11">
        <v>3.4039999999999999</v>
      </c>
      <c r="E11" s="1">
        <v>2.133E-9</v>
      </c>
      <c r="F11">
        <f>AVERAGE(F10,F12)</f>
        <v>15.899999999999999</v>
      </c>
      <c r="G11">
        <f>AVERAGE(G10,G12)</f>
        <v>0.5</v>
      </c>
      <c r="I11" s="3"/>
      <c r="J11" s="3"/>
      <c r="L11" s="4">
        <f t="shared" si="0"/>
        <v>5.0000002133000002E-2</v>
      </c>
    </row>
    <row r="12" spans="1:12">
      <c r="A12">
        <v>2</v>
      </c>
      <c r="B12">
        <v>215</v>
      </c>
      <c r="C12">
        <v>8</v>
      </c>
      <c r="D12">
        <v>3.468</v>
      </c>
      <c r="E12" s="1">
        <v>6.9580000000000002E-10</v>
      </c>
      <c r="F12">
        <v>21.2</v>
      </c>
      <c r="G12">
        <v>0.7</v>
      </c>
      <c r="L12" s="4">
        <f t="shared" si="0"/>
        <v>5.0000000695800004E-2</v>
      </c>
    </row>
    <row r="13" spans="1:12">
      <c r="A13">
        <v>2.5</v>
      </c>
      <c r="B13">
        <v>269</v>
      </c>
      <c r="C13">
        <v>10</v>
      </c>
      <c r="D13">
        <v>3.5339999999999998</v>
      </c>
      <c r="E13" s="1">
        <v>1.1160000000000001E-9</v>
      </c>
      <c r="F13">
        <f>AVERAGE(F12,F14)</f>
        <v>26.5</v>
      </c>
      <c r="G13">
        <v>0.9</v>
      </c>
      <c r="L13" s="4">
        <f t="shared" si="0"/>
        <v>5.0000001116000004E-2</v>
      </c>
    </row>
    <row r="14" spans="1:12">
      <c r="A14">
        <v>3</v>
      </c>
      <c r="B14">
        <v>323</v>
      </c>
      <c r="C14">
        <v>12</v>
      </c>
      <c r="D14">
        <v>3.5990000000000002</v>
      </c>
      <c r="E14" s="1">
        <v>1.045E-9</v>
      </c>
      <c r="F14">
        <v>31.8</v>
      </c>
      <c r="G14">
        <v>1</v>
      </c>
      <c r="L14" s="4">
        <f t="shared" si="0"/>
        <v>5.0000001045000006E-2</v>
      </c>
    </row>
  </sheetData>
  <mergeCells count="1">
    <mergeCell ref="I6:J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ChangeThetaRaw</vt:lpstr>
      <vt:lpstr>changeThetaCalculations</vt:lpstr>
      <vt:lpstr>changeCurrent</vt:lpstr>
    </vt:vector>
  </TitlesOfParts>
  <Company>Smith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College</dc:creator>
  <cp:lastModifiedBy>Smith College</cp:lastModifiedBy>
  <dcterms:created xsi:type="dcterms:W3CDTF">2014-10-03T14:47:41Z</dcterms:created>
  <dcterms:modified xsi:type="dcterms:W3CDTF">2014-10-28T20:46:01Z</dcterms:modified>
</cp:coreProperties>
</file>