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usanackr-my.sharepoint.com/personal/aguero0619_pusan_ac_kr/Documents/바탕 화면/"/>
    </mc:Choice>
  </mc:AlternateContent>
  <xr:revisionPtr revIDLastSave="49" documentId="11_81E78C76304BDA87C143D6DA52305CD1051E3572" xr6:coauthVersionLast="47" xr6:coauthVersionMax="47" xr10:uidLastSave="{96DE6449-C0E5-4989-B3D3-62A1BDCB0B27}"/>
  <bookViews>
    <workbookView xWindow="-108" yWindow="17172" windowWidth="23256" windowHeight="13176" tabRatio="500" xr2:uid="{00000000-000D-0000-FFFF-FFFF00000000}"/>
  </bookViews>
  <sheets>
    <sheet name="Sheet1" sheetId="1" r:id="rId1"/>
  </sheets>
  <definedNames>
    <definedName name="_xlnm._FilterDatabase" localSheetId="0" hidden="1">Sheet1!$A$1:$F$289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W7" i="1" s="1"/>
  <c r="U8" i="1"/>
  <c r="W8" i="1" s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W23" i="1" s="1"/>
  <c r="U24" i="1"/>
  <c r="W24" i="1" s="1"/>
  <c r="U25" i="1"/>
  <c r="U26" i="1"/>
  <c r="U27" i="1"/>
  <c r="U28" i="1"/>
  <c r="U29" i="1"/>
  <c r="U30" i="1"/>
  <c r="U31" i="1"/>
  <c r="W31" i="1" s="1"/>
  <c r="U32" i="1"/>
  <c r="W32" i="1" s="1"/>
  <c r="U33" i="1"/>
  <c r="U34" i="1"/>
  <c r="W34" i="1" s="1"/>
  <c r="U35" i="1"/>
  <c r="U36" i="1"/>
  <c r="U37" i="1"/>
  <c r="U38" i="1"/>
  <c r="U39" i="1"/>
  <c r="W39" i="1" s="1"/>
  <c r="U40" i="1"/>
  <c r="W40" i="1" s="1"/>
  <c r="U41" i="1"/>
  <c r="U42" i="1"/>
  <c r="W42" i="1" s="1"/>
  <c r="U43" i="1"/>
  <c r="U44" i="1"/>
  <c r="U45" i="1"/>
  <c r="U46" i="1"/>
  <c r="U47" i="1"/>
  <c r="W47" i="1" s="1"/>
  <c r="U48" i="1"/>
  <c r="W48" i="1" s="1"/>
  <c r="U49" i="1"/>
  <c r="U50" i="1"/>
  <c r="U51" i="1"/>
  <c r="U52" i="1"/>
  <c r="U53" i="1"/>
  <c r="U54" i="1"/>
  <c r="U55" i="1"/>
  <c r="W55" i="1" s="1"/>
  <c r="U56" i="1"/>
  <c r="U57" i="1"/>
  <c r="U58" i="1"/>
  <c r="U59" i="1"/>
  <c r="U60" i="1"/>
  <c r="U61" i="1"/>
  <c r="U62" i="1"/>
  <c r="U63" i="1"/>
  <c r="W63" i="1" s="1"/>
  <c r="U64" i="1"/>
  <c r="W64" i="1" s="1"/>
  <c r="U65" i="1"/>
  <c r="U66" i="1"/>
  <c r="W66" i="1" s="1"/>
  <c r="U67" i="1"/>
  <c r="U68" i="1"/>
  <c r="U69" i="1"/>
  <c r="U70" i="1"/>
  <c r="U71" i="1"/>
  <c r="W71" i="1" s="1"/>
  <c r="U72" i="1"/>
  <c r="W72" i="1" s="1"/>
  <c r="U73" i="1"/>
  <c r="U74" i="1"/>
  <c r="W74" i="1" s="1"/>
  <c r="U75" i="1"/>
  <c r="U76" i="1"/>
  <c r="U77" i="1"/>
  <c r="U78" i="1"/>
  <c r="U79" i="1"/>
  <c r="W79" i="1" s="1"/>
  <c r="U80" i="1"/>
  <c r="W80" i="1" s="1"/>
  <c r="U81" i="1"/>
  <c r="U82" i="1"/>
  <c r="W82" i="1" s="1"/>
  <c r="U83" i="1"/>
  <c r="U84" i="1"/>
  <c r="U85" i="1"/>
  <c r="U86" i="1"/>
  <c r="U87" i="1"/>
  <c r="W87" i="1" s="1"/>
  <c r="U88" i="1"/>
  <c r="W88" i="1" s="1"/>
  <c r="U89" i="1"/>
  <c r="U90" i="1"/>
  <c r="U91" i="1"/>
  <c r="U92" i="1"/>
  <c r="U93" i="1"/>
  <c r="U94" i="1"/>
  <c r="U95" i="1"/>
  <c r="W95" i="1" s="1"/>
  <c r="U96" i="1"/>
  <c r="W96" i="1" s="1"/>
  <c r="U97" i="1"/>
  <c r="U98" i="1"/>
  <c r="U99" i="1"/>
  <c r="U100" i="1"/>
  <c r="U101" i="1"/>
  <c r="U102" i="1"/>
  <c r="U103" i="1"/>
  <c r="U104" i="1"/>
  <c r="W104" i="1" s="1"/>
  <c r="U105" i="1"/>
  <c r="U106" i="1"/>
  <c r="W106" i="1" s="1"/>
  <c r="U107" i="1"/>
  <c r="U108" i="1"/>
  <c r="U109" i="1"/>
  <c r="U110" i="1"/>
  <c r="U111" i="1"/>
  <c r="W111" i="1" s="1"/>
  <c r="U112" i="1"/>
  <c r="W112" i="1" s="1"/>
  <c r="U113" i="1"/>
  <c r="U114" i="1"/>
  <c r="W114" i="1" s="1"/>
  <c r="U115" i="1"/>
  <c r="U116" i="1"/>
  <c r="U117" i="1"/>
  <c r="U118" i="1"/>
  <c r="U119" i="1"/>
  <c r="U120" i="1"/>
  <c r="W120" i="1" s="1"/>
  <c r="U121" i="1"/>
  <c r="U122" i="1"/>
  <c r="W122" i="1" s="1"/>
  <c r="U123" i="1"/>
  <c r="U124" i="1"/>
  <c r="U125" i="1"/>
  <c r="U126" i="1"/>
  <c r="U127" i="1"/>
  <c r="W127" i="1" s="1"/>
  <c r="U128" i="1"/>
  <c r="W128" i="1" s="1"/>
  <c r="U129" i="1"/>
  <c r="U130" i="1"/>
  <c r="U131" i="1"/>
  <c r="U132" i="1"/>
  <c r="U133" i="1"/>
  <c r="U134" i="1"/>
  <c r="U135" i="1"/>
  <c r="W135" i="1" s="1"/>
  <c r="U136" i="1"/>
  <c r="W136" i="1" s="1"/>
  <c r="U137" i="1"/>
  <c r="U138" i="1"/>
  <c r="W138" i="1" s="1"/>
  <c r="U139" i="1"/>
  <c r="U140" i="1"/>
  <c r="U141" i="1"/>
  <c r="U142" i="1"/>
  <c r="U143" i="1"/>
  <c r="W143" i="1" s="1"/>
  <c r="U144" i="1"/>
  <c r="W144" i="1" s="1"/>
  <c r="U145" i="1"/>
  <c r="U146" i="1"/>
  <c r="U147" i="1"/>
  <c r="U148" i="1"/>
  <c r="U149" i="1"/>
  <c r="U150" i="1"/>
  <c r="U151" i="1"/>
  <c r="W151" i="1" s="1"/>
  <c r="U152" i="1"/>
  <c r="U153" i="1"/>
  <c r="U154" i="1"/>
  <c r="U155" i="1"/>
  <c r="U156" i="1"/>
  <c r="U157" i="1"/>
  <c r="U158" i="1"/>
  <c r="U159" i="1"/>
  <c r="U160" i="1"/>
  <c r="W160" i="1" s="1"/>
  <c r="U161" i="1"/>
  <c r="U162" i="1"/>
  <c r="W162" i="1" s="1"/>
  <c r="U163" i="1"/>
  <c r="U164" i="1"/>
  <c r="U165" i="1"/>
  <c r="U166" i="1"/>
  <c r="U167" i="1"/>
  <c r="W167" i="1" s="1"/>
  <c r="U168" i="1"/>
  <c r="W168" i="1" s="1"/>
  <c r="U169" i="1"/>
  <c r="U170" i="1"/>
  <c r="W170" i="1" s="1"/>
  <c r="U171" i="1"/>
  <c r="U172" i="1"/>
  <c r="U173" i="1"/>
  <c r="U174" i="1"/>
  <c r="W174" i="1" s="1"/>
  <c r="U175" i="1"/>
  <c r="U176" i="1"/>
  <c r="W176" i="1" s="1"/>
  <c r="U177" i="1"/>
  <c r="U178" i="1"/>
  <c r="W178" i="1" s="1"/>
  <c r="U179" i="1"/>
  <c r="U180" i="1"/>
  <c r="U181" i="1"/>
  <c r="U182" i="1"/>
  <c r="U183" i="1"/>
  <c r="W183" i="1" s="1"/>
  <c r="U184" i="1"/>
  <c r="W184" i="1" s="1"/>
  <c r="U185" i="1"/>
  <c r="U186" i="1"/>
  <c r="U187" i="1"/>
  <c r="U188" i="1"/>
  <c r="U189" i="1"/>
  <c r="U190" i="1"/>
  <c r="U191" i="1"/>
  <c r="W191" i="1" s="1"/>
  <c r="U192" i="1"/>
  <c r="W192" i="1" s="1"/>
  <c r="U193" i="1"/>
  <c r="U194" i="1"/>
  <c r="W194" i="1" s="1"/>
  <c r="U195" i="1"/>
  <c r="U196" i="1"/>
  <c r="U197" i="1"/>
  <c r="U198" i="1"/>
  <c r="W198" i="1" s="1"/>
  <c r="U199" i="1"/>
  <c r="W199" i="1" s="1"/>
  <c r="U200" i="1"/>
  <c r="W200" i="1" s="1"/>
  <c r="U201" i="1"/>
  <c r="U202" i="1"/>
  <c r="U203" i="1"/>
  <c r="U204" i="1"/>
  <c r="U205" i="1"/>
  <c r="U206" i="1"/>
  <c r="U207" i="1"/>
  <c r="W207" i="1" s="1"/>
  <c r="U208" i="1"/>
  <c r="U209" i="1"/>
  <c r="U210" i="1"/>
  <c r="U211" i="1"/>
  <c r="U212" i="1"/>
  <c r="U213" i="1"/>
  <c r="U214" i="1"/>
  <c r="U215" i="1"/>
  <c r="W215" i="1" s="1"/>
  <c r="U216" i="1"/>
  <c r="W216" i="1" s="1"/>
  <c r="U217" i="1"/>
  <c r="U218" i="1"/>
  <c r="W218" i="1" s="1"/>
  <c r="U219" i="1"/>
  <c r="U220" i="1"/>
  <c r="U221" i="1"/>
  <c r="W221" i="1" s="1"/>
  <c r="U222" i="1"/>
  <c r="U223" i="1"/>
  <c r="W223" i="1" s="1"/>
  <c r="U224" i="1"/>
  <c r="W224" i="1" s="1"/>
  <c r="U225" i="1"/>
  <c r="U226" i="1"/>
  <c r="U227" i="1"/>
  <c r="U228" i="1"/>
  <c r="U229" i="1"/>
  <c r="U230" i="1"/>
  <c r="W230" i="1" s="1"/>
  <c r="U231" i="1"/>
  <c r="U232" i="1"/>
  <c r="W232" i="1" s="1"/>
  <c r="U233" i="1"/>
  <c r="U234" i="1"/>
  <c r="W234" i="1" s="1"/>
  <c r="U235" i="1"/>
  <c r="U236" i="1"/>
  <c r="U237" i="1"/>
  <c r="U238" i="1"/>
  <c r="U239" i="1"/>
  <c r="W239" i="1" s="1"/>
  <c r="U240" i="1"/>
  <c r="W240" i="1" s="1"/>
  <c r="U241" i="1"/>
  <c r="U242" i="1"/>
  <c r="U243" i="1"/>
  <c r="U244" i="1"/>
  <c r="U245" i="1"/>
  <c r="U246" i="1"/>
  <c r="U247" i="1"/>
  <c r="U248" i="1"/>
  <c r="W248" i="1" s="1"/>
  <c r="U249" i="1"/>
  <c r="U250" i="1"/>
  <c r="W250" i="1" s="1"/>
  <c r="U251" i="1"/>
  <c r="U252" i="1"/>
  <c r="U253" i="1"/>
  <c r="W253" i="1" s="1"/>
  <c r="U254" i="1"/>
  <c r="W254" i="1" s="1"/>
  <c r="U255" i="1"/>
  <c r="W255" i="1" s="1"/>
  <c r="U256" i="1"/>
  <c r="W256" i="1" s="1"/>
  <c r="U257" i="1"/>
  <c r="U258" i="1"/>
  <c r="W258" i="1" s="1"/>
  <c r="U259" i="1"/>
  <c r="U260" i="1"/>
  <c r="U261" i="1"/>
  <c r="U262" i="1"/>
  <c r="U263" i="1"/>
  <c r="W263" i="1" s="1"/>
  <c r="U264" i="1"/>
  <c r="U265" i="1"/>
  <c r="U266" i="1"/>
  <c r="U267" i="1"/>
  <c r="U268" i="1"/>
  <c r="U269" i="1"/>
  <c r="U270" i="1"/>
  <c r="W270" i="1" s="1"/>
  <c r="U271" i="1"/>
  <c r="W271" i="1" s="1"/>
  <c r="U272" i="1"/>
  <c r="W272" i="1" s="1"/>
  <c r="U273" i="1"/>
  <c r="U274" i="1"/>
  <c r="W274" i="1" s="1"/>
  <c r="U275" i="1"/>
  <c r="U276" i="1"/>
  <c r="U277" i="1"/>
  <c r="W277" i="1" s="1"/>
  <c r="U278" i="1"/>
  <c r="W278" i="1" s="1"/>
  <c r="U279" i="1"/>
  <c r="W279" i="1" s="1"/>
  <c r="U280" i="1"/>
  <c r="W280" i="1" s="1"/>
  <c r="U281" i="1"/>
  <c r="U282" i="1"/>
  <c r="W282" i="1" s="1"/>
  <c r="U283" i="1"/>
  <c r="U284" i="1"/>
  <c r="U285" i="1"/>
  <c r="U286" i="1"/>
  <c r="U287" i="1"/>
  <c r="U288" i="1"/>
  <c r="W288" i="1" s="1"/>
  <c r="U289" i="1"/>
  <c r="U2" i="1"/>
  <c r="W2" i="1" s="1"/>
  <c r="W5" i="1"/>
  <c r="W6" i="1"/>
  <c r="W9" i="1"/>
  <c r="W10" i="1"/>
  <c r="W14" i="1"/>
  <c r="W17" i="1"/>
  <c r="W18" i="1"/>
  <c r="W22" i="1"/>
  <c r="W25" i="1"/>
  <c r="W26" i="1"/>
  <c r="W30" i="1"/>
  <c r="W37" i="1"/>
  <c r="W38" i="1"/>
  <c r="W41" i="1"/>
  <c r="W46" i="1"/>
  <c r="W49" i="1"/>
  <c r="W50" i="1"/>
  <c r="W56" i="1"/>
  <c r="W57" i="1"/>
  <c r="W58" i="1"/>
  <c r="W62" i="1"/>
  <c r="W69" i="1"/>
  <c r="W70" i="1"/>
  <c r="W73" i="1"/>
  <c r="W78" i="1"/>
  <c r="W81" i="1"/>
  <c r="W89" i="1"/>
  <c r="W90" i="1"/>
  <c r="W94" i="1"/>
  <c r="W98" i="1"/>
  <c r="W101" i="1"/>
  <c r="W102" i="1"/>
  <c r="W105" i="1"/>
  <c r="W110" i="1"/>
  <c r="W113" i="1"/>
  <c r="W121" i="1"/>
  <c r="W126" i="1"/>
  <c r="W130" i="1"/>
  <c r="W133" i="1"/>
  <c r="W134" i="1"/>
  <c r="W137" i="1"/>
  <c r="W142" i="1"/>
  <c r="W145" i="1"/>
  <c r="W146" i="1"/>
  <c r="W152" i="1"/>
  <c r="W153" i="1"/>
  <c r="W154" i="1"/>
  <c r="W158" i="1"/>
  <c r="W165" i="1"/>
  <c r="W166" i="1"/>
  <c r="W169" i="1"/>
  <c r="W177" i="1"/>
  <c r="W185" i="1"/>
  <c r="W186" i="1"/>
  <c r="W190" i="1"/>
  <c r="W197" i="1"/>
  <c r="W201" i="1"/>
  <c r="W202" i="1"/>
  <c r="W206" i="1"/>
  <c r="W208" i="1"/>
  <c r="W209" i="1"/>
  <c r="W210" i="1"/>
  <c r="W217" i="1"/>
  <c r="W222" i="1"/>
  <c r="W226" i="1"/>
  <c r="W229" i="1"/>
  <c r="W233" i="1"/>
  <c r="W238" i="1"/>
  <c r="W241" i="1"/>
  <c r="W242" i="1"/>
  <c r="W249" i="1"/>
  <c r="W261" i="1"/>
  <c r="W262" i="1"/>
  <c r="W264" i="1"/>
  <c r="W265" i="1"/>
  <c r="W266" i="1"/>
  <c r="W273" i="1"/>
  <c r="W281" i="1"/>
  <c r="W286" i="1"/>
  <c r="W4" i="1"/>
  <c r="W12" i="1"/>
  <c r="W20" i="1"/>
  <c r="W28" i="1"/>
  <c r="W36" i="1"/>
  <c r="W44" i="1"/>
  <c r="W52" i="1"/>
  <c r="W60" i="1"/>
  <c r="W68" i="1"/>
  <c r="W76" i="1"/>
  <c r="W84" i="1"/>
  <c r="W92" i="1"/>
  <c r="W100" i="1"/>
  <c r="W108" i="1"/>
  <c r="W116" i="1"/>
  <c r="W124" i="1"/>
  <c r="W132" i="1"/>
  <c r="W140" i="1"/>
  <c r="W148" i="1"/>
  <c r="W156" i="1"/>
  <c r="W164" i="1"/>
  <c r="W172" i="1"/>
  <c r="W180" i="1"/>
  <c r="W188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U292" i="1"/>
  <c r="W3" i="1"/>
  <c r="W11" i="1"/>
  <c r="W13" i="1"/>
  <c r="W15" i="1"/>
  <c r="W16" i="1"/>
  <c r="W19" i="1"/>
  <c r="W21" i="1"/>
  <c r="W27" i="1"/>
  <c r="W29" i="1"/>
  <c r="W33" i="1"/>
  <c r="W35" i="1"/>
  <c r="W43" i="1"/>
  <c r="W45" i="1"/>
  <c r="W51" i="1"/>
  <c r="W53" i="1"/>
  <c r="W54" i="1"/>
  <c r="W59" i="1"/>
  <c r="W61" i="1"/>
  <c r="W65" i="1"/>
  <c r="W67" i="1"/>
  <c r="W75" i="1"/>
  <c r="W77" i="1"/>
  <c r="W83" i="1"/>
  <c r="W85" i="1"/>
  <c r="W86" i="1"/>
  <c r="W91" i="1"/>
  <c r="W93" i="1"/>
  <c r="W97" i="1"/>
  <c r="W99" i="1"/>
  <c r="W103" i="1"/>
  <c r="W107" i="1"/>
  <c r="W109" i="1"/>
  <c r="W115" i="1"/>
  <c r="W117" i="1"/>
  <c r="W118" i="1"/>
  <c r="W119" i="1"/>
  <c r="W123" i="1"/>
  <c r="W125" i="1"/>
  <c r="W129" i="1"/>
  <c r="W131" i="1"/>
  <c r="W139" i="1"/>
  <c r="W141" i="1"/>
  <c r="W147" i="1"/>
  <c r="W149" i="1"/>
  <c r="W150" i="1"/>
  <c r="W155" i="1"/>
  <c r="W157" i="1"/>
  <c r="W159" i="1"/>
  <c r="W161" i="1"/>
  <c r="W163" i="1"/>
  <c r="W171" i="1"/>
  <c r="W173" i="1"/>
  <c r="W175" i="1"/>
  <c r="W179" i="1"/>
  <c r="W181" i="1"/>
  <c r="W182" i="1"/>
  <c r="W187" i="1"/>
  <c r="W189" i="1"/>
  <c r="W193" i="1"/>
  <c r="W195" i="1"/>
  <c r="W203" i="1"/>
  <c r="W205" i="1"/>
  <c r="W211" i="1"/>
  <c r="W213" i="1"/>
  <c r="W214" i="1"/>
  <c r="W219" i="1"/>
  <c r="W225" i="1"/>
  <c r="W227" i="1"/>
  <c r="W231" i="1"/>
  <c r="W235" i="1"/>
  <c r="W237" i="1"/>
  <c r="W243" i="1"/>
  <c r="W245" i="1"/>
  <c r="W246" i="1"/>
  <c r="W247" i="1"/>
  <c r="W251" i="1"/>
  <c r="W257" i="1"/>
  <c r="W259" i="1"/>
  <c r="W267" i="1"/>
  <c r="W269" i="1"/>
  <c r="W275" i="1"/>
  <c r="W283" i="1"/>
  <c r="W285" i="1"/>
  <c r="W287" i="1"/>
  <c r="W289" i="1"/>
  <c r="M289" i="1"/>
  <c r="S289" i="1" s="1"/>
  <c r="M288" i="1"/>
  <c r="S288" i="1" s="1"/>
  <c r="M287" i="1"/>
  <c r="S287" i="1" s="1"/>
  <c r="M286" i="1"/>
  <c r="S286" i="1" s="1"/>
  <c r="S285" i="1"/>
  <c r="M285" i="1"/>
  <c r="M284" i="1"/>
  <c r="S284" i="1" s="1"/>
  <c r="M283" i="1"/>
  <c r="S283" i="1" s="1"/>
  <c r="M282" i="1"/>
  <c r="S282" i="1" s="1"/>
  <c r="S281" i="1"/>
  <c r="M281" i="1"/>
  <c r="M280" i="1"/>
  <c r="S280" i="1" s="1"/>
  <c r="M279" i="1"/>
  <c r="S279" i="1" s="1"/>
  <c r="M278" i="1"/>
  <c r="S278" i="1" s="1"/>
  <c r="S277" i="1"/>
  <c r="M277" i="1"/>
  <c r="M276" i="1"/>
  <c r="S276" i="1" s="1"/>
  <c r="M275" i="1"/>
  <c r="S275" i="1" s="1"/>
  <c r="M274" i="1"/>
  <c r="S274" i="1" s="1"/>
  <c r="S273" i="1"/>
  <c r="M273" i="1"/>
  <c r="M272" i="1"/>
  <c r="S272" i="1" s="1"/>
  <c r="M271" i="1"/>
  <c r="S271" i="1" s="1"/>
  <c r="M270" i="1"/>
  <c r="S270" i="1" s="1"/>
  <c r="S269" i="1"/>
  <c r="M269" i="1"/>
  <c r="M268" i="1"/>
  <c r="S268" i="1" s="1"/>
  <c r="M267" i="1"/>
  <c r="S267" i="1" s="1"/>
  <c r="M266" i="1"/>
  <c r="S266" i="1" s="1"/>
  <c r="S265" i="1"/>
  <c r="M265" i="1"/>
  <c r="M264" i="1"/>
  <c r="S264" i="1" s="1"/>
  <c r="M263" i="1"/>
  <c r="S263" i="1" s="1"/>
  <c r="M262" i="1"/>
  <c r="S262" i="1" s="1"/>
  <c r="S261" i="1"/>
  <c r="M261" i="1"/>
  <c r="M260" i="1"/>
  <c r="S260" i="1" s="1"/>
  <c r="M259" i="1"/>
  <c r="S259" i="1" s="1"/>
  <c r="M258" i="1"/>
  <c r="S258" i="1" s="1"/>
  <c r="S257" i="1"/>
  <c r="M257" i="1"/>
  <c r="M256" i="1"/>
  <c r="S256" i="1" s="1"/>
  <c r="M255" i="1"/>
  <c r="S255" i="1" s="1"/>
  <c r="M254" i="1"/>
  <c r="S254" i="1" s="1"/>
  <c r="S253" i="1"/>
  <c r="M253" i="1"/>
  <c r="M252" i="1"/>
  <c r="S252" i="1" s="1"/>
  <c r="M251" i="1"/>
  <c r="S251" i="1" s="1"/>
  <c r="M250" i="1"/>
  <c r="S250" i="1" s="1"/>
  <c r="S249" i="1"/>
  <c r="M249" i="1"/>
  <c r="M248" i="1"/>
  <c r="S248" i="1" s="1"/>
  <c r="M247" i="1"/>
  <c r="S247" i="1" s="1"/>
  <c r="M246" i="1"/>
  <c r="S246" i="1" s="1"/>
  <c r="S245" i="1"/>
  <c r="M245" i="1"/>
  <c r="M244" i="1"/>
  <c r="S244" i="1" s="1"/>
  <c r="M243" i="1"/>
  <c r="S243" i="1" s="1"/>
  <c r="M242" i="1"/>
  <c r="S242" i="1" s="1"/>
  <c r="S241" i="1"/>
  <c r="M241" i="1"/>
  <c r="M240" i="1"/>
  <c r="S240" i="1" s="1"/>
  <c r="M239" i="1"/>
  <c r="S239" i="1" s="1"/>
  <c r="M238" i="1"/>
  <c r="S238" i="1" s="1"/>
  <c r="S237" i="1"/>
  <c r="M237" i="1"/>
  <c r="M236" i="1"/>
  <c r="S236" i="1" s="1"/>
  <c r="M235" i="1"/>
  <c r="S235" i="1" s="1"/>
  <c r="M234" i="1"/>
  <c r="S234" i="1" s="1"/>
  <c r="S233" i="1"/>
  <c r="M233" i="1"/>
  <c r="M232" i="1"/>
  <c r="S232" i="1" s="1"/>
  <c r="M231" i="1"/>
  <c r="S231" i="1" s="1"/>
  <c r="M230" i="1"/>
  <c r="S230" i="1" s="1"/>
  <c r="S229" i="1"/>
  <c r="M229" i="1"/>
  <c r="M228" i="1"/>
  <c r="S228" i="1" s="1"/>
  <c r="M227" i="1"/>
  <c r="S227" i="1" s="1"/>
  <c r="M226" i="1"/>
  <c r="S226" i="1" s="1"/>
  <c r="S225" i="1"/>
  <c r="M225" i="1"/>
  <c r="M224" i="1"/>
  <c r="S224" i="1" s="1"/>
  <c r="M223" i="1"/>
  <c r="S223" i="1" s="1"/>
  <c r="M222" i="1"/>
  <c r="S222" i="1" s="1"/>
  <c r="S221" i="1"/>
  <c r="M221" i="1"/>
  <c r="M220" i="1"/>
  <c r="S220" i="1" s="1"/>
  <c r="M219" i="1"/>
  <c r="S219" i="1" s="1"/>
  <c r="M218" i="1"/>
  <c r="S218" i="1" s="1"/>
  <c r="S217" i="1"/>
  <c r="M217" i="1"/>
  <c r="M216" i="1"/>
  <c r="S216" i="1" s="1"/>
  <c r="M215" i="1"/>
  <c r="S215" i="1" s="1"/>
  <c r="M214" i="1"/>
  <c r="S214" i="1" s="1"/>
  <c r="S213" i="1"/>
  <c r="M213" i="1"/>
  <c r="M212" i="1"/>
  <c r="S212" i="1" s="1"/>
  <c r="M211" i="1"/>
  <c r="S211" i="1" s="1"/>
  <c r="M210" i="1"/>
  <c r="S210" i="1" s="1"/>
  <c r="S209" i="1"/>
  <c r="M209" i="1"/>
  <c r="M208" i="1"/>
  <c r="S208" i="1" s="1"/>
  <c r="M207" i="1"/>
  <c r="S207" i="1" s="1"/>
  <c r="M206" i="1"/>
  <c r="S206" i="1" s="1"/>
  <c r="S205" i="1"/>
  <c r="M205" i="1"/>
  <c r="M204" i="1"/>
  <c r="S204" i="1" s="1"/>
  <c r="M203" i="1"/>
  <c r="S203" i="1" s="1"/>
  <c r="M202" i="1"/>
  <c r="S202" i="1" s="1"/>
  <c r="S201" i="1"/>
  <c r="M201" i="1"/>
  <c r="M200" i="1"/>
  <c r="S200" i="1" s="1"/>
  <c r="M199" i="1"/>
  <c r="S199" i="1" s="1"/>
  <c r="M198" i="1"/>
  <c r="S198" i="1" s="1"/>
  <c r="S197" i="1"/>
  <c r="M197" i="1"/>
  <c r="M196" i="1"/>
  <c r="S196" i="1" s="1"/>
  <c r="M195" i="1"/>
  <c r="S195" i="1" s="1"/>
  <c r="M194" i="1"/>
  <c r="S194" i="1" s="1"/>
  <c r="S193" i="1"/>
  <c r="M193" i="1"/>
  <c r="M192" i="1"/>
  <c r="S192" i="1" s="1"/>
  <c r="M191" i="1"/>
  <c r="S191" i="1" s="1"/>
  <c r="M190" i="1"/>
  <c r="S190" i="1" s="1"/>
  <c r="S189" i="1"/>
  <c r="M189" i="1"/>
  <c r="M188" i="1"/>
  <c r="S188" i="1" s="1"/>
  <c r="M187" i="1"/>
  <c r="S187" i="1" s="1"/>
  <c r="M186" i="1"/>
  <c r="S186" i="1" s="1"/>
  <c r="S185" i="1"/>
  <c r="M185" i="1"/>
  <c r="M184" i="1"/>
  <c r="S184" i="1" s="1"/>
  <c r="M183" i="1"/>
  <c r="S183" i="1" s="1"/>
  <c r="M182" i="1"/>
  <c r="S182" i="1" s="1"/>
  <c r="S181" i="1"/>
  <c r="M181" i="1"/>
  <c r="M180" i="1"/>
  <c r="S180" i="1" s="1"/>
  <c r="M179" i="1"/>
  <c r="S179" i="1" s="1"/>
  <c r="M178" i="1"/>
  <c r="S178" i="1" s="1"/>
  <c r="S177" i="1"/>
  <c r="M177" i="1"/>
  <c r="M176" i="1"/>
  <c r="S176" i="1" s="1"/>
  <c r="M175" i="1"/>
  <c r="S175" i="1" s="1"/>
  <c r="M174" i="1"/>
  <c r="S174" i="1" s="1"/>
  <c r="S173" i="1"/>
  <c r="M173" i="1"/>
  <c r="M172" i="1"/>
  <c r="S172" i="1" s="1"/>
  <c r="M171" i="1"/>
  <c r="S171" i="1" s="1"/>
  <c r="M170" i="1"/>
  <c r="S170" i="1" s="1"/>
  <c r="S169" i="1"/>
  <c r="M169" i="1"/>
  <c r="M168" i="1"/>
  <c r="S168" i="1" s="1"/>
  <c r="M167" i="1"/>
  <c r="S167" i="1" s="1"/>
  <c r="M166" i="1"/>
  <c r="S166" i="1" s="1"/>
  <c r="S165" i="1"/>
  <c r="M165" i="1"/>
  <c r="M164" i="1"/>
  <c r="S164" i="1" s="1"/>
  <c r="M163" i="1"/>
  <c r="S163" i="1" s="1"/>
  <c r="M162" i="1"/>
  <c r="S162" i="1" s="1"/>
  <c r="S161" i="1"/>
  <c r="M161" i="1"/>
  <c r="M160" i="1"/>
  <c r="S160" i="1" s="1"/>
  <c r="M159" i="1"/>
  <c r="S159" i="1" s="1"/>
  <c r="M158" i="1"/>
  <c r="S158" i="1" s="1"/>
  <c r="S157" i="1"/>
  <c r="M157" i="1"/>
  <c r="M156" i="1"/>
  <c r="S156" i="1" s="1"/>
  <c r="M155" i="1"/>
  <c r="S155" i="1" s="1"/>
  <c r="M154" i="1"/>
  <c r="S154" i="1" s="1"/>
  <c r="S153" i="1"/>
  <c r="M153" i="1"/>
  <c r="M152" i="1"/>
  <c r="S152" i="1" s="1"/>
  <c r="M151" i="1"/>
  <c r="S151" i="1" s="1"/>
  <c r="M150" i="1"/>
  <c r="S150" i="1" s="1"/>
  <c r="S149" i="1"/>
  <c r="M149" i="1"/>
  <c r="M148" i="1"/>
  <c r="S148" i="1" s="1"/>
  <c r="M147" i="1"/>
  <c r="S147" i="1" s="1"/>
  <c r="M146" i="1"/>
  <c r="S146" i="1" s="1"/>
  <c r="S145" i="1"/>
  <c r="M145" i="1"/>
  <c r="M144" i="1"/>
  <c r="S144" i="1" s="1"/>
  <c r="M143" i="1"/>
  <c r="S143" i="1" s="1"/>
  <c r="M142" i="1"/>
  <c r="S142" i="1" s="1"/>
  <c r="S141" i="1"/>
  <c r="M141" i="1"/>
  <c r="M140" i="1"/>
  <c r="S140" i="1" s="1"/>
  <c r="M139" i="1"/>
  <c r="S139" i="1" s="1"/>
  <c r="M138" i="1"/>
  <c r="S138" i="1" s="1"/>
  <c r="S137" i="1"/>
  <c r="M137" i="1"/>
  <c r="M136" i="1"/>
  <c r="S136" i="1" s="1"/>
  <c r="M135" i="1"/>
  <c r="S135" i="1" s="1"/>
  <c r="M134" i="1"/>
  <c r="S134" i="1" s="1"/>
  <c r="S133" i="1"/>
  <c r="M133" i="1"/>
  <c r="M132" i="1"/>
  <c r="S132" i="1" s="1"/>
  <c r="M131" i="1"/>
  <c r="S131" i="1" s="1"/>
  <c r="M130" i="1"/>
  <c r="S130" i="1" s="1"/>
  <c r="S129" i="1"/>
  <c r="M129" i="1"/>
  <c r="M128" i="1"/>
  <c r="S128" i="1" s="1"/>
  <c r="M127" i="1"/>
  <c r="S127" i="1" s="1"/>
  <c r="M126" i="1"/>
  <c r="S126" i="1" s="1"/>
  <c r="S125" i="1"/>
  <c r="M125" i="1"/>
  <c r="M124" i="1"/>
  <c r="S124" i="1" s="1"/>
  <c r="M123" i="1"/>
  <c r="S123" i="1" s="1"/>
  <c r="M122" i="1"/>
  <c r="S122" i="1" s="1"/>
  <c r="S121" i="1"/>
  <c r="M121" i="1"/>
  <c r="M120" i="1"/>
  <c r="S120" i="1" s="1"/>
  <c r="M119" i="1"/>
  <c r="S119" i="1" s="1"/>
  <c r="M118" i="1"/>
  <c r="S118" i="1" s="1"/>
  <c r="S117" i="1"/>
  <c r="M117" i="1"/>
  <c r="M116" i="1"/>
  <c r="S116" i="1" s="1"/>
  <c r="M115" i="1"/>
  <c r="S115" i="1" s="1"/>
  <c r="M114" i="1"/>
  <c r="S114" i="1" s="1"/>
  <c r="S113" i="1"/>
  <c r="M113" i="1"/>
  <c r="M112" i="1"/>
  <c r="S112" i="1" s="1"/>
  <c r="M111" i="1"/>
  <c r="S111" i="1" s="1"/>
  <c r="M110" i="1"/>
  <c r="S110" i="1" s="1"/>
  <c r="S109" i="1"/>
  <c r="M109" i="1"/>
  <c r="M108" i="1"/>
  <c r="S108" i="1" s="1"/>
  <c r="M107" i="1"/>
  <c r="S107" i="1" s="1"/>
  <c r="M106" i="1"/>
  <c r="S106" i="1" s="1"/>
  <c r="S105" i="1"/>
  <c r="M105" i="1"/>
  <c r="M104" i="1"/>
  <c r="S104" i="1" s="1"/>
  <c r="M103" i="1"/>
  <c r="S103" i="1" s="1"/>
  <c r="M102" i="1"/>
  <c r="S102" i="1" s="1"/>
  <c r="S101" i="1"/>
  <c r="M101" i="1"/>
  <c r="M100" i="1"/>
  <c r="S100" i="1" s="1"/>
  <c r="M99" i="1"/>
  <c r="S99" i="1" s="1"/>
  <c r="M98" i="1"/>
  <c r="S98" i="1" s="1"/>
  <c r="S97" i="1"/>
  <c r="M97" i="1"/>
  <c r="M96" i="1"/>
  <c r="S96" i="1" s="1"/>
  <c r="M95" i="1"/>
  <c r="S95" i="1" s="1"/>
  <c r="M94" i="1"/>
  <c r="S94" i="1" s="1"/>
  <c r="S93" i="1"/>
  <c r="M93" i="1"/>
  <c r="M92" i="1"/>
  <c r="S92" i="1" s="1"/>
  <c r="M91" i="1"/>
  <c r="S91" i="1" s="1"/>
  <c r="M90" i="1"/>
  <c r="S90" i="1" s="1"/>
  <c r="S89" i="1"/>
  <c r="M89" i="1"/>
  <c r="M88" i="1"/>
  <c r="S88" i="1" s="1"/>
  <c r="M87" i="1"/>
  <c r="S87" i="1" s="1"/>
  <c r="M86" i="1"/>
  <c r="S86" i="1" s="1"/>
  <c r="S85" i="1"/>
  <c r="M85" i="1"/>
  <c r="M84" i="1"/>
  <c r="S84" i="1" s="1"/>
  <c r="M83" i="1"/>
  <c r="S83" i="1" s="1"/>
  <c r="M82" i="1"/>
  <c r="S82" i="1" s="1"/>
  <c r="S81" i="1"/>
  <c r="M81" i="1"/>
  <c r="M80" i="1"/>
  <c r="S80" i="1" s="1"/>
  <c r="M79" i="1"/>
  <c r="S79" i="1" s="1"/>
  <c r="M78" i="1"/>
  <c r="S78" i="1" s="1"/>
  <c r="S77" i="1"/>
  <c r="M77" i="1"/>
  <c r="M76" i="1"/>
  <c r="S76" i="1" s="1"/>
  <c r="M75" i="1"/>
  <c r="S75" i="1" s="1"/>
  <c r="M74" i="1"/>
  <c r="S74" i="1" s="1"/>
  <c r="S73" i="1"/>
  <c r="M73" i="1"/>
  <c r="M72" i="1"/>
  <c r="S72" i="1" s="1"/>
  <c r="M71" i="1"/>
  <c r="S71" i="1" s="1"/>
  <c r="M70" i="1"/>
  <c r="S70" i="1" s="1"/>
  <c r="S69" i="1"/>
  <c r="M69" i="1"/>
  <c r="M68" i="1"/>
  <c r="S68" i="1" s="1"/>
  <c r="M67" i="1"/>
  <c r="S67" i="1" s="1"/>
  <c r="M66" i="1"/>
  <c r="S66" i="1" s="1"/>
  <c r="S65" i="1"/>
  <c r="M65" i="1"/>
  <c r="M64" i="1"/>
  <c r="S64" i="1" s="1"/>
  <c r="M63" i="1"/>
  <c r="S63" i="1" s="1"/>
  <c r="M62" i="1"/>
  <c r="S62" i="1" s="1"/>
  <c r="S61" i="1"/>
  <c r="M61" i="1"/>
  <c r="M60" i="1"/>
  <c r="S60" i="1" s="1"/>
  <c r="M59" i="1"/>
  <c r="S59" i="1" s="1"/>
  <c r="M58" i="1"/>
  <c r="S58" i="1" s="1"/>
  <c r="S57" i="1"/>
  <c r="M57" i="1"/>
  <c r="M56" i="1"/>
  <c r="S56" i="1" s="1"/>
  <c r="M55" i="1"/>
  <c r="S55" i="1" s="1"/>
  <c r="M54" i="1"/>
  <c r="S54" i="1" s="1"/>
  <c r="S53" i="1"/>
  <c r="M53" i="1"/>
  <c r="M52" i="1"/>
  <c r="S52" i="1" s="1"/>
  <c r="M51" i="1"/>
  <c r="S51" i="1" s="1"/>
  <c r="M50" i="1"/>
  <c r="S50" i="1" s="1"/>
  <c r="S49" i="1"/>
  <c r="M49" i="1"/>
  <c r="M48" i="1"/>
  <c r="S48" i="1" s="1"/>
  <c r="M47" i="1"/>
  <c r="S47" i="1" s="1"/>
  <c r="M46" i="1"/>
  <c r="S46" i="1" s="1"/>
  <c r="S45" i="1"/>
  <c r="M45" i="1"/>
  <c r="M44" i="1"/>
  <c r="S44" i="1" s="1"/>
  <c r="M43" i="1"/>
  <c r="S43" i="1" s="1"/>
  <c r="M42" i="1"/>
  <c r="S42" i="1" s="1"/>
  <c r="S41" i="1"/>
  <c r="M41" i="1"/>
  <c r="M40" i="1"/>
  <c r="S40" i="1" s="1"/>
  <c r="M39" i="1"/>
  <c r="S39" i="1" s="1"/>
  <c r="M38" i="1"/>
  <c r="S38" i="1" s="1"/>
  <c r="L37" i="1"/>
  <c r="K37" i="1"/>
  <c r="J37" i="1"/>
  <c r="I37" i="1"/>
  <c r="M37" i="1" s="1"/>
  <c r="S37" i="1" s="1"/>
  <c r="L36" i="1"/>
  <c r="K36" i="1"/>
  <c r="J36" i="1"/>
  <c r="I36" i="1"/>
  <c r="M36" i="1" s="1"/>
  <c r="S36" i="1" s="1"/>
  <c r="L35" i="1"/>
  <c r="K35" i="1"/>
  <c r="J35" i="1"/>
  <c r="M35" i="1" s="1"/>
  <c r="S35" i="1" s="1"/>
  <c r="I35" i="1"/>
  <c r="L34" i="1"/>
  <c r="K34" i="1"/>
  <c r="M34" i="1" s="1"/>
  <c r="S34" i="1" s="1"/>
  <c r="J34" i="1"/>
  <c r="I34" i="1"/>
  <c r="L33" i="1"/>
  <c r="K33" i="1"/>
  <c r="J33" i="1"/>
  <c r="I33" i="1"/>
  <c r="M33" i="1" s="1"/>
  <c r="S33" i="1" s="1"/>
  <c r="L32" i="1"/>
  <c r="K32" i="1"/>
  <c r="J32" i="1"/>
  <c r="I32" i="1"/>
  <c r="M32" i="1" s="1"/>
  <c r="S32" i="1" s="1"/>
  <c r="L31" i="1"/>
  <c r="K31" i="1"/>
  <c r="J31" i="1"/>
  <c r="M31" i="1" s="1"/>
  <c r="S31" i="1" s="1"/>
  <c r="I31" i="1"/>
  <c r="L30" i="1"/>
  <c r="K30" i="1"/>
  <c r="M30" i="1" s="1"/>
  <c r="S30" i="1" s="1"/>
  <c r="J30" i="1"/>
  <c r="I30" i="1"/>
  <c r="L29" i="1"/>
  <c r="K29" i="1"/>
  <c r="J29" i="1"/>
  <c r="I29" i="1"/>
  <c r="M29" i="1" s="1"/>
  <c r="S29" i="1" s="1"/>
  <c r="L28" i="1"/>
  <c r="K28" i="1"/>
  <c r="J28" i="1"/>
  <c r="I28" i="1"/>
  <c r="M28" i="1" s="1"/>
  <c r="S28" i="1" s="1"/>
  <c r="L27" i="1"/>
  <c r="K27" i="1"/>
  <c r="J27" i="1"/>
  <c r="M27" i="1" s="1"/>
  <c r="S27" i="1" s="1"/>
  <c r="I27" i="1"/>
  <c r="L26" i="1"/>
  <c r="K26" i="1"/>
  <c r="M26" i="1" s="1"/>
  <c r="S26" i="1" s="1"/>
  <c r="J26" i="1"/>
  <c r="I26" i="1"/>
  <c r="L25" i="1"/>
  <c r="K25" i="1"/>
  <c r="J25" i="1"/>
  <c r="I25" i="1"/>
  <c r="M25" i="1" s="1"/>
  <c r="S25" i="1" s="1"/>
  <c r="L24" i="1"/>
  <c r="K24" i="1"/>
  <c r="J24" i="1"/>
  <c r="I24" i="1"/>
  <c r="M24" i="1" s="1"/>
  <c r="S24" i="1" s="1"/>
  <c r="L23" i="1"/>
  <c r="K23" i="1"/>
  <c r="J23" i="1"/>
  <c r="M23" i="1" s="1"/>
  <c r="S23" i="1" s="1"/>
  <c r="I23" i="1"/>
  <c r="L22" i="1"/>
  <c r="K22" i="1"/>
  <c r="M22" i="1" s="1"/>
  <c r="S22" i="1" s="1"/>
  <c r="J22" i="1"/>
  <c r="I22" i="1"/>
  <c r="L21" i="1"/>
  <c r="K21" i="1"/>
  <c r="J21" i="1"/>
  <c r="I21" i="1"/>
  <c r="M21" i="1" s="1"/>
  <c r="S21" i="1" s="1"/>
  <c r="L20" i="1"/>
  <c r="K20" i="1"/>
  <c r="J20" i="1"/>
  <c r="I20" i="1"/>
  <c r="M20" i="1" s="1"/>
  <c r="S20" i="1" s="1"/>
  <c r="L19" i="1"/>
  <c r="K19" i="1"/>
  <c r="J19" i="1"/>
  <c r="M19" i="1" s="1"/>
  <c r="S19" i="1" s="1"/>
  <c r="I19" i="1"/>
  <c r="L18" i="1"/>
  <c r="K18" i="1"/>
  <c r="M18" i="1" s="1"/>
  <c r="S18" i="1" s="1"/>
  <c r="J18" i="1"/>
  <c r="I18" i="1"/>
  <c r="L17" i="1"/>
  <c r="K17" i="1"/>
  <c r="J17" i="1"/>
  <c r="I17" i="1"/>
  <c r="M17" i="1" s="1"/>
  <c r="S17" i="1" s="1"/>
  <c r="L16" i="1"/>
  <c r="K16" i="1"/>
  <c r="J16" i="1"/>
  <c r="I16" i="1"/>
  <c r="M16" i="1" s="1"/>
  <c r="S16" i="1" s="1"/>
  <c r="L15" i="1"/>
  <c r="K15" i="1"/>
  <c r="J15" i="1"/>
  <c r="M15" i="1" s="1"/>
  <c r="S15" i="1" s="1"/>
  <c r="I15" i="1"/>
  <c r="L14" i="1"/>
  <c r="K14" i="1"/>
  <c r="M14" i="1" s="1"/>
  <c r="S14" i="1" s="1"/>
  <c r="J14" i="1"/>
  <c r="I14" i="1"/>
  <c r="L13" i="1"/>
  <c r="K13" i="1"/>
  <c r="J13" i="1"/>
  <c r="I13" i="1"/>
  <c r="M13" i="1" s="1"/>
  <c r="S13" i="1" s="1"/>
  <c r="L12" i="1"/>
  <c r="K12" i="1"/>
  <c r="J12" i="1"/>
  <c r="I12" i="1"/>
  <c r="M12" i="1" s="1"/>
  <c r="S12" i="1" s="1"/>
  <c r="L11" i="1"/>
  <c r="K11" i="1"/>
  <c r="J11" i="1"/>
  <c r="M11" i="1" s="1"/>
  <c r="S11" i="1" s="1"/>
  <c r="I11" i="1"/>
  <c r="L10" i="1"/>
  <c r="K10" i="1"/>
  <c r="M10" i="1" s="1"/>
  <c r="S10" i="1" s="1"/>
  <c r="J10" i="1"/>
  <c r="I10" i="1"/>
  <c r="L9" i="1"/>
  <c r="K9" i="1"/>
  <c r="J9" i="1"/>
  <c r="I9" i="1"/>
  <c r="M9" i="1" s="1"/>
  <c r="S9" i="1" s="1"/>
  <c r="L8" i="1"/>
  <c r="K8" i="1"/>
  <c r="J8" i="1"/>
  <c r="I8" i="1"/>
  <c r="M8" i="1" s="1"/>
  <c r="S8" i="1" s="1"/>
  <c r="L7" i="1"/>
  <c r="K7" i="1"/>
  <c r="J7" i="1"/>
  <c r="M7" i="1" s="1"/>
  <c r="S7" i="1" s="1"/>
  <c r="I7" i="1"/>
  <c r="L6" i="1"/>
  <c r="K6" i="1"/>
  <c r="M6" i="1" s="1"/>
  <c r="S6" i="1" s="1"/>
  <c r="J6" i="1"/>
  <c r="I6" i="1"/>
  <c r="L5" i="1"/>
  <c r="K5" i="1"/>
  <c r="J5" i="1"/>
  <c r="I5" i="1"/>
  <c r="M5" i="1" s="1"/>
  <c r="S5" i="1" s="1"/>
  <c r="L4" i="1"/>
  <c r="K4" i="1"/>
  <c r="J4" i="1"/>
  <c r="I4" i="1"/>
  <c r="M4" i="1" s="1"/>
  <c r="S4" i="1" s="1"/>
  <c r="L3" i="1"/>
  <c r="K3" i="1"/>
  <c r="J3" i="1"/>
  <c r="M3" i="1" s="1"/>
  <c r="S3" i="1" s="1"/>
  <c r="I3" i="1"/>
  <c r="L2" i="1"/>
  <c r="K2" i="1"/>
  <c r="M2" i="1" s="1"/>
  <c r="S2" i="1" s="1"/>
  <c r="J2" i="1"/>
  <c r="I2" i="1"/>
  <c r="W290" i="1" l="1"/>
</calcChain>
</file>

<file path=xl/sharedStrings.xml><?xml version="1.0" encoding="utf-8"?>
<sst xmlns="http://schemas.openxmlformats.org/spreadsheetml/2006/main" count="299" uniqueCount="101">
  <si>
    <t>신재생에너지</t>
  </si>
  <si>
    <t>14.9 %</t>
  </si>
  <si>
    <t>13.9 %</t>
  </si>
  <si>
    <t>18.0 %</t>
  </si>
  <si>
    <t>20.9 %</t>
  </si>
  <si>
    <t>21.0 %</t>
  </si>
  <si>
    <t>21.2 %</t>
  </si>
  <si>
    <t>14.0 %</t>
  </si>
  <si>
    <t>16.5 %</t>
  </si>
  <si>
    <t>13.5 %</t>
  </si>
  <si>
    <t>15.5 %</t>
  </si>
  <si>
    <t>13.1 %</t>
  </si>
  <si>
    <t>13.4 %</t>
  </si>
  <si>
    <t>20.5 %</t>
  </si>
  <si>
    <t>14.6 %</t>
  </si>
  <si>
    <t>18.5 %</t>
  </si>
  <si>
    <t>20.3 %</t>
  </si>
  <si>
    <t>19.2 %</t>
  </si>
  <si>
    <t>21.4 %</t>
  </si>
  <si>
    <t>20.8 %</t>
  </si>
  <si>
    <t>20.0 %</t>
  </si>
  <si>
    <t>20.4 %</t>
  </si>
  <si>
    <t>20.1 %</t>
  </si>
  <si>
    <t>19.1 %</t>
  </si>
  <si>
    <t>21.3 %</t>
  </si>
  <si>
    <t>15.3 %</t>
  </si>
  <si>
    <t>18.9 %</t>
  </si>
  <si>
    <t>20.6 %</t>
  </si>
  <si>
    <t>19.5 %</t>
  </si>
  <si>
    <t>19.6 %</t>
  </si>
  <si>
    <t>15.8 %</t>
  </si>
  <si>
    <t>17.5 %</t>
  </si>
  <si>
    <t>19.3 %</t>
  </si>
  <si>
    <t>16.4 %</t>
  </si>
  <si>
    <t>15.1 %</t>
  </si>
  <si>
    <t>21.5 %</t>
  </si>
  <si>
    <t>20.7 %</t>
  </si>
  <si>
    <t>20.2 %</t>
  </si>
  <si>
    <t>15.4 %</t>
  </si>
  <si>
    <t>18.8 %</t>
  </si>
  <si>
    <t>18.1 %</t>
  </si>
  <si>
    <t>17.2 %</t>
  </si>
  <si>
    <t>19.7 %</t>
  </si>
  <si>
    <t>19.9 %</t>
  </si>
  <si>
    <t>19.0 %</t>
  </si>
  <si>
    <t>18.7 %</t>
  </si>
  <si>
    <t>16.8 %</t>
  </si>
  <si>
    <t>21.1 %</t>
  </si>
  <si>
    <t>19.8 %</t>
  </si>
  <si>
    <t>19.4 %</t>
  </si>
  <si>
    <t>17.6 %</t>
  </si>
  <si>
    <t>18.6 %</t>
  </si>
  <si>
    <t>15.7 %</t>
  </si>
  <si>
    <t>16.1 %</t>
  </si>
  <si>
    <t>17.9 %</t>
  </si>
  <si>
    <t>17.1 %</t>
  </si>
  <si>
    <t>17.4 %</t>
  </si>
  <si>
    <t>16.9 %</t>
  </si>
  <si>
    <t>15.9 %</t>
  </si>
  <si>
    <t>17.7 %</t>
  </si>
  <si>
    <t>13.6 %</t>
  </si>
  <si>
    <t>15.2 %</t>
  </si>
  <si>
    <t>12.1 %</t>
  </si>
  <si>
    <t>14.5 %</t>
  </si>
  <si>
    <t>12.7 %</t>
  </si>
  <si>
    <t>12.6 %</t>
  </si>
  <si>
    <t>15.6 %</t>
  </si>
  <si>
    <t>16.2 %</t>
  </si>
  <si>
    <t>13.7 %</t>
  </si>
  <si>
    <t>14.7 %</t>
  </si>
  <si>
    <t>18.3 %</t>
  </si>
  <si>
    <t>12.8 %</t>
  </si>
  <si>
    <t>12.4 %</t>
  </si>
  <si>
    <t>16.0 %</t>
  </si>
  <si>
    <t>17.3 %</t>
  </si>
  <si>
    <t>18.4 %</t>
  </si>
  <si>
    <t>12.5 %</t>
  </si>
  <si>
    <t>14.8 %</t>
  </si>
  <si>
    <t>13.8 %</t>
  </si>
  <si>
    <t>17.0 %</t>
  </si>
  <si>
    <t>12.3 %</t>
  </si>
  <si>
    <t>14.3 %</t>
  </si>
  <si>
    <t>14.4 %</t>
  </si>
  <si>
    <t>13.0 %</t>
  </si>
  <si>
    <t>16.3 %</t>
  </si>
  <si>
    <t>12.9 %</t>
  </si>
  <si>
    <t>13.3 %</t>
  </si>
  <si>
    <t>18.2 %</t>
  </si>
  <si>
    <t>14.1 %</t>
  </si>
  <si>
    <t>14.2 %</t>
  </si>
  <si>
    <t>16.7 %</t>
  </si>
  <si>
    <t>12.2 %</t>
  </si>
  <si>
    <t>제풍</t>
  </si>
  <si>
    <t>제태</t>
  </si>
  <si>
    <t>육태</t>
  </si>
  <si>
    <t>육풍</t>
  </si>
  <si>
    <t>날짜</t>
  </si>
  <si>
    <t>실시간 전력 부하</t>
  </si>
  <si>
    <t>Net demand</t>
  </si>
  <si>
    <t>hour</t>
    <phoneticPr fontId="3" type="noConversion"/>
  </si>
  <si>
    <t>Demand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</si>
</sst>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\-m\-d\ h:mm;@"/>
    <numFmt numFmtId="177" formatCode="0_);[Red]\(0\)"/>
  </numFmts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9"/>
      <color rgb="FF6F6F6F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2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right" vertical="center" wrapText="1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57"/>
  <sheetViews>
    <sheetView tabSelected="1" topLeftCell="I266" zoomScaleNormal="100" zoomScaleSheetLayoutView="75" workbookViewId="0">
      <selection activeCell="V289" sqref="V289"/>
    </sheetView>
  </sheetViews>
  <sheetFormatPr defaultColWidth="9" defaultRowHeight="16.5" x14ac:dyDescent="0.3"/>
  <cols>
    <col min="1" max="1" width="13.625" customWidth="1"/>
    <col min="2" max="2" width="16.5" customWidth="1"/>
    <col min="3" max="3" width="13.125" customWidth="1"/>
    <col min="7" max="7" width="16" customWidth="1"/>
    <col min="13" max="13" width="17.75" customWidth="1"/>
    <col min="14" max="14" width="13.625" style="6" customWidth="1"/>
    <col min="15" max="15" width="17.625" customWidth="1"/>
    <col min="16" max="16" width="17.75" customWidth="1"/>
    <col min="18" max="18" width="13.625" style="6" customWidth="1"/>
    <col min="19" max="19" width="17.625" style="9" customWidth="1"/>
    <col min="21" max="21" width="13.5" bestFit="1" customWidth="1"/>
  </cols>
  <sheetData>
    <row r="1" spans="1:23" x14ac:dyDescent="0.3">
      <c r="A1" t="s">
        <v>96</v>
      </c>
      <c r="C1" t="s">
        <v>97</v>
      </c>
      <c r="I1" t="s">
        <v>94</v>
      </c>
      <c r="J1" t="s">
        <v>95</v>
      </c>
      <c r="K1" t="s">
        <v>93</v>
      </c>
      <c r="L1" t="s">
        <v>92</v>
      </c>
      <c r="M1" t="s">
        <v>0</v>
      </c>
      <c r="R1" s="6" t="s">
        <v>96</v>
      </c>
      <c r="S1" s="9" t="s">
        <v>98</v>
      </c>
      <c r="T1" s="8" t="s">
        <v>99</v>
      </c>
      <c r="U1" s="8" t="s">
        <v>100</v>
      </c>
    </row>
    <row r="2" spans="1:23" x14ac:dyDescent="0.3">
      <c r="A2" s="1">
        <v>44742</v>
      </c>
      <c r="B2">
        <v>92154100000</v>
      </c>
      <c r="C2">
        <v>66763800000</v>
      </c>
      <c r="D2">
        <v>25390400000</v>
      </c>
      <c r="E2">
        <v>13117900000</v>
      </c>
      <c r="F2" s="2" t="s">
        <v>29</v>
      </c>
      <c r="G2" s="3">
        <v>44742</v>
      </c>
      <c r="H2" s="4">
        <v>4.1666666666666664E-2</v>
      </c>
      <c r="I2">
        <f t="shared" ref="I2:I13" si="0">(4083/12)*100000</f>
        <v>34025000</v>
      </c>
      <c r="J2">
        <f t="shared" ref="J2:J13" si="1">(639247/12)*100000</f>
        <v>5327058333.333334</v>
      </c>
      <c r="K2">
        <f t="shared" ref="K2:K13" si="2">(155/12)*100000</f>
        <v>1291666.6666666665</v>
      </c>
      <c r="L2">
        <f t="shared" ref="L2:L13" si="3">(137965/12)*100000</f>
        <v>1149708333.3333335</v>
      </c>
      <c r="M2">
        <f>SUM(I2:L2)</f>
        <v>6512083333.333334</v>
      </c>
      <c r="N2" s="7"/>
      <c r="O2" s="5"/>
      <c r="R2" s="7">
        <v>44742</v>
      </c>
      <c r="S2" s="9">
        <f>C2-M2</f>
        <v>60251716666.666664</v>
      </c>
      <c r="T2">
        <v>1</v>
      </c>
      <c r="U2">
        <f>ROUND(S2/U$292*2300,0)</f>
        <v>1960</v>
      </c>
      <c r="W2">
        <f>IF(U2&gt;3500,1,0)</f>
        <v>0</v>
      </c>
    </row>
    <row r="3" spans="1:23" x14ac:dyDescent="0.3">
      <c r="A3" s="1">
        <v>44742.003472222219</v>
      </c>
      <c r="B3">
        <v>91326700000</v>
      </c>
      <c r="C3">
        <v>66731000000</v>
      </c>
      <c r="D3">
        <v>24595700000</v>
      </c>
      <c r="E3">
        <v>13129400000</v>
      </c>
      <c r="F3" s="2" t="s">
        <v>42</v>
      </c>
      <c r="G3" s="3"/>
      <c r="H3" s="4"/>
      <c r="I3">
        <f t="shared" si="0"/>
        <v>34025000</v>
      </c>
      <c r="J3">
        <f t="shared" si="1"/>
        <v>5327058333.333334</v>
      </c>
      <c r="K3">
        <f t="shared" si="2"/>
        <v>1291666.6666666665</v>
      </c>
      <c r="L3">
        <f t="shared" si="3"/>
        <v>1149708333.3333335</v>
      </c>
      <c r="M3">
        <f t="shared" ref="M3:M257" si="4">SUM(I3:L3)</f>
        <v>6512083333.333334</v>
      </c>
      <c r="N3" s="7"/>
      <c r="O3" s="5"/>
      <c r="R3" s="7">
        <v>44742.003472222219</v>
      </c>
      <c r="S3" s="9">
        <f t="shared" ref="S3:S257" si="5">C3-M3</f>
        <v>60218916666.666664</v>
      </c>
      <c r="T3">
        <v>2</v>
      </c>
      <c r="U3">
        <f t="shared" ref="U3:U66" si="6">ROUND(S3/U$292*2300,0)</f>
        <v>1959</v>
      </c>
      <c r="W3">
        <f t="shared" ref="W3:W66" si="7">IF(U3&gt;3500,1,0)</f>
        <v>0</v>
      </c>
    </row>
    <row r="4" spans="1:23" x14ac:dyDescent="0.3">
      <c r="A4" s="1">
        <v>44742.006944444445</v>
      </c>
      <c r="B4">
        <v>91310700000</v>
      </c>
      <c r="C4">
        <v>66015900000</v>
      </c>
      <c r="D4">
        <v>25294800000</v>
      </c>
      <c r="E4">
        <v>13356700000</v>
      </c>
      <c r="F4" s="2" t="s">
        <v>37</v>
      </c>
      <c r="G4" s="3"/>
      <c r="H4" s="4"/>
      <c r="I4">
        <f t="shared" si="0"/>
        <v>34025000</v>
      </c>
      <c r="J4">
        <f t="shared" si="1"/>
        <v>5327058333.333334</v>
      </c>
      <c r="K4">
        <f t="shared" si="2"/>
        <v>1291666.6666666665</v>
      </c>
      <c r="L4">
        <f t="shared" si="3"/>
        <v>1149708333.3333335</v>
      </c>
      <c r="M4">
        <f t="shared" si="4"/>
        <v>6512083333.333334</v>
      </c>
      <c r="N4" s="7"/>
      <c r="O4" s="5"/>
      <c r="R4" s="7">
        <v>44742.006944444445</v>
      </c>
      <c r="S4" s="9">
        <f t="shared" si="5"/>
        <v>59503816666.666664</v>
      </c>
      <c r="T4">
        <v>3</v>
      </c>
      <c r="U4">
        <f t="shared" si="6"/>
        <v>1936</v>
      </c>
      <c r="W4">
        <f t="shared" si="7"/>
        <v>0</v>
      </c>
    </row>
    <row r="5" spans="1:23" x14ac:dyDescent="0.3">
      <c r="A5" s="1">
        <v>44742.010416666664</v>
      </c>
      <c r="B5">
        <v>91296200000</v>
      </c>
      <c r="C5">
        <v>65864200000</v>
      </c>
      <c r="D5">
        <v>25432000000</v>
      </c>
      <c r="E5">
        <v>13348200000</v>
      </c>
      <c r="F5" s="2" t="s">
        <v>16</v>
      </c>
      <c r="G5" s="3"/>
      <c r="H5" s="4"/>
      <c r="I5">
        <f t="shared" si="0"/>
        <v>34025000</v>
      </c>
      <c r="J5">
        <f t="shared" si="1"/>
        <v>5327058333.333334</v>
      </c>
      <c r="K5">
        <f t="shared" si="2"/>
        <v>1291666.6666666665</v>
      </c>
      <c r="L5">
        <f t="shared" si="3"/>
        <v>1149708333.3333335</v>
      </c>
      <c r="M5">
        <f t="shared" si="4"/>
        <v>6512083333.333334</v>
      </c>
      <c r="N5" s="7"/>
      <c r="O5" s="5"/>
      <c r="R5" s="7">
        <v>44742.010416666664</v>
      </c>
      <c r="S5" s="9">
        <f t="shared" si="5"/>
        <v>59352116666.666664</v>
      </c>
      <c r="T5">
        <v>4</v>
      </c>
      <c r="U5">
        <f t="shared" si="6"/>
        <v>1931</v>
      </c>
      <c r="W5">
        <f t="shared" si="7"/>
        <v>0</v>
      </c>
    </row>
    <row r="6" spans="1:23" x14ac:dyDescent="0.3">
      <c r="A6" s="1">
        <v>44742.013888888891</v>
      </c>
      <c r="B6">
        <v>91305200000</v>
      </c>
      <c r="C6">
        <v>65642900000</v>
      </c>
      <c r="D6">
        <v>25662400000</v>
      </c>
      <c r="E6">
        <v>13094300000</v>
      </c>
      <c r="F6" s="2" t="s">
        <v>43</v>
      </c>
      <c r="G6" s="3"/>
      <c r="H6" s="4"/>
      <c r="I6">
        <f t="shared" si="0"/>
        <v>34025000</v>
      </c>
      <c r="J6">
        <f t="shared" si="1"/>
        <v>5327058333.333334</v>
      </c>
      <c r="K6">
        <f t="shared" si="2"/>
        <v>1291666.6666666665</v>
      </c>
      <c r="L6">
        <f t="shared" si="3"/>
        <v>1149708333.3333335</v>
      </c>
      <c r="M6">
        <f t="shared" si="4"/>
        <v>6512083333.333334</v>
      </c>
      <c r="N6" s="7"/>
      <c r="O6" s="5"/>
      <c r="R6" s="7">
        <v>44742.013888888891</v>
      </c>
      <c r="S6" s="9">
        <f t="shared" si="5"/>
        <v>59130816666.666664</v>
      </c>
      <c r="T6">
        <v>5</v>
      </c>
      <c r="U6">
        <f t="shared" si="6"/>
        <v>1923</v>
      </c>
      <c r="W6">
        <f t="shared" si="7"/>
        <v>0</v>
      </c>
    </row>
    <row r="7" spans="1:23" x14ac:dyDescent="0.3">
      <c r="A7" s="1">
        <v>44742.017361111109</v>
      </c>
      <c r="B7">
        <v>91300700000</v>
      </c>
      <c r="C7">
        <v>65524100000</v>
      </c>
      <c r="D7">
        <v>25776600000</v>
      </c>
      <c r="E7">
        <v>13118100000</v>
      </c>
      <c r="F7" s="2" t="s">
        <v>20</v>
      </c>
      <c r="G7" s="3"/>
      <c r="H7" s="4"/>
      <c r="I7">
        <f t="shared" si="0"/>
        <v>34025000</v>
      </c>
      <c r="J7">
        <f t="shared" si="1"/>
        <v>5327058333.333334</v>
      </c>
      <c r="K7">
        <f t="shared" si="2"/>
        <v>1291666.6666666665</v>
      </c>
      <c r="L7">
        <f t="shared" si="3"/>
        <v>1149708333.3333335</v>
      </c>
      <c r="M7">
        <f t="shared" si="4"/>
        <v>6512083333.333334</v>
      </c>
      <c r="N7" s="7"/>
      <c r="O7" s="5"/>
      <c r="R7" s="7">
        <v>44742.017361111109</v>
      </c>
      <c r="S7" s="9">
        <f t="shared" si="5"/>
        <v>59012016666.666664</v>
      </c>
      <c r="T7">
        <v>6</v>
      </c>
      <c r="U7">
        <f t="shared" si="6"/>
        <v>1920</v>
      </c>
      <c r="W7">
        <f t="shared" si="7"/>
        <v>0</v>
      </c>
    </row>
    <row r="8" spans="1:23" x14ac:dyDescent="0.3">
      <c r="A8" s="1">
        <v>44742.020833333336</v>
      </c>
      <c r="B8">
        <v>91308500000</v>
      </c>
      <c r="C8">
        <v>65142900000</v>
      </c>
      <c r="D8">
        <v>26165600000</v>
      </c>
      <c r="E8">
        <v>12808800000</v>
      </c>
      <c r="F8" s="2" t="s">
        <v>42</v>
      </c>
      <c r="G8" s="3"/>
      <c r="H8" s="4"/>
      <c r="I8">
        <f t="shared" si="0"/>
        <v>34025000</v>
      </c>
      <c r="J8">
        <f t="shared" si="1"/>
        <v>5327058333.333334</v>
      </c>
      <c r="K8">
        <f t="shared" si="2"/>
        <v>1291666.6666666665</v>
      </c>
      <c r="L8">
        <f t="shared" si="3"/>
        <v>1149708333.3333335</v>
      </c>
      <c r="M8">
        <f t="shared" si="4"/>
        <v>6512083333.333334</v>
      </c>
      <c r="N8" s="7"/>
      <c r="O8" s="5"/>
      <c r="R8" s="7">
        <v>44742.020833333336</v>
      </c>
      <c r="S8" s="9">
        <f t="shared" si="5"/>
        <v>58630816666.666664</v>
      </c>
      <c r="T8">
        <v>7</v>
      </c>
      <c r="U8">
        <f t="shared" si="6"/>
        <v>1907</v>
      </c>
      <c r="W8">
        <f t="shared" si="7"/>
        <v>0</v>
      </c>
    </row>
    <row r="9" spans="1:23" x14ac:dyDescent="0.3">
      <c r="A9" s="1">
        <v>44742.024305555555</v>
      </c>
      <c r="B9">
        <v>91339700000</v>
      </c>
      <c r="C9">
        <v>64960800000</v>
      </c>
      <c r="D9">
        <v>26378800000</v>
      </c>
      <c r="E9">
        <v>12474000000</v>
      </c>
      <c r="F9" s="2" t="s">
        <v>17</v>
      </c>
      <c r="G9" s="3"/>
      <c r="H9" s="4"/>
      <c r="I9">
        <f t="shared" si="0"/>
        <v>34025000</v>
      </c>
      <c r="J9">
        <f t="shared" si="1"/>
        <v>5327058333.333334</v>
      </c>
      <c r="K9">
        <f t="shared" si="2"/>
        <v>1291666.6666666665</v>
      </c>
      <c r="L9">
        <f t="shared" si="3"/>
        <v>1149708333.3333335</v>
      </c>
      <c r="M9">
        <f t="shared" si="4"/>
        <v>6512083333.333334</v>
      </c>
      <c r="N9" s="7"/>
      <c r="O9" s="5"/>
      <c r="R9" s="7">
        <v>44742.024305555555</v>
      </c>
      <c r="S9" s="9">
        <f t="shared" si="5"/>
        <v>58448716666.666664</v>
      </c>
      <c r="T9">
        <v>8</v>
      </c>
      <c r="U9">
        <f t="shared" si="6"/>
        <v>1901</v>
      </c>
      <c r="W9">
        <f t="shared" si="7"/>
        <v>0</v>
      </c>
    </row>
    <row r="10" spans="1:23" x14ac:dyDescent="0.3">
      <c r="A10" s="1">
        <v>44742.027777777781</v>
      </c>
      <c r="B10">
        <v>91337400000</v>
      </c>
      <c r="C10">
        <v>64660800000</v>
      </c>
      <c r="D10">
        <v>26676700000</v>
      </c>
      <c r="E10">
        <v>12512600000</v>
      </c>
      <c r="F10" s="2" t="s">
        <v>49</v>
      </c>
      <c r="G10" s="3"/>
      <c r="H10" s="4"/>
      <c r="I10">
        <f t="shared" si="0"/>
        <v>34025000</v>
      </c>
      <c r="J10">
        <f t="shared" si="1"/>
        <v>5327058333.333334</v>
      </c>
      <c r="K10">
        <f t="shared" si="2"/>
        <v>1291666.6666666665</v>
      </c>
      <c r="L10">
        <f t="shared" si="3"/>
        <v>1149708333.3333335</v>
      </c>
      <c r="M10">
        <f t="shared" si="4"/>
        <v>6512083333.333334</v>
      </c>
      <c r="N10" s="7"/>
      <c r="O10" s="5"/>
      <c r="R10" s="7">
        <v>44742.027777777781</v>
      </c>
      <c r="S10" s="9">
        <f t="shared" si="5"/>
        <v>58148716666.666664</v>
      </c>
      <c r="T10">
        <v>9</v>
      </c>
      <c r="U10">
        <f t="shared" si="6"/>
        <v>1891</v>
      </c>
      <c r="W10">
        <f t="shared" si="7"/>
        <v>0</v>
      </c>
    </row>
    <row r="11" spans="1:23" x14ac:dyDescent="0.3">
      <c r="A11" s="1">
        <v>44742.03125</v>
      </c>
      <c r="B11">
        <v>91346900000</v>
      </c>
      <c r="C11">
        <v>64728000000</v>
      </c>
      <c r="D11">
        <v>26618900000</v>
      </c>
      <c r="E11">
        <v>12227100000</v>
      </c>
      <c r="F11" s="2" t="s">
        <v>26</v>
      </c>
      <c r="G11" s="3"/>
      <c r="H11" s="4"/>
      <c r="I11">
        <f t="shared" si="0"/>
        <v>34025000</v>
      </c>
      <c r="J11">
        <f t="shared" si="1"/>
        <v>5327058333.333334</v>
      </c>
      <c r="K11">
        <f t="shared" si="2"/>
        <v>1291666.6666666665</v>
      </c>
      <c r="L11">
        <f t="shared" si="3"/>
        <v>1149708333.3333335</v>
      </c>
      <c r="M11">
        <f t="shared" si="4"/>
        <v>6512083333.333334</v>
      </c>
      <c r="N11" s="7"/>
      <c r="O11" s="5"/>
      <c r="R11" s="7">
        <v>44742.03125</v>
      </c>
      <c r="S11" s="9">
        <f t="shared" si="5"/>
        <v>58215916666.666664</v>
      </c>
      <c r="T11">
        <v>10</v>
      </c>
      <c r="U11">
        <f t="shared" si="6"/>
        <v>1894</v>
      </c>
      <c r="W11">
        <f t="shared" si="7"/>
        <v>0</v>
      </c>
    </row>
    <row r="12" spans="1:23" x14ac:dyDescent="0.3">
      <c r="A12" s="1">
        <v>44742.034722222219</v>
      </c>
      <c r="B12">
        <v>91356400000</v>
      </c>
      <c r="C12">
        <v>64466200000</v>
      </c>
      <c r="D12">
        <v>26890200000</v>
      </c>
      <c r="E12">
        <v>11958800000</v>
      </c>
      <c r="F12" s="2" t="s">
        <v>51</v>
      </c>
      <c r="G12" s="3"/>
      <c r="H12" s="4"/>
      <c r="I12">
        <f t="shared" si="0"/>
        <v>34025000</v>
      </c>
      <c r="J12">
        <f t="shared" si="1"/>
        <v>5327058333.333334</v>
      </c>
      <c r="K12">
        <f t="shared" si="2"/>
        <v>1291666.6666666665</v>
      </c>
      <c r="L12">
        <f t="shared" si="3"/>
        <v>1149708333.3333335</v>
      </c>
      <c r="M12">
        <f t="shared" si="4"/>
        <v>6512083333.333334</v>
      </c>
      <c r="N12" s="7"/>
      <c r="O12" s="5"/>
      <c r="R12" s="7">
        <v>44742.034722222219</v>
      </c>
      <c r="S12" s="9">
        <f t="shared" si="5"/>
        <v>57954116666.666664</v>
      </c>
      <c r="T12">
        <v>11</v>
      </c>
      <c r="U12">
        <f t="shared" si="6"/>
        <v>1885</v>
      </c>
      <c r="W12">
        <f t="shared" si="7"/>
        <v>0</v>
      </c>
    </row>
    <row r="13" spans="1:23" x14ac:dyDescent="0.3">
      <c r="A13" s="1">
        <v>44742.038194444445</v>
      </c>
      <c r="B13">
        <v>91361800000</v>
      </c>
      <c r="C13">
        <v>64330700000</v>
      </c>
      <c r="D13">
        <v>27031000000</v>
      </c>
      <c r="E13">
        <v>11718600000</v>
      </c>
      <c r="F13" s="2" t="s">
        <v>87</v>
      </c>
      <c r="G13" s="3"/>
      <c r="H13" s="4"/>
      <c r="I13">
        <f t="shared" si="0"/>
        <v>34025000</v>
      </c>
      <c r="J13">
        <f t="shared" si="1"/>
        <v>5327058333.333334</v>
      </c>
      <c r="K13">
        <f t="shared" si="2"/>
        <v>1291666.6666666665</v>
      </c>
      <c r="L13">
        <f t="shared" si="3"/>
        <v>1149708333.3333335</v>
      </c>
      <c r="M13">
        <f t="shared" si="4"/>
        <v>6512083333.333334</v>
      </c>
      <c r="N13" s="7"/>
      <c r="O13" s="5"/>
      <c r="R13" s="7">
        <v>44742.038194444445</v>
      </c>
      <c r="S13" s="9">
        <f t="shared" si="5"/>
        <v>57818616666.666664</v>
      </c>
      <c r="T13">
        <v>12</v>
      </c>
      <c r="U13">
        <f t="shared" si="6"/>
        <v>1881</v>
      </c>
      <c r="W13">
        <f t="shared" si="7"/>
        <v>0</v>
      </c>
    </row>
    <row r="14" spans="1:23" x14ac:dyDescent="0.3">
      <c r="A14" s="1">
        <v>44742.041666666664</v>
      </c>
      <c r="B14">
        <v>91351100000</v>
      </c>
      <c r="C14">
        <v>63895900000</v>
      </c>
      <c r="D14">
        <v>27455300000</v>
      </c>
      <c r="E14">
        <v>11474200000</v>
      </c>
      <c r="F14" s="2" t="s">
        <v>3</v>
      </c>
      <c r="G14" s="3">
        <v>44742</v>
      </c>
      <c r="H14" s="4">
        <v>8.3333333333333329E-2</v>
      </c>
      <c r="I14">
        <f t="shared" ref="I14:I25" si="8">(1268/12)*100000</f>
        <v>10566666.666666668</v>
      </c>
      <c r="J14">
        <f t="shared" ref="J14:J25" si="9">(648718/12)*100000</f>
        <v>5405983333.333334</v>
      </c>
      <c r="K14">
        <f t="shared" ref="K14:K25" si="10">(61/12)*100000</f>
        <v>508333.33333333331</v>
      </c>
      <c r="L14">
        <f t="shared" ref="L14:L25" si="11">(140662/12)*100000</f>
        <v>1172183333.3333335</v>
      </c>
      <c r="M14">
        <f t="shared" si="4"/>
        <v>6589241666.6666679</v>
      </c>
      <c r="N14" s="7"/>
      <c r="O14" s="5"/>
      <c r="R14" s="7">
        <v>44742.041666666664</v>
      </c>
      <c r="S14" s="9">
        <f t="shared" si="5"/>
        <v>57306658333.333328</v>
      </c>
      <c r="T14">
        <v>13</v>
      </c>
      <c r="U14">
        <f t="shared" si="6"/>
        <v>1864</v>
      </c>
      <c r="W14">
        <f t="shared" si="7"/>
        <v>0</v>
      </c>
    </row>
    <row r="15" spans="1:23" x14ac:dyDescent="0.3">
      <c r="A15" s="1">
        <v>44742.045138888891</v>
      </c>
      <c r="B15">
        <v>91213100000</v>
      </c>
      <c r="C15">
        <v>63841100000</v>
      </c>
      <c r="D15">
        <v>27372000000</v>
      </c>
      <c r="E15">
        <v>11281000000</v>
      </c>
      <c r="F15" s="2" t="s">
        <v>59</v>
      </c>
      <c r="G15" s="3"/>
      <c r="H15" s="4"/>
      <c r="I15">
        <f t="shared" si="8"/>
        <v>10566666.666666668</v>
      </c>
      <c r="J15">
        <f t="shared" si="9"/>
        <v>5405983333.333334</v>
      </c>
      <c r="K15">
        <f t="shared" si="10"/>
        <v>508333.33333333331</v>
      </c>
      <c r="L15">
        <f t="shared" si="11"/>
        <v>1172183333.3333335</v>
      </c>
      <c r="M15">
        <f t="shared" si="4"/>
        <v>6589241666.6666679</v>
      </c>
      <c r="N15" s="7"/>
      <c r="O15" s="5"/>
      <c r="R15" s="7">
        <v>44742.045138888891</v>
      </c>
      <c r="S15" s="9">
        <f t="shared" si="5"/>
        <v>57251858333.333328</v>
      </c>
      <c r="T15">
        <v>14</v>
      </c>
      <c r="U15">
        <f t="shared" si="6"/>
        <v>1862</v>
      </c>
      <c r="W15">
        <f t="shared" si="7"/>
        <v>0</v>
      </c>
    </row>
    <row r="16" spans="1:23" x14ac:dyDescent="0.3">
      <c r="A16" s="1">
        <v>44742.048611111109</v>
      </c>
      <c r="B16">
        <v>91217200000</v>
      </c>
      <c r="C16">
        <v>64137800000</v>
      </c>
      <c r="D16">
        <v>27079400000</v>
      </c>
      <c r="E16">
        <v>11032300000</v>
      </c>
      <c r="F16" s="2" t="s">
        <v>41</v>
      </c>
      <c r="G16" s="3"/>
      <c r="H16" s="4"/>
      <c r="I16">
        <f t="shared" si="8"/>
        <v>10566666.666666668</v>
      </c>
      <c r="J16">
        <f t="shared" si="9"/>
        <v>5405983333.333334</v>
      </c>
      <c r="K16">
        <f t="shared" si="10"/>
        <v>508333.33333333331</v>
      </c>
      <c r="L16">
        <f t="shared" si="11"/>
        <v>1172183333.3333335</v>
      </c>
      <c r="M16">
        <f t="shared" si="4"/>
        <v>6589241666.6666679</v>
      </c>
      <c r="N16" s="7"/>
      <c r="O16" s="5"/>
      <c r="R16" s="7">
        <v>44742.048611111109</v>
      </c>
      <c r="S16" s="9">
        <f t="shared" si="5"/>
        <v>57548558333.333328</v>
      </c>
      <c r="T16">
        <v>15</v>
      </c>
      <c r="U16">
        <f t="shared" si="6"/>
        <v>1872</v>
      </c>
      <c r="W16">
        <f t="shared" si="7"/>
        <v>0</v>
      </c>
    </row>
    <row r="17" spans="1:23" x14ac:dyDescent="0.3">
      <c r="A17" s="1">
        <v>44742.052083333336</v>
      </c>
      <c r="B17">
        <v>91226100000</v>
      </c>
      <c r="C17">
        <v>63787200000</v>
      </c>
      <c r="D17">
        <v>27438900000</v>
      </c>
      <c r="E17">
        <v>11179600000</v>
      </c>
      <c r="F17" s="2" t="s">
        <v>31</v>
      </c>
      <c r="G17" s="3"/>
      <c r="H17" s="4"/>
      <c r="I17">
        <f t="shared" si="8"/>
        <v>10566666.666666668</v>
      </c>
      <c r="J17">
        <f t="shared" si="9"/>
        <v>5405983333.333334</v>
      </c>
      <c r="K17">
        <f t="shared" si="10"/>
        <v>508333.33333333331</v>
      </c>
      <c r="L17">
        <f t="shared" si="11"/>
        <v>1172183333.3333335</v>
      </c>
      <c r="M17">
        <f t="shared" si="4"/>
        <v>6589241666.6666679</v>
      </c>
      <c r="N17" s="7"/>
      <c r="O17" s="5"/>
      <c r="R17" s="7">
        <v>44742.052083333336</v>
      </c>
      <c r="S17" s="9">
        <f t="shared" si="5"/>
        <v>57197958333.333328</v>
      </c>
      <c r="T17">
        <v>16</v>
      </c>
      <c r="U17">
        <f t="shared" si="6"/>
        <v>1861</v>
      </c>
      <c r="W17">
        <f t="shared" si="7"/>
        <v>0</v>
      </c>
    </row>
    <row r="18" spans="1:23" x14ac:dyDescent="0.3">
      <c r="A18" s="1">
        <v>44742.055555555555</v>
      </c>
      <c r="B18">
        <v>91242100000</v>
      </c>
      <c r="C18">
        <v>63623100000</v>
      </c>
      <c r="D18">
        <v>27619000000</v>
      </c>
      <c r="E18">
        <v>11012900000</v>
      </c>
      <c r="F18" s="2" t="s">
        <v>74</v>
      </c>
      <c r="G18" s="3"/>
      <c r="H18" s="4"/>
      <c r="I18">
        <f t="shared" si="8"/>
        <v>10566666.666666668</v>
      </c>
      <c r="J18">
        <f t="shared" si="9"/>
        <v>5405983333.333334</v>
      </c>
      <c r="K18">
        <f t="shared" si="10"/>
        <v>508333.33333333331</v>
      </c>
      <c r="L18">
        <f t="shared" si="11"/>
        <v>1172183333.3333335</v>
      </c>
      <c r="M18">
        <f t="shared" si="4"/>
        <v>6589241666.6666679</v>
      </c>
      <c r="N18" s="7"/>
      <c r="O18" s="5"/>
      <c r="R18" s="7">
        <v>44742.055555555555</v>
      </c>
      <c r="S18" s="9">
        <f t="shared" si="5"/>
        <v>57033858333.333328</v>
      </c>
      <c r="T18">
        <v>17</v>
      </c>
      <c r="U18">
        <f t="shared" si="6"/>
        <v>1855</v>
      </c>
      <c r="W18">
        <f t="shared" si="7"/>
        <v>0</v>
      </c>
    </row>
    <row r="19" spans="1:23" x14ac:dyDescent="0.3">
      <c r="A19" s="1">
        <v>44742.059027777781</v>
      </c>
      <c r="B19">
        <v>91241800000</v>
      </c>
      <c r="C19">
        <v>63456400000</v>
      </c>
      <c r="D19">
        <v>27785400000</v>
      </c>
      <c r="E19">
        <v>10804900000</v>
      </c>
      <c r="F19" s="2" t="s">
        <v>79</v>
      </c>
      <c r="G19" s="3"/>
      <c r="H19" s="4"/>
      <c r="I19">
        <f t="shared" si="8"/>
        <v>10566666.666666668</v>
      </c>
      <c r="J19">
        <f t="shared" si="9"/>
        <v>5405983333.333334</v>
      </c>
      <c r="K19">
        <f t="shared" si="10"/>
        <v>508333.33333333331</v>
      </c>
      <c r="L19">
        <f t="shared" si="11"/>
        <v>1172183333.3333335</v>
      </c>
      <c r="M19">
        <f t="shared" si="4"/>
        <v>6589241666.6666679</v>
      </c>
      <c r="N19" s="7"/>
      <c r="O19" s="5"/>
      <c r="R19" s="7">
        <v>44742.059027777781</v>
      </c>
      <c r="S19" s="9">
        <f t="shared" si="5"/>
        <v>56867158333.333328</v>
      </c>
      <c r="T19">
        <v>18</v>
      </c>
      <c r="U19">
        <f t="shared" si="6"/>
        <v>1850</v>
      </c>
      <c r="W19">
        <f t="shared" si="7"/>
        <v>0</v>
      </c>
    </row>
    <row r="20" spans="1:23" x14ac:dyDescent="0.3">
      <c r="A20" s="1">
        <v>44742.0625</v>
      </c>
      <c r="B20">
        <v>91238700000</v>
      </c>
      <c r="C20">
        <v>63347800000</v>
      </c>
      <c r="D20">
        <v>27890900000</v>
      </c>
      <c r="E20">
        <v>10480300000</v>
      </c>
      <c r="F20" s="2" t="s">
        <v>8</v>
      </c>
      <c r="G20" s="3"/>
      <c r="H20" s="4"/>
      <c r="I20">
        <f t="shared" si="8"/>
        <v>10566666.666666668</v>
      </c>
      <c r="J20">
        <f t="shared" si="9"/>
        <v>5405983333.333334</v>
      </c>
      <c r="K20">
        <f t="shared" si="10"/>
        <v>508333.33333333331</v>
      </c>
      <c r="L20">
        <f t="shared" si="11"/>
        <v>1172183333.3333335</v>
      </c>
      <c r="M20">
        <f t="shared" si="4"/>
        <v>6589241666.6666679</v>
      </c>
      <c r="N20" s="7"/>
      <c r="O20" s="5"/>
      <c r="R20" s="7">
        <v>44742.0625</v>
      </c>
      <c r="S20" s="9">
        <f t="shared" si="5"/>
        <v>56758558333.333328</v>
      </c>
      <c r="T20">
        <v>19</v>
      </c>
      <c r="U20">
        <f t="shared" si="6"/>
        <v>1846</v>
      </c>
      <c r="W20">
        <f t="shared" si="7"/>
        <v>0</v>
      </c>
    </row>
    <row r="21" spans="1:23" x14ac:dyDescent="0.3">
      <c r="A21" s="1">
        <v>44742.065972222219</v>
      </c>
      <c r="B21">
        <v>91233700000</v>
      </c>
      <c r="C21">
        <v>63527200000</v>
      </c>
      <c r="D21">
        <v>27706500000</v>
      </c>
      <c r="E21">
        <v>10306800000</v>
      </c>
      <c r="F21" s="2" t="s">
        <v>67</v>
      </c>
      <c r="G21" s="3"/>
      <c r="H21" s="4"/>
      <c r="I21">
        <f t="shared" si="8"/>
        <v>10566666.666666668</v>
      </c>
      <c r="J21">
        <f t="shared" si="9"/>
        <v>5405983333.333334</v>
      </c>
      <c r="K21">
        <f t="shared" si="10"/>
        <v>508333.33333333331</v>
      </c>
      <c r="L21">
        <f t="shared" si="11"/>
        <v>1172183333.3333335</v>
      </c>
      <c r="M21">
        <f t="shared" si="4"/>
        <v>6589241666.6666679</v>
      </c>
      <c r="N21" s="7"/>
      <c r="O21" s="5"/>
      <c r="R21" s="7">
        <v>44742.065972222219</v>
      </c>
      <c r="S21" s="9">
        <f t="shared" si="5"/>
        <v>56937958333.333328</v>
      </c>
      <c r="T21">
        <v>20</v>
      </c>
      <c r="U21">
        <f t="shared" si="6"/>
        <v>1852</v>
      </c>
      <c r="W21">
        <f t="shared" si="7"/>
        <v>0</v>
      </c>
    </row>
    <row r="22" spans="1:23" x14ac:dyDescent="0.3">
      <c r="A22" s="1">
        <v>44742.069444444445</v>
      </c>
      <c r="B22">
        <v>91231300000</v>
      </c>
      <c r="C22">
        <v>63564700000</v>
      </c>
      <c r="D22">
        <v>27666600000</v>
      </c>
      <c r="E22">
        <v>10324400000</v>
      </c>
      <c r="F22" s="2" t="s">
        <v>67</v>
      </c>
      <c r="G22" s="3"/>
      <c r="H22" s="4"/>
      <c r="I22">
        <f t="shared" si="8"/>
        <v>10566666.666666668</v>
      </c>
      <c r="J22">
        <f t="shared" si="9"/>
        <v>5405983333.333334</v>
      </c>
      <c r="K22">
        <f t="shared" si="10"/>
        <v>508333.33333333331</v>
      </c>
      <c r="L22">
        <f t="shared" si="11"/>
        <v>1172183333.3333335</v>
      </c>
      <c r="M22">
        <f t="shared" si="4"/>
        <v>6589241666.6666679</v>
      </c>
      <c r="N22" s="7"/>
      <c r="O22" s="5"/>
      <c r="R22" s="7">
        <v>44742.069444444445</v>
      </c>
      <c r="S22" s="9">
        <f t="shared" si="5"/>
        <v>56975458333.333328</v>
      </c>
      <c r="T22">
        <v>21</v>
      </c>
      <c r="U22">
        <f t="shared" si="6"/>
        <v>1853</v>
      </c>
      <c r="W22">
        <f t="shared" si="7"/>
        <v>0</v>
      </c>
    </row>
    <row r="23" spans="1:23" x14ac:dyDescent="0.3">
      <c r="A23" s="1">
        <v>44742.072916666664</v>
      </c>
      <c r="B23">
        <v>91231700000</v>
      </c>
      <c r="C23">
        <v>63533100000</v>
      </c>
      <c r="D23">
        <v>27698600000</v>
      </c>
      <c r="E23">
        <v>10150600000</v>
      </c>
      <c r="F23" s="2" t="s">
        <v>73</v>
      </c>
      <c r="G23" s="3"/>
      <c r="H23" s="4"/>
      <c r="I23">
        <f t="shared" si="8"/>
        <v>10566666.666666668</v>
      </c>
      <c r="J23">
        <f t="shared" si="9"/>
        <v>5405983333.333334</v>
      </c>
      <c r="K23">
        <f t="shared" si="10"/>
        <v>508333.33333333331</v>
      </c>
      <c r="L23">
        <f t="shared" si="11"/>
        <v>1172183333.3333335</v>
      </c>
      <c r="M23">
        <f t="shared" si="4"/>
        <v>6589241666.6666679</v>
      </c>
      <c r="N23" s="7"/>
      <c r="O23" s="5"/>
      <c r="R23" s="7">
        <v>44742.072916666664</v>
      </c>
      <c r="S23" s="9">
        <f t="shared" si="5"/>
        <v>56943858333.333328</v>
      </c>
      <c r="T23">
        <v>22</v>
      </c>
      <c r="U23">
        <f t="shared" si="6"/>
        <v>1852</v>
      </c>
      <c r="W23">
        <f t="shared" si="7"/>
        <v>0</v>
      </c>
    </row>
    <row r="24" spans="1:23" x14ac:dyDescent="0.3">
      <c r="A24" s="1">
        <v>44742.076388888891</v>
      </c>
      <c r="B24">
        <v>91213300000</v>
      </c>
      <c r="C24">
        <v>63698600000</v>
      </c>
      <c r="D24">
        <v>27514700000</v>
      </c>
      <c r="E24">
        <v>10149900000</v>
      </c>
      <c r="F24" s="2" t="s">
        <v>58</v>
      </c>
      <c r="G24" s="3"/>
      <c r="H24" s="4"/>
      <c r="I24">
        <f t="shared" si="8"/>
        <v>10566666.666666668</v>
      </c>
      <c r="J24">
        <f t="shared" si="9"/>
        <v>5405983333.333334</v>
      </c>
      <c r="K24">
        <f t="shared" si="10"/>
        <v>508333.33333333331</v>
      </c>
      <c r="L24">
        <f t="shared" si="11"/>
        <v>1172183333.3333335</v>
      </c>
      <c r="M24">
        <f t="shared" si="4"/>
        <v>6589241666.6666679</v>
      </c>
      <c r="N24" s="7"/>
      <c r="O24" s="5"/>
      <c r="R24" s="7">
        <v>44742.076388888891</v>
      </c>
      <c r="S24" s="9">
        <f t="shared" si="5"/>
        <v>57109358333.333328</v>
      </c>
      <c r="T24">
        <v>23</v>
      </c>
      <c r="U24">
        <f t="shared" si="6"/>
        <v>1858</v>
      </c>
      <c r="W24">
        <f t="shared" si="7"/>
        <v>0</v>
      </c>
    </row>
    <row r="25" spans="1:23" x14ac:dyDescent="0.3">
      <c r="A25" s="1">
        <v>44742.079861111109</v>
      </c>
      <c r="B25">
        <v>91211400000</v>
      </c>
      <c r="C25">
        <v>63794300000</v>
      </c>
      <c r="D25">
        <v>27417000000</v>
      </c>
      <c r="E25">
        <v>10089600000</v>
      </c>
      <c r="F25" s="2" t="s">
        <v>30</v>
      </c>
      <c r="G25" s="3"/>
      <c r="H25" s="4"/>
      <c r="I25">
        <f t="shared" si="8"/>
        <v>10566666.666666668</v>
      </c>
      <c r="J25">
        <f t="shared" si="9"/>
        <v>5405983333.333334</v>
      </c>
      <c r="K25">
        <f t="shared" si="10"/>
        <v>508333.33333333331</v>
      </c>
      <c r="L25">
        <f t="shared" si="11"/>
        <v>1172183333.3333335</v>
      </c>
      <c r="M25">
        <f t="shared" si="4"/>
        <v>6589241666.6666679</v>
      </c>
      <c r="N25" s="7"/>
      <c r="O25" s="5"/>
      <c r="R25" s="7">
        <v>44742.079861111109</v>
      </c>
      <c r="S25" s="9">
        <f t="shared" si="5"/>
        <v>57205058333.333328</v>
      </c>
      <c r="T25">
        <v>24</v>
      </c>
      <c r="U25">
        <f t="shared" si="6"/>
        <v>1861</v>
      </c>
      <c r="W25">
        <f t="shared" si="7"/>
        <v>0</v>
      </c>
    </row>
    <row r="26" spans="1:23" x14ac:dyDescent="0.3">
      <c r="A26" s="1">
        <v>44742.083333333336</v>
      </c>
      <c r="B26">
        <v>91202200000</v>
      </c>
      <c r="C26">
        <v>63161000000</v>
      </c>
      <c r="D26">
        <v>28041200000</v>
      </c>
      <c r="E26">
        <v>10699500000</v>
      </c>
      <c r="F26" s="2" t="s">
        <v>57</v>
      </c>
      <c r="G26" s="3">
        <v>44742</v>
      </c>
      <c r="H26" s="4">
        <v>0.125</v>
      </c>
      <c r="I26">
        <f t="shared" ref="I26:I37" si="12">(1224/12)*100000</f>
        <v>10200000</v>
      </c>
      <c r="J26">
        <f t="shared" ref="J26:J37" si="13">(566339/12)*100000</f>
        <v>4719491666.666666</v>
      </c>
      <c r="K26">
        <f t="shared" ref="K26:K37" si="14">(18/12)*100000</f>
        <v>150000</v>
      </c>
      <c r="L26">
        <f t="shared" ref="L26:L37" si="15">(155510/12)*100000</f>
        <v>1295916666.6666665</v>
      </c>
      <c r="M26">
        <f t="shared" si="4"/>
        <v>6025758333.3333321</v>
      </c>
      <c r="N26" s="7"/>
      <c r="O26" s="5"/>
      <c r="R26" s="7">
        <v>44742.083333333336</v>
      </c>
      <c r="S26" s="9">
        <f t="shared" si="5"/>
        <v>57135241666.666672</v>
      </c>
      <c r="T26">
        <v>25</v>
      </c>
      <c r="U26">
        <f t="shared" si="6"/>
        <v>1859</v>
      </c>
      <c r="W26">
        <f t="shared" si="7"/>
        <v>0</v>
      </c>
    </row>
    <row r="27" spans="1:23" x14ac:dyDescent="0.3">
      <c r="A27" s="1">
        <v>44742.086805555555</v>
      </c>
      <c r="B27">
        <v>91219300000</v>
      </c>
      <c r="C27">
        <v>63187500000</v>
      </c>
      <c r="D27">
        <v>28031800000</v>
      </c>
      <c r="E27">
        <v>10675200000</v>
      </c>
      <c r="F27" s="2" t="s">
        <v>57</v>
      </c>
      <c r="G27" s="3"/>
      <c r="H27" s="4"/>
      <c r="I27">
        <f t="shared" si="12"/>
        <v>10200000</v>
      </c>
      <c r="J27">
        <f t="shared" si="13"/>
        <v>4719491666.666666</v>
      </c>
      <c r="K27">
        <f t="shared" si="14"/>
        <v>150000</v>
      </c>
      <c r="L27">
        <f t="shared" si="15"/>
        <v>1295916666.6666665</v>
      </c>
      <c r="M27">
        <f t="shared" si="4"/>
        <v>6025758333.3333321</v>
      </c>
      <c r="N27" s="7"/>
      <c r="O27" s="5"/>
      <c r="R27" s="7">
        <v>44742.086805555555</v>
      </c>
      <c r="S27" s="9">
        <f t="shared" si="5"/>
        <v>57161741666.666672</v>
      </c>
      <c r="T27">
        <v>26</v>
      </c>
      <c r="U27">
        <f t="shared" si="6"/>
        <v>1859</v>
      </c>
      <c r="W27">
        <f t="shared" si="7"/>
        <v>0</v>
      </c>
    </row>
    <row r="28" spans="1:23" x14ac:dyDescent="0.3">
      <c r="A28" s="1">
        <v>44742.090277777781</v>
      </c>
      <c r="B28">
        <v>91225000000</v>
      </c>
      <c r="C28">
        <v>63254800000</v>
      </c>
      <c r="D28">
        <v>27970300000</v>
      </c>
      <c r="E28">
        <v>10610200000</v>
      </c>
      <c r="F28" s="2" t="s">
        <v>46</v>
      </c>
      <c r="G28" s="3"/>
      <c r="H28" s="4"/>
      <c r="I28">
        <f t="shared" si="12"/>
        <v>10200000</v>
      </c>
      <c r="J28">
        <f t="shared" si="13"/>
        <v>4719491666.666666</v>
      </c>
      <c r="K28">
        <f t="shared" si="14"/>
        <v>150000</v>
      </c>
      <c r="L28">
        <f t="shared" si="15"/>
        <v>1295916666.6666665</v>
      </c>
      <c r="M28">
        <f t="shared" si="4"/>
        <v>6025758333.3333321</v>
      </c>
      <c r="N28" s="7"/>
      <c r="O28" s="5"/>
      <c r="R28" s="7">
        <v>44742.090277777781</v>
      </c>
      <c r="S28" s="9">
        <f t="shared" si="5"/>
        <v>57229041666.666672</v>
      </c>
      <c r="T28">
        <v>27</v>
      </c>
      <c r="U28">
        <f t="shared" si="6"/>
        <v>1862</v>
      </c>
      <c r="W28">
        <f t="shared" si="7"/>
        <v>0</v>
      </c>
    </row>
    <row r="29" spans="1:23" x14ac:dyDescent="0.3">
      <c r="A29" s="1">
        <v>44742.09375</v>
      </c>
      <c r="B29">
        <v>91226400000</v>
      </c>
      <c r="C29">
        <v>63092600000</v>
      </c>
      <c r="D29">
        <v>28133800000</v>
      </c>
      <c r="E29">
        <v>10750900000</v>
      </c>
      <c r="F29" s="2" t="s">
        <v>79</v>
      </c>
      <c r="G29" s="3"/>
      <c r="H29" s="4"/>
      <c r="I29">
        <f t="shared" si="12"/>
        <v>10200000</v>
      </c>
      <c r="J29">
        <f t="shared" si="13"/>
        <v>4719491666.666666</v>
      </c>
      <c r="K29">
        <f t="shared" si="14"/>
        <v>150000</v>
      </c>
      <c r="L29">
        <f t="shared" si="15"/>
        <v>1295916666.6666665</v>
      </c>
      <c r="M29">
        <f t="shared" si="4"/>
        <v>6025758333.3333321</v>
      </c>
      <c r="N29" s="7"/>
      <c r="O29" s="5"/>
      <c r="R29" s="7">
        <v>44742.09375</v>
      </c>
      <c r="S29" s="9">
        <f t="shared" si="5"/>
        <v>57066841666.666672</v>
      </c>
      <c r="T29">
        <v>28</v>
      </c>
      <c r="U29">
        <f t="shared" si="6"/>
        <v>1856</v>
      </c>
      <c r="W29">
        <f t="shared" si="7"/>
        <v>0</v>
      </c>
    </row>
    <row r="30" spans="1:23" x14ac:dyDescent="0.3">
      <c r="A30" s="1">
        <v>44742.097222222219</v>
      </c>
      <c r="B30">
        <v>91208700000</v>
      </c>
      <c r="C30">
        <v>62875900000</v>
      </c>
      <c r="D30">
        <v>28332800000</v>
      </c>
      <c r="E30">
        <v>10935100000</v>
      </c>
      <c r="F30" s="2" t="s">
        <v>56</v>
      </c>
      <c r="G30" s="3"/>
      <c r="H30" s="4"/>
      <c r="I30">
        <f t="shared" si="12"/>
        <v>10200000</v>
      </c>
      <c r="J30">
        <f t="shared" si="13"/>
        <v>4719491666.666666</v>
      </c>
      <c r="K30">
        <f t="shared" si="14"/>
        <v>150000</v>
      </c>
      <c r="L30">
        <f t="shared" si="15"/>
        <v>1295916666.6666665</v>
      </c>
      <c r="M30">
        <f t="shared" si="4"/>
        <v>6025758333.3333321</v>
      </c>
      <c r="N30" s="7"/>
      <c r="O30" s="5"/>
      <c r="R30" s="7">
        <v>44742.097222222219</v>
      </c>
      <c r="S30" s="9">
        <f t="shared" si="5"/>
        <v>56850141666.666672</v>
      </c>
      <c r="T30">
        <v>29</v>
      </c>
      <c r="U30">
        <f t="shared" si="6"/>
        <v>1849</v>
      </c>
      <c r="W30">
        <f t="shared" si="7"/>
        <v>0</v>
      </c>
    </row>
    <row r="31" spans="1:23" x14ac:dyDescent="0.3">
      <c r="A31" s="1">
        <v>44742.100694444445</v>
      </c>
      <c r="B31">
        <v>91212000000</v>
      </c>
      <c r="C31">
        <v>62636300000</v>
      </c>
      <c r="D31">
        <v>28575700000</v>
      </c>
      <c r="E31">
        <v>10956900000</v>
      </c>
      <c r="F31" s="2" t="s">
        <v>31</v>
      </c>
      <c r="G31" s="3"/>
      <c r="H31" s="4"/>
      <c r="I31">
        <f t="shared" si="12"/>
        <v>10200000</v>
      </c>
      <c r="J31">
        <f t="shared" si="13"/>
        <v>4719491666.666666</v>
      </c>
      <c r="K31">
        <f t="shared" si="14"/>
        <v>150000</v>
      </c>
      <c r="L31">
        <f t="shared" si="15"/>
        <v>1295916666.6666665</v>
      </c>
      <c r="M31">
        <f t="shared" si="4"/>
        <v>6025758333.3333321</v>
      </c>
      <c r="N31" s="7"/>
      <c r="O31" s="5"/>
      <c r="R31" s="7">
        <v>44742.100694444445</v>
      </c>
      <c r="S31" s="9">
        <f t="shared" si="5"/>
        <v>56610541666.666672</v>
      </c>
      <c r="T31">
        <v>30</v>
      </c>
      <c r="U31">
        <f t="shared" si="6"/>
        <v>1841</v>
      </c>
      <c r="W31">
        <f t="shared" si="7"/>
        <v>0</v>
      </c>
    </row>
    <row r="32" spans="1:23" x14ac:dyDescent="0.3">
      <c r="A32" s="1">
        <v>44742.104166666664</v>
      </c>
      <c r="B32">
        <v>91214000000</v>
      </c>
      <c r="C32">
        <v>62695700000</v>
      </c>
      <c r="D32">
        <v>28518300000</v>
      </c>
      <c r="E32">
        <v>10592100000</v>
      </c>
      <c r="F32" s="2" t="s">
        <v>57</v>
      </c>
      <c r="G32" s="3"/>
      <c r="H32" s="4"/>
      <c r="I32">
        <f t="shared" si="12"/>
        <v>10200000</v>
      </c>
      <c r="J32">
        <f t="shared" si="13"/>
        <v>4719491666.666666</v>
      </c>
      <c r="K32">
        <f t="shared" si="14"/>
        <v>150000</v>
      </c>
      <c r="L32">
        <f t="shared" si="15"/>
        <v>1295916666.6666665</v>
      </c>
      <c r="M32">
        <f t="shared" si="4"/>
        <v>6025758333.3333321</v>
      </c>
      <c r="N32" s="7"/>
      <c r="O32" s="5"/>
      <c r="R32" s="7">
        <v>44742.104166666664</v>
      </c>
      <c r="S32" s="9">
        <f t="shared" si="5"/>
        <v>56669941666.666672</v>
      </c>
      <c r="T32">
        <v>31</v>
      </c>
      <c r="U32">
        <f t="shared" si="6"/>
        <v>1843</v>
      </c>
      <c r="W32">
        <f t="shared" si="7"/>
        <v>0</v>
      </c>
    </row>
    <row r="33" spans="1:23" x14ac:dyDescent="0.3">
      <c r="A33" s="1">
        <v>44742.107638888891</v>
      </c>
      <c r="B33">
        <v>91191900000</v>
      </c>
      <c r="C33">
        <v>62578700000</v>
      </c>
      <c r="D33">
        <v>28613200000</v>
      </c>
      <c r="E33">
        <v>10654200000</v>
      </c>
      <c r="F33" s="2" t="s">
        <v>79</v>
      </c>
      <c r="G33" s="3"/>
      <c r="H33" s="4"/>
      <c r="I33">
        <f t="shared" si="12"/>
        <v>10200000</v>
      </c>
      <c r="J33">
        <f t="shared" si="13"/>
        <v>4719491666.666666</v>
      </c>
      <c r="K33">
        <f t="shared" si="14"/>
        <v>150000</v>
      </c>
      <c r="L33">
        <f t="shared" si="15"/>
        <v>1295916666.6666665</v>
      </c>
      <c r="M33">
        <f t="shared" si="4"/>
        <v>6025758333.3333321</v>
      </c>
      <c r="N33" s="7"/>
      <c r="O33" s="5"/>
      <c r="R33" s="7">
        <v>44742.107638888891</v>
      </c>
      <c r="S33" s="9">
        <f t="shared" si="5"/>
        <v>56552941666.666672</v>
      </c>
      <c r="T33">
        <v>32</v>
      </c>
      <c r="U33">
        <f t="shared" si="6"/>
        <v>1840</v>
      </c>
      <c r="W33">
        <f t="shared" si="7"/>
        <v>0</v>
      </c>
    </row>
    <row r="34" spans="1:23" x14ac:dyDescent="0.3">
      <c r="A34" s="1">
        <v>44742.111111111109</v>
      </c>
      <c r="B34">
        <v>91183100000</v>
      </c>
      <c r="C34">
        <v>62278800000</v>
      </c>
      <c r="D34">
        <v>28904300000</v>
      </c>
      <c r="E34">
        <v>10915500000</v>
      </c>
      <c r="F34" s="2" t="s">
        <v>31</v>
      </c>
      <c r="G34" s="3"/>
      <c r="H34" s="4"/>
      <c r="I34">
        <f t="shared" si="12"/>
        <v>10200000</v>
      </c>
      <c r="J34">
        <f t="shared" si="13"/>
        <v>4719491666.666666</v>
      </c>
      <c r="K34">
        <f t="shared" si="14"/>
        <v>150000</v>
      </c>
      <c r="L34">
        <f t="shared" si="15"/>
        <v>1295916666.6666665</v>
      </c>
      <c r="M34">
        <f t="shared" si="4"/>
        <v>6025758333.3333321</v>
      </c>
      <c r="N34" s="7"/>
      <c r="O34" s="5"/>
      <c r="R34" s="7">
        <v>44742.111111111109</v>
      </c>
      <c r="S34" s="9">
        <f t="shared" si="5"/>
        <v>56253041666.666672</v>
      </c>
      <c r="T34">
        <v>33</v>
      </c>
      <c r="U34">
        <f t="shared" si="6"/>
        <v>1830</v>
      </c>
      <c r="W34">
        <f t="shared" si="7"/>
        <v>0</v>
      </c>
    </row>
    <row r="35" spans="1:23" x14ac:dyDescent="0.3">
      <c r="A35" s="1">
        <v>44742.114583333336</v>
      </c>
      <c r="B35">
        <v>91183100000</v>
      </c>
      <c r="C35">
        <v>62312500000</v>
      </c>
      <c r="D35">
        <v>28870700000</v>
      </c>
      <c r="E35">
        <v>10893900000</v>
      </c>
      <c r="F35" s="2" t="s">
        <v>31</v>
      </c>
      <c r="G35" s="3"/>
      <c r="H35" s="4"/>
      <c r="I35">
        <f t="shared" si="12"/>
        <v>10200000</v>
      </c>
      <c r="J35">
        <f t="shared" si="13"/>
        <v>4719491666.666666</v>
      </c>
      <c r="K35">
        <f t="shared" si="14"/>
        <v>150000</v>
      </c>
      <c r="L35">
        <f t="shared" si="15"/>
        <v>1295916666.6666665</v>
      </c>
      <c r="M35">
        <f t="shared" si="4"/>
        <v>6025758333.3333321</v>
      </c>
      <c r="N35" s="7"/>
      <c r="O35" s="5"/>
      <c r="R35" s="7">
        <v>44742.114583333336</v>
      </c>
      <c r="S35" s="9">
        <f t="shared" si="5"/>
        <v>56286741666.666672</v>
      </c>
      <c r="T35">
        <v>34</v>
      </c>
      <c r="U35">
        <f t="shared" si="6"/>
        <v>1831</v>
      </c>
      <c r="W35">
        <f t="shared" si="7"/>
        <v>0</v>
      </c>
    </row>
    <row r="36" spans="1:23" x14ac:dyDescent="0.3">
      <c r="A36" s="1">
        <v>44742.118055555555</v>
      </c>
      <c r="B36">
        <v>91167300000</v>
      </c>
      <c r="C36">
        <v>62295900000</v>
      </c>
      <c r="D36">
        <v>28871400000</v>
      </c>
      <c r="E36">
        <v>10975200000</v>
      </c>
      <c r="F36" s="2" t="s">
        <v>50</v>
      </c>
      <c r="G36" s="3"/>
      <c r="H36" s="4"/>
      <c r="I36">
        <f t="shared" si="12"/>
        <v>10200000</v>
      </c>
      <c r="J36">
        <f t="shared" si="13"/>
        <v>4719491666.666666</v>
      </c>
      <c r="K36">
        <f t="shared" si="14"/>
        <v>150000</v>
      </c>
      <c r="L36">
        <f t="shared" si="15"/>
        <v>1295916666.6666665</v>
      </c>
      <c r="M36">
        <f t="shared" si="4"/>
        <v>6025758333.3333321</v>
      </c>
      <c r="N36" s="7"/>
      <c r="O36" s="5"/>
      <c r="R36" s="7">
        <v>44742.118055555555</v>
      </c>
      <c r="S36" s="9">
        <f t="shared" si="5"/>
        <v>56270141666.666672</v>
      </c>
      <c r="T36">
        <v>35</v>
      </c>
      <c r="U36">
        <f t="shared" si="6"/>
        <v>1830</v>
      </c>
      <c r="W36">
        <f t="shared" si="7"/>
        <v>0</v>
      </c>
    </row>
    <row r="37" spans="1:23" x14ac:dyDescent="0.3">
      <c r="A37" s="1">
        <v>44742.121527777781</v>
      </c>
      <c r="B37">
        <v>91166300000</v>
      </c>
      <c r="C37">
        <v>62223000000</v>
      </c>
      <c r="D37">
        <v>28943300000</v>
      </c>
      <c r="E37">
        <v>11007200000</v>
      </c>
      <c r="F37" s="2" t="s">
        <v>59</v>
      </c>
      <c r="G37" s="3"/>
      <c r="H37" s="4"/>
      <c r="I37">
        <f t="shared" si="12"/>
        <v>10200000</v>
      </c>
      <c r="J37">
        <f t="shared" si="13"/>
        <v>4719491666.666666</v>
      </c>
      <c r="K37">
        <f t="shared" si="14"/>
        <v>150000</v>
      </c>
      <c r="L37">
        <f t="shared" si="15"/>
        <v>1295916666.6666665</v>
      </c>
      <c r="M37">
        <f t="shared" si="4"/>
        <v>6025758333.3333321</v>
      </c>
      <c r="N37" s="7"/>
      <c r="O37" s="5"/>
      <c r="R37" s="7">
        <v>44742.121527777781</v>
      </c>
      <c r="S37" s="9">
        <f t="shared" si="5"/>
        <v>56197241666.666672</v>
      </c>
      <c r="T37">
        <v>36</v>
      </c>
      <c r="U37">
        <f t="shared" si="6"/>
        <v>1828</v>
      </c>
      <c r="W37">
        <f t="shared" si="7"/>
        <v>0</v>
      </c>
    </row>
    <row r="38" spans="1:23" x14ac:dyDescent="0.3">
      <c r="A38" s="1">
        <v>44742.125</v>
      </c>
      <c r="B38">
        <v>91163700000</v>
      </c>
      <c r="C38">
        <v>62087700000</v>
      </c>
      <c r="D38">
        <v>29076000000</v>
      </c>
      <c r="E38">
        <v>11171600000</v>
      </c>
      <c r="F38" s="2" t="s">
        <v>3</v>
      </c>
      <c r="G38" s="3">
        <v>44742</v>
      </c>
      <c r="H38" s="4">
        <v>0.16666666666666666</v>
      </c>
      <c r="I38">
        <v>4950000</v>
      </c>
      <c r="J38">
        <v>4007100000</v>
      </c>
      <c r="K38">
        <v>0</v>
      </c>
      <c r="L38">
        <v>1180675000</v>
      </c>
      <c r="M38">
        <f t="shared" si="4"/>
        <v>5192725000</v>
      </c>
      <c r="N38" s="7"/>
      <c r="O38" s="5"/>
      <c r="R38" s="7">
        <v>44742.125</v>
      </c>
      <c r="S38" s="9">
        <f t="shared" si="5"/>
        <v>56894975000</v>
      </c>
      <c r="T38">
        <v>37</v>
      </c>
      <c r="U38">
        <f t="shared" si="6"/>
        <v>1851</v>
      </c>
      <c r="W38">
        <f t="shared" si="7"/>
        <v>0</v>
      </c>
    </row>
    <row r="39" spans="1:23" x14ac:dyDescent="0.3">
      <c r="A39" s="1">
        <v>44742.128472222219</v>
      </c>
      <c r="B39">
        <v>91338700000</v>
      </c>
      <c r="C39">
        <v>62024200000</v>
      </c>
      <c r="D39">
        <v>29314500000</v>
      </c>
      <c r="E39">
        <v>11426100000</v>
      </c>
      <c r="F39" s="2" t="s">
        <v>75</v>
      </c>
      <c r="G39" s="3"/>
      <c r="H39" s="4"/>
      <c r="I39">
        <v>4950000</v>
      </c>
      <c r="J39">
        <v>4007100000</v>
      </c>
      <c r="K39">
        <v>0</v>
      </c>
      <c r="L39">
        <v>1180675000</v>
      </c>
      <c r="M39">
        <f t="shared" si="4"/>
        <v>5192725000</v>
      </c>
      <c r="N39" s="7"/>
      <c r="O39" s="5"/>
      <c r="R39" s="7">
        <v>44742.128472222219</v>
      </c>
      <c r="S39" s="9">
        <f t="shared" si="5"/>
        <v>56831475000</v>
      </c>
      <c r="T39">
        <v>38</v>
      </c>
      <c r="U39">
        <f t="shared" si="6"/>
        <v>1849</v>
      </c>
      <c r="W39">
        <f t="shared" si="7"/>
        <v>0</v>
      </c>
    </row>
    <row r="40" spans="1:23" x14ac:dyDescent="0.3">
      <c r="A40" s="1">
        <v>44742.131944444445</v>
      </c>
      <c r="B40">
        <v>91317000000</v>
      </c>
      <c r="C40">
        <v>61940000000</v>
      </c>
      <c r="D40">
        <v>29377000000</v>
      </c>
      <c r="E40">
        <v>11556300000</v>
      </c>
      <c r="F40" s="2" t="s">
        <v>45</v>
      </c>
      <c r="G40" s="3"/>
      <c r="H40" s="4"/>
      <c r="I40">
        <v>4950000</v>
      </c>
      <c r="J40">
        <v>4007100000</v>
      </c>
      <c r="K40">
        <v>0</v>
      </c>
      <c r="L40">
        <v>1180675000</v>
      </c>
      <c r="M40">
        <f t="shared" si="4"/>
        <v>5192725000</v>
      </c>
      <c r="N40" s="7"/>
      <c r="O40" s="5"/>
      <c r="R40" s="7">
        <v>44742.131944444445</v>
      </c>
      <c r="S40" s="9">
        <f t="shared" si="5"/>
        <v>56747275000</v>
      </c>
      <c r="T40">
        <v>39</v>
      </c>
      <c r="U40">
        <f t="shared" si="6"/>
        <v>1846</v>
      </c>
      <c r="W40">
        <f t="shared" si="7"/>
        <v>0</v>
      </c>
    </row>
    <row r="41" spans="1:23" x14ac:dyDescent="0.3">
      <c r="A41" s="1">
        <v>44742.135416666664</v>
      </c>
      <c r="B41">
        <v>91327800000</v>
      </c>
      <c r="C41">
        <v>62043300000</v>
      </c>
      <c r="D41">
        <v>29284500000</v>
      </c>
      <c r="E41">
        <v>11550800000</v>
      </c>
      <c r="F41" s="2" t="s">
        <v>51</v>
      </c>
      <c r="G41" s="3"/>
      <c r="H41" s="4"/>
      <c r="I41">
        <v>4950000</v>
      </c>
      <c r="J41">
        <v>4007100000</v>
      </c>
      <c r="K41">
        <v>0</v>
      </c>
      <c r="L41">
        <v>1180675000</v>
      </c>
      <c r="M41">
        <f t="shared" si="4"/>
        <v>5192725000</v>
      </c>
      <c r="N41" s="7"/>
      <c r="O41" s="5"/>
      <c r="R41" s="7">
        <v>44742.135416666664</v>
      </c>
      <c r="S41" s="9">
        <f t="shared" si="5"/>
        <v>56850575000</v>
      </c>
      <c r="T41">
        <v>40</v>
      </c>
      <c r="U41">
        <f t="shared" si="6"/>
        <v>1849</v>
      </c>
      <c r="W41">
        <f t="shared" si="7"/>
        <v>0</v>
      </c>
    </row>
    <row r="42" spans="1:23" x14ac:dyDescent="0.3">
      <c r="A42" s="1">
        <v>44742.138888888891</v>
      </c>
      <c r="B42">
        <v>91306100000</v>
      </c>
      <c r="C42">
        <v>62028500000</v>
      </c>
      <c r="D42">
        <v>29277500000</v>
      </c>
      <c r="E42">
        <v>11669000000</v>
      </c>
      <c r="F42" s="2" t="s">
        <v>39</v>
      </c>
      <c r="G42" s="3"/>
      <c r="H42" s="4"/>
      <c r="I42">
        <v>4950000</v>
      </c>
      <c r="J42">
        <v>4007100000</v>
      </c>
      <c r="K42">
        <v>0</v>
      </c>
      <c r="L42">
        <v>1180675000</v>
      </c>
      <c r="M42">
        <f t="shared" si="4"/>
        <v>5192725000</v>
      </c>
      <c r="N42" s="7"/>
      <c r="O42" s="5"/>
      <c r="R42" s="7">
        <v>44742.138888888891</v>
      </c>
      <c r="S42" s="9">
        <f t="shared" si="5"/>
        <v>56835775000</v>
      </c>
      <c r="T42">
        <v>41</v>
      </c>
      <c r="U42">
        <f t="shared" si="6"/>
        <v>1849</v>
      </c>
      <c r="W42">
        <f t="shared" si="7"/>
        <v>0</v>
      </c>
    </row>
    <row r="43" spans="1:23" x14ac:dyDescent="0.3">
      <c r="A43" s="1">
        <v>44742.142361111109</v>
      </c>
      <c r="B43">
        <v>91309200000</v>
      </c>
      <c r="C43">
        <v>61628200000</v>
      </c>
      <c r="D43">
        <v>29681100000</v>
      </c>
      <c r="E43">
        <v>12053700000</v>
      </c>
      <c r="F43" s="2" t="s">
        <v>29</v>
      </c>
      <c r="G43" s="3"/>
      <c r="H43" s="4"/>
      <c r="I43">
        <v>4950000</v>
      </c>
      <c r="J43">
        <v>4007100000</v>
      </c>
      <c r="K43">
        <v>0</v>
      </c>
      <c r="L43">
        <v>1180675000</v>
      </c>
      <c r="M43">
        <f t="shared" si="4"/>
        <v>5192725000</v>
      </c>
      <c r="N43" s="7"/>
      <c r="O43" s="5"/>
      <c r="R43" s="7">
        <v>44742.142361111109</v>
      </c>
      <c r="S43" s="9">
        <f t="shared" si="5"/>
        <v>56435475000</v>
      </c>
      <c r="T43">
        <v>42</v>
      </c>
      <c r="U43">
        <f t="shared" si="6"/>
        <v>1836</v>
      </c>
      <c r="W43">
        <f t="shared" si="7"/>
        <v>0</v>
      </c>
    </row>
    <row r="44" spans="1:23" x14ac:dyDescent="0.3">
      <c r="A44" s="1">
        <v>44742.145833333336</v>
      </c>
      <c r="B44">
        <v>91294100000</v>
      </c>
      <c r="C44">
        <v>61516100000</v>
      </c>
      <c r="D44">
        <v>29778100000</v>
      </c>
      <c r="E44">
        <v>12070200000</v>
      </c>
      <c r="F44" s="2" t="s">
        <v>29</v>
      </c>
      <c r="G44" s="3"/>
      <c r="H44" s="4"/>
      <c r="I44">
        <v>4950000</v>
      </c>
      <c r="J44">
        <v>4007100000</v>
      </c>
      <c r="K44">
        <v>0</v>
      </c>
      <c r="L44">
        <v>1180675000</v>
      </c>
      <c r="M44">
        <f t="shared" si="4"/>
        <v>5192725000</v>
      </c>
      <c r="N44" s="7"/>
      <c r="O44" s="5"/>
      <c r="R44" s="7">
        <v>44742.145833333336</v>
      </c>
      <c r="S44" s="9">
        <f t="shared" si="5"/>
        <v>56323375000</v>
      </c>
      <c r="T44">
        <v>43</v>
      </c>
      <c r="U44">
        <f t="shared" si="6"/>
        <v>1832</v>
      </c>
      <c r="W44">
        <f t="shared" si="7"/>
        <v>0</v>
      </c>
    </row>
    <row r="45" spans="1:23" x14ac:dyDescent="0.3">
      <c r="A45" s="1">
        <v>44742.149305555555</v>
      </c>
      <c r="B45">
        <v>91294800000</v>
      </c>
      <c r="C45">
        <v>61620800000</v>
      </c>
      <c r="D45">
        <v>29674000000</v>
      </c>
      <c r="E45">
        <v>12065800000</v>
      </c>
      <c r="F45" s="2" t="s">
        <v>29</v>
      </c>
      <c r="G45" s="3"/>
      <c r="H45" s="4"/>
      <c r="I45">
        <v>4950000</v>
      </c>
      <c r="J45">
        <v>4007100000</v>
      </c>
      <c r="K45">
        <v>0</v>
      </c>
      <c r="L45">
        <v>1180675000</v>
      </c>
      <c r="M45">
        <f t="shared" si="4"/>
        <v>5192725000</v>
      </c>
      <c r="N45" s="7"/>
      <c r="O45" s="5"/>
      <c r="R45" s="7">
        <v>44742.149305555555</v>
      </c>
      <c r="S45" s="9">
        <f t="shared" si="5"/>
        <v>56428075000</v>
      </c>
      <c r="T45">
        <v>44</v>
      </c>
      <c r="U45">
        <f t="shared" si="6"/>
        <v>1836</v>
      </c>
      <c r="W45">
        <f t="shared" si="7"/>
        <v>0</v>
      </c>
    </row>
    <row r="46" spans="1:23" x14ac:dyDescent="0.3">
      <c r="A46" s="1">
        <v>44742.152777777781</v>
      </c>
      <c r="B46">
        <v>91298700000</v>
      </c>
      <c r="C46">
        <v>61470300000</v>
      </c>
      <c r="D46">
        <v>29828400000</v>
      </c>
      <c r="E46">
        <v>12296600000</v>
      </c>
      <c r="F46" s="2" t="s">
        <v>20</v>
      </c>
      <c r="G46" s="3"/>
      <c r="H46" s="4"/>
      <c r="I46">
        <v>4950000</v>
      </c>
      <c r="J46">
        <v>4007100000</v>
      </c>
      <c r="K46">
        <v>0</v>
      </c>
      <c r="L46">
        <v>1180675000</v>
      </c>
      <c r="M46">
        <f t="shared" si="4"/>
        <v>5192725000</v>
      </c>
      <c r="N46" s="7"/>
      <c r="O46" s="5"/>
      <c r="R46" s="7">
        <v>44742.152777777781</v>
      </c>
      <c r="S46" s="9">
        <f t="shared" si="5"/>
        <v>56277575000</v>
      </c>
      <c r="T46">
        <v>45</v>
      </c>
      <c r="U46">
        <f t="shared" si="6"/>
        <v>1831</v>
      </c>
      <c r="W46">
        <f t="shared" si="7"/>
        <v>0</v>
      </c>
    </row>
    <row r="47" spans="1:23" x14ac:dyDescent="0.3">
      <c r="A47" s="1">
        <v>44742.15625</v>
      </c>
      <c r="B47">
        <v>91301000000</v>
      </c>
      <c r="C47">
        <v>61519400000</v>
      </c>
      <c r="D47">
        <v>29781600000</v>
      </c>
      <c r="E47">
        <v>12349500000</v>
      </c>
      <c r="F47" s="2" t="s">
        <v>22</v>
      </c>
      <c r="G47" s="3"/>
      <c r="H47" s="4"/>
      <c r="I47">
        <v>4950000</v>
      </c>
      <c r="J47">
        <v>4007100000</v>
      </c>
      <c r="K47">
        <v>0</v>
      </c>
      <c r="L47">
        <v>1180675000</v>
      </c>
      <c r="M47">
        <f t="shared" si="4"/>
        <v>5192725000</v>
      </c>
      <c r="N47" s="7"/>
      <c r="O47" s="5"/>
      <c r="R47" s="7">
        <v>44742.15625</v>
      </c>
      <c r="S47" s="9">
        <f t="shared" si="5"/>
        <v>56326675000</v>
      </c>
      <c r="T47">
        <v>46</v>
      </c>
      <c r="U47">
        <f t="shared" si="6"/>
        <v>1832</v>
      </c>
      <c r="W47">
        <f t="shared" si="7"/>
        <v>0</v>
      </c>
    </row>
    <row r="48" spans="1:23" x14ac:dyDescent="0.3">
      <c r="A48" s="1">
        <v>44742.159722222219</v>
      </c>
      <c r="B48">
        <v>91327900000</v>
      </c>
      <c r="C48">
        <v>61492400000</v>
      </c>
      <c r="D48">
        <v>29835500000</v>
      </c>
      <c r="E48">
        <v>12429200000</v>
      </c>
      <c r="F48" s="2" t="s">
        <v>37</v>
      </c>
      <c r="G48" s="3"/>
      <c r="H48" s="4"/>
      <c r="I48">
        <v>4950000</v>
      </c>
      <c r="J48">
        <v>4007100000</v>
      </c>
      <c r="K48">
        <v>0</v>
      </c>
      <c r="L48">
        <v>1180675000</v>
      </c>
      <c r="M48">
        <f t="shared" si="4"/>
        <v>5192725000</v>
      </c>
      <c r="N48" s="7"/>
      <c r="O48" s="5"/>
      <c r="R48" s="7">
        <v>44742.159722222219</v>
      </c>
      <c r="S48" s="9">
        <f t="shared" si="5"/>
        <v>56299675000</v>
      </c>
      <c r="T48">
        <v>47</v>
      </c>
      <c r="U48">
        <f t="shared" si="6"/>
        <v>1831</v>
      </c>
      <c r="W48">
        <f t="shared" si="7"/>
        <v>0</v>
      </c>
    </row>
    <row r="49" spans="1:23" x14ac:dyDescent="0.3">
      <c r="A49" s="1">
        <v>44742.163194444445</v>
      </c>
      <c r="B49">
        <v>91331200000</v>
      </c>
      <c r="C49">
        <v>61371900000</v>
      </c>
      <c r="D49">
        <v>29959300000</v>
      </c>
      <c r="E49">
        <v>12540100000</v>
      </c>
      <c r="F49" s="2" t="s">
        <v>21</v>
      </c>
      <c r="G49" s="3"/>
      <c r="H49" s="4"/>
      <c r="I49">
        <v>4950000</v>
      </c>
      <c r="J49">
        <v>4007100000</v>
      </c>
      <c r="K49">
        <v>0</v>
      </c>
      <c r="L49">
        <v>1180675000</v>
      </c>
      <c r="M49">
        <f t="shared" si="4"/>
        <v>5192725000</v>
      </c>
      <c r="N49" s="7"/>
      <c r="O49" s="5"/>
      <c r="R49" s="7">
        <v>44742.163194444445</v>
      </c>
      <c r="S49" s="9">
        <f t="shared" si="5"/>
        <v>56179175000</v>
      </c>
      <c r="T49">
        <v>48</v>
      </c>
      <c r="U49">
        <f t="shared" si="6"/>
        <v>1827</v>
      </c>
      <c r="W49">
        <f t="shared" si="7"/>
        <v>0</v>
      </c>
    </row>
    <row r="50" spans="1:23" x14ac:dyDescent="0.3">
      <c r="A50" s="1">
        <v>44742.166666666664</v>
      </c>
      <c r="B50">
        <v>91333000000</v>
      </c>
      <c r="C50">
        <v>61305100000</v>
      </c>
      <c r="D50">
        <v>30027900000</v>
      </c>
      <c r="E50">
        <v>12619900000</v>
      </c>
      <c r="F50" s="2" t="s">
        <v>27</v>
      </c>
      <c r="G50" s="3">
        <v>44742</v>
      </c>
      <c r="H50" s="4">
        <v>0.20833333333333334</v>
      </c>
      <c r="I50">
        <v>4116666.6666666665</v>
      </c>
      <c r="J50">
        <v>3896991666.6666665</v>
      </c>
      <c r="K50">
        <v>191666.66666666669</v>
      </c>
      <c r="L50">
        <v>989616666.66666663</v>
      </c>
      <c r="M50">
        <f t="shared" si="4"/>
        <v>4890916666.666666</v>
      </c>
      <c r="N50" s="7"/>
      <c r="O50" s="5"/>
      <c r="R50" s="7">
        <v>44742.166666666664</v>
      </c>
      <c r="S50" s="9">
        <f t="shared" si="5"/>
        <v>56414183333.333336</v>
      </c>
      <c r="T50">
        <v>49</v>
      </c>
      <c r="U50">
        <f t="shared" si="6"/>
        <v>1835</v>
      </c>
      <c r="W50">
        <f t="shared" si="7"/>
        <v>0</v>
      </c>
    </row>
    <row r="51" spans="1:23" x14ac:dyDescent="0.3">
      <c r="A51" s="1">
        <v>44742.170138888891</v>
      </c>
      <c r="B51">
        <v>91338100000</v>
      </c>
      <c r="C51">
        <v>61261800000</v>
      </c>
      <c r="D51">
        <v>30076300000</v>
      </c>
      <c r="E51">
        <v>12672000000</v>
      </c>
      <c r="F51" s="2" t="s">
        <v>36</v>
      </c>
      <c r="G51" s="3"/>
      <c r="H51" s="4"/>
      <c r="I51">
        <v>4116666.6666666665</v>
      </c>
      <c r="J51">
        <v>3896991666.6666665</v>
      </c>
      <c r="K51">
        <v>191666.66666666669</v>
      </c>
      <c r="L51">
        <v>989616666.66666663</v>
      </c>
      <c r="M51">
        <f t="shared" si="4"/>
        <v>4890916666.666666</v>
      </c>
      <c r="N51" s="7"/>
      <c r="O51" s="5"/>
      <c r="R51" s="7">
        <v>44742.170138888891</v>
      </c>
      <c r="S51" s="9">
        <f t="shared" si="5"/>
        <v>56370883333.333336</v>
      </c>
      <c r="T51">
        <v>50</v>
      </c>
      <c r="U51">
        <f t="shared" si="6"/>
        <v>1834</v>
      </c>
      <c r="W51">
        <f t="shared" si="7"/>
        <v>0</v>
      </c>
    </row>
    <row r="52" spans="1:23" x14ac:dyDescent="0.3">
      <c r="A52" s="1">
        <v>44742.173611111109</v>
      </c>
      <c r="B52">
        <v>91342800000</v>
      </c>
      <c r="C52">
        <v>61353900000</v>
      </c>
      <c r="D52">
        <v>29988900000</v>
      </c>
      <c r="E52">
        <v>12579000000</v>
      </c>
      <c r="F52" s="2" t="s">
        <v>13</v>
      </c>
      <c r="G52" s="3"/>
      <c r="H52" s="4"/>
      <c r="I52">
        <v>4116666.6666666665</v>
      </c>
      <c r="J52">
        <v>3896991666.6666665</v>
      </c>
      <c r="K52">
        <v>191666.66666666669</v>
      </c>
      <c r="L52">
        <v>989616666.66666663</v>
      </c>
      <c r="M52">
        <f t="shared" si="4"/>
        <v>4890916666.666666</v>
      </c>
      <c r="N52" s="7"/>
      <c r="O52" s="5"/>
      <c r="R52" s="7">
        <v>44742.173611111109</v>
      </c>
      <c r="S52" s="9">
        <f t="shared" si="5"/>
        <v>56462983333.333336</v>
      </c>
      <c r="T52">
        <v>51</v>
      </c>
      <c r="U52">
        <f t="shared" si="6"/>
        <v>1837</v>
      </c>
      <c r="W52">
        <f t="shared" si="7"/>
        <v>0</v>
      </c>
    </row>
    <row r="53" spans="1:23" x14ac:dyDescent="0.3">
      <c r="A53" s="1">
        <v>44742.177083333336</v>
      </c>
      <c r="B53">
        <v>91318800000</v>
      </c>
      <c r="C53">
        <v>61540600000</v>
      </c>
      <c r="D53">
        <v>29778200000</v>
      </c>
      <c r="E53">
        <v>12403800000</v>
      </c>
      <c r="F53" s="2" t="s">
        <v>37</v>
      </c>
      <c r="G53" s="3"/>
      <c r="H53" s="4"/>
      <c r="I53">
        <v>4116666.6666666665</v>
      </c>
      <c r="J53">
        <v>3896991666.6666665</v>
      </c>
      <c r="K53">
        <v>191666.66666666669</v>
      </c>
      <c r="L53">
        <v>989616666.66666663</v>
      </c>
      <c r="M53">
        <f t="shared" si="4"/>
        <v>4890916666.666666</v>
      </c>
      <c r="N53" s="7"/>
      <c r="O53" s="5"/>
      <c r="R53" s="7">
        <v>44742.177083333336</v>
      </c>
      <c r="S53" s="9">
        <f t="shared" si="5"/>
        <v>56649683333.333336</v>
      </c>
      <c r="T53">
        <v>52</v>
      </c>
      <c r="U53">
        <f t="shared" si="6"/>
        <v>1843</v>
      </c>
      <c r="W53">
        <f t="shared" si="7"/>
        <v>0</v>
      </c>
    </row>
    <row r="54" spans="1:23" x14ac:dyDescent="0.3">
      <c r="A54" s="1">
        <v>44742.180555555555</v>
      </c>
      <c r="B54">
        <v>91300000000</v>
      </c>
      <c r="C54">
        <v>61709500000</v>
      </c>
      <c r="D54">
        <v>29590500000</v>
      </c>
      <c r="E54">
        <v>12194800000</v>
      </c>
      <c r="F54" s="2" t="s">
        <v>48</v>
      </c>
      <c r="G54" s="3"/>
      <c r="H54" s="4"/>
      <c r="I54">
        <v>4116666.6666666665</v>
      </c>
      <c r="J54">
        <v>3896991666.6666665</v>
      </c>
      <c r="K54">
        <v>191666.66666666669</v>
      </c>
      <c r="L54">
        <v>989616666.66666663</v>
      </c>
      <c r="M54">
        <f t="shared" si="4"/>
        <v>4890916666.666666</v>
      </c>
      <c r="N54" s="7"/>
      <c r="O54" s="5"/>
      <c r="R54" s="7">
        <v>44742.180555555555</v>
      </c>
      <c r="S54" s="9">
        <f t="shared" si="5"/>
        <v>56818583333.333336</v>
      </c>
      <c r="T54">
        <v>53</v>
      </c>
      <c r="U54">
        <f t="shared" si="6"/>
        <v>1848</v>
      </c>
      <c r="W54">
        <f t="shared" si="7"/>
        <v>0</v>
      </c>
    </row>
    <row r="55" spans="1:23" x14ac:dyDescent="0.3">
      <c r="A55" s="1">
        <v>44742.184027777781</v>
      </c>
      <c r="B55">
        <v>91310000000</v>
      </c>
      <c r="C55">
        <v>61432400000</v>
      </c>
      <c r="D55">
        <v>29877600000</v>
      </c>
      <c r="E55">
        <v>12504200000</v>
      </c>
      <c r="F55" s="2" t="s">
        <v>21</v>
      </c>
      <c r="G55" s="3"/>
      <c r="H55" s="4"/>
      <c r="I55">
        <v>4116666.6666666665</v>
      </c>
      <c r="J55">
        <v>3896991666.6666665</v>
      </c>
      <c r="K55">
        <v>191666.66666666669</v>
      </c>
      <c r="L55">
        <v>989616666.66666663</v>
      </c>
      <c r="M55">
        <f t="shared" si="4"/>
        <v>4890916666.666666</v>
      </c>
      <c r="N55" s="7"/>
      <c r="O55" s="5"/>
      <c r="R55" s="7">
        <v>44742.184027777781</v>
      </c>
      <c r="S55" s="9">
        <f t="shared" si="5"/>
        <v>56541483333.333336</v>
      </c>
      <c r="T55">
        <v>54</v>
      </c>
      <c r="U55">
        <f t="shared" si="6"/>
        <v>1839</v>
      </c>
      <c r="W55">
        <f t="shared" si="7"/>
        <v>0</v>
      </c>
    </row>
    <row r="56" spans="1:23" x14ac:dyDescent="0.3">
      <c r="A56" s="1">
        <v>44742.1875</v>
      </c>
      <c r="B56">
        <v>91311400000</v>
      </c>
      <c r="C56">
        <v>61203200000</v>
      </c>
      <c r="D56">
        <v>30108200000</v>
      </c>
      <c r="E56">
        <v>12774300000</v>
      </c>
      <c r="F56" s="2" t="s">
        <v>4</v>
      </c>
      <c r="G56" s="3"/>
      <c r="H56" s="4"/>
      <c r="I56">
        <v>4116666.6666666665</v>
      </c>
      <c r="J56">
        <v>3896991666.6666665</v>
      </c>
      <c r="K56">
        <v>191666.66666666669</v>
      </c>
      <c r="L56">
        <v>989616666.66666663</v>
      </c>
      <c r="M56">
        <f t="shared" si="4"/>
        <v>4890916666.666666</v>
      </c>
      <c r="N56" s="7"/>
      <c r="O56" s="5"/>
      <c r="R56" s="7">
        <v>44742.1875</v>
      </c>
      <c r="S56" s="9">
        <f t="shared" si="5"/>
        <v>56312283333.333336</v>
      </c>
      <c r="T56">
        <v>55</v>
      </c>
      <c r="U56">
        <f t="shared" si="6"/>
        <v>1832</v>
      </c>
      <c r="W56">
        <f t="shared" si="7"/>
        <v>0</v>
      </c>
    </row>
    <row r="57" spans="1:23" x14ac:dyDescent="0.3">
      <c r="A57" s="1">
        <v>44742.190972222219</v>
      </c>
      <c r="B57">
        <v>91305400000</v>
      </c>
      <c r="C57">
        <v>61400000000</v>
      </c>
      <c r="D57">
        <v>29905400000</v>
      </c>
      <c r="E57">
        <v>12729000000</v>
      </c>
      <c r="F57" s="2" t="s">
        <v>36</v>
      </c>
      <c r="G57" s="3"/>
      <c r="H57" s="4"/>
      <c r="I57">
        <v>4116666.6666666665</v>
      </c>
      <c r="J57">
        <v>3896991666.6666665</v>
      </c>
      <c r="K57">
        <v>191666.66666666669</v>
      </c>
      <c r="L57">
        <v>989616666.66666663</v>
      </c>
      <c r="M57">
        <f t="shared" si="4"/>
        <v>4890916666.666666</v>
      </c>
      <c r="N57" s="7"/>
      <c r="O57" s="5"/>
      <c r="R57" s="7">
        <v>44742.190972222219</v>
      </c>
      <c r="S57" s="9">
        <f t="shared" si="5"/>
        <v>56509083333.333336</v>
      </c>
      <c r="T57">
        <v>56</v>
      </c>
      <c r="U57">
        <f t="shared" si="6"/>
        <v>1838</v>
      </c>
      <c r="W57">
        <f t="shared" si="7"/>
        <v>0</v>
      </c>
    </row>
    <row r="58" spans="1:23" x14ac:dyDescent="0.3">
      <c r="A58" s="1">
        <v>44742.194444444445</v>
      </c>
      <c r="B58">
        <v>91297200000</v>
      </c>
      <c r="C58">
        <v>61439800000</v>
      </c>
      <c r="D58">
        <v>29857400000</v>
      </c>
      <c r="E58">
        <v>12658600000</v>
      </c>
      <c r="F58" s="2" t="s">
        <v>27</v>
      </c>
      <c r="G58" s="3"/>
      <c r="H58" s="4"/>
      <c r="I58">
        <v>4116666.6666666665</v>
      </c>
      <c r="J58">
        <v>3896991666.6666665</v>
      </c>
      <c r="K58">
        <v>191666.66666666669</v>
      </c>
      <c r="L58">
        <v>989616666.66666663</v>
      </c>
      <c r="M58">
        <f t="shared" si="4"/>
        <v>4890916666.666666</v>
      </c>
      <c r="N58" s="7"/>
      <c r="O58" s="5"/>
      <c r="R58" s="7">
        <v>44742.194444444445</v>
      </c>
      <c r="S58" s="9">
        <f t="shared" si="5"/>
        <v>56548883333.333336</v>
      </c>
      <c r="T58">
        <v>57</v>
      </c>
      <c r="U58">
        <f t="shared" si="6"/>
        <v>1839</v>
      </c>
      <c r="W58">
        <f t="shared" si="7"/>
        <v>0</v>
      </c>
    </row>
    <row r="59" spans="1:23" x14ac:dyDescent="0.3">
      <c r="A59" s="1">
        <v>44742.197916666664</v>
      </c>
      <c r="B59">
        <v>91301100000</v>
      </c>
      <c r="C59">
        <v>61322100000</v>
      </c>
      <c r="D59">
        <v>29979100000</v>
      </c>
      <c r="E59">
        <v>12917300000</v>
      </c>
      <c r="F59" s="2" t="s">
        <v>47</v>
      </c>
      <c r="G59" s="3"/>
      <c r="H59" s="4"/>
      <c r="I59">
        <v>4116666.6666666665</v>
      </c>
      <c r="J59">
        <v>3896991666.6666665</v>
      </c>
      <c r="K59">
        <v>191666.66666666669</v>
      </c>
      <c r="L59">
        <v>989616666.66666663</v>
      </c>
      <c r="M59">
        <f t="shared" si="4"/>
        <v>4890916666.666666</v>
      </c>
      <c r="N59" s="7"/>
      <c r="O59" s="5"/>
      <c r="R59" s="7">
        <v>44742.197916666664</v>
      </c>
      <c r="S59" s="9">
        <f t="shared" si="5"/>
        <v>56431183333.333336</v>
      </c>
      <c r="T59">
        <v>58</v>
      </c>
      <c r="U59">
        <f t="shared" si="6"/>
        <v>1836</v>
      </c>
      <c r="W59">
        <f t="shared" si="7"/>
        <v>0</v>
      </c>
    </row>
    <row r="60" spans="1:23" x14ac:dyDescent="0.3">
      <c r="A60" s="1">
        <v>44742.201388888891</v>
      </c>
      <c r="B60">
        <v>91313500000</v>
      </c>
      <c r="C60">
        <v>61496800000</v>
      </c>
      <c r="D60">
        <v>29816700000</v>
      </c>
      <c r="E60">
        <v>12843700000</v>
      </c>
      <c r="F60" s="2" t="s">
        <v>4</v>
      </c>
      <c r="G60" s="3"/>
      <c r="H60" s="4"/>
      <c r="I60">
        <v>4116666.6666666665</v>
      </c>
      <c r="J60">
        <v>3896991666.6666665</v>
      </c>
      <c r="K60">
        <v>191666.66666666669</v>
      </c>
      <c r="L60">
        <v>989616666.66666663</v>
      </c>
      <c r="M60">
        <f t="shared" si="4"/>
        <v>4890916666.666666</v>
      </c>
      <c r="N60" s="7"/>
      <c r="O60" s="5"/>
      <c r="R60" s="7">
        <v>44742.201388888891</v>
      </c>
      <c r="S60" s="9">
        <f t="shared" si="5"/>
        <v>56605883333.333336</v>
      </c>
      <c r="T60">
        <v>59</v>
      </c>
      <c r="U60">
        <f t="shared" si="6"/>
        <v>1841</v>
      </c>
      <c r="W60">
        <f t="shared" si="7"/>
        <v>0</v>
      </c>
    </row>
    <row r="61" spans="1:23" x14ac:dyDescent="0.3">
      <c r="A61" s="1">
        <v>44742.204861111109</v>
      </c>
      <c r="B61">
        <v>91316400000</v>
      </c>
      <c r="C61">
        <v>61274200000</v>
      </c>
      <c r="D61">
        <v>30042200000</v>
      </c>
      <c r="E61">
        <v>13084700000</v>
      </c>
      <c r="F61" s="2" t="s">
        <v>18</v>
      </c>
      <c r="G61" s="3"/>
      <c r="H61" s="4"/>
      <c r="I61">
        <v>4116666.6666666665</v>
      </c>
      <c r="J61">
        <v>3896991666.6666665</v>
      </c>
      <c r="K61">
        <v>191666.66666666669</v>
      </c>
      <c r="L61">
        <v>989616666.66666663</v>
      </c>
      <c r="M61">
        <f t="shared" si="4"/>
        <v>4890916666.666666</v>
      </c>
      <c r="N61" s="7"/>
      <c r="O61" s="5"/>
      <c r="R61" s="7">
        <v>44742.204861111109</v>
      </c>
      <c r="S61" s="9">
        <f t="shared" si="5"/>
        <v>56383283333.333336</v>
      </c>
      <c r="T61">
        <v>60</v>
      </c>
      <c r="U61">
        <f t="shared" si="6"/>
        <v>1834</v>
      </c>
      <c r="W61">
        <f t="shared" si="7"/>
        <v>0</v>
      </c>
    </row>
    <row r="62" spans="1:23" x14ac:dyDescent="0.3">
      <c r="A62" s="1">
        <v>44742.208333333336</v>
      </c>
      <c r="B62">
        <v>91303600000</v>
      </c>
      <c r="C62">
        <v>61530700000</v>
      </c>
      <c r="D62">
        <v>29772900000</v>
      </c>
      <c r="E62">
        <v>12952200000</v>
      </c>
      <c r="F62" s="2" t="s">
        <v>47</v>
      </c>
      <c r="G62" s="3">
        <v>44742</v>
      </c>
      <c r="H62" s="4">
        <v>0.25</v>
      </c>
      <c r="I62">
        <v>67675000</v>
      </c>
      <c r="J62">
        <v>3762583333.3333335</v>
      </c>
      <c r="K62">
        <v>5433333.333333334</v>
      </c>
      <c r="L62">
        <v>978233333.33333337</v>
      </c>
      <c r="M62">
        <f t="shared" si="4"/>
        <v>4813925000</v>
      </c>
      <c r="N62" s="7"/>
      <c r="O62" s="5"/>
      <c r="R62" s="7">
        <v>44742.208333333336</v>
      </c>
      <c r="S62" s="9">
        <f t="shared" si="5"/>
        <v>56716775000</v>
      </c>
      <c r="T62">
        <v>61</v>
      </c>
      <c r="U62">
        <f t="shared" si="6"/>
        <v>1845</v>
      </c>
      <c r="W62">
        <f t="shared" si="7"/>
        <v>0</v>
      </c>
    </row>
    <row r="63" spans="1:23" x14ac:dyDescent="0.3">
      <c r="A63" s="1">
        <v>44742.211805555555</v>
      </c>
      <c r="B63">
        <v>91317500000</v>
      </c>
      <c r="C63">
        <v>61597200000</v>
      </c>
      <c r="D63">
        <v>29720300000</v>
      </c>
      <c r="E63">
        <v>13098700000</v>
      </c>
      <c r="F63" s="2" t="s">
        <v>24</v>
      </c>
      <c r="G63" s="3"/>
      <c r="H63" s="4"/>
      <c r="I63">
        <v>67675000</v>
      </c>
      <c r="J63">
        <v>3762583333.3333335</v>
      </c>
      <c r="K63">
        <v>5433333.333333334</v>
      </c>
      <c r="L63">
        <v>978233333.33333337</v>
      </c>
      <c r="M63">
        <f t="shared" si="4"/>
        <v>4813925000</v>
      </c>
      <c r="N63" s="7"/>
      <c r="O63" s="5"/>
      <c r="R63" s="7">
        <v>44742.211805555555</v>
      </c>
      <c r="S63" s="9">
        <f t="shared" si="5"/>
        <v>56783275000</v>
      </c>
      <c r="T63">
        <v>62</v>
      </c>
      <c r="U63">
        <f t="shared" si="6"/>
        <v>1847</v>
      </c>
      <c r="W63">
        <f t="shared" si="7"/>
        <v>0</v>
      </c>
    </row>
    <row r="64" spans="1:23" x14ac:dyDescent="0.3">
      <c r="A64" s="1">
        <v>44742.215277777781</v>
      </c>
      <c r="B64">
        <v>91298500000</v>
      </c>
      <c r="C64">
        <v>61602800000</v>
      </c>
      <c r="D64">
        <v>29695800000</v>
      </c>
      <c r="E64">
        <v>13169600000</v>
      </c>
      <c r="F64" s="2" t="s">
        <v>18</v>
      </c>
      <c r="G64" s="3"/>
      <c r="H64" s="4"/>
      <c r="I64">
        <v>67675000</v>
      </c>
      <c r="J64">
        <v>3762583333.3333335</v>
      </c>
      <c r="K64">
        <v>5433333.333333334</v>
      </c>
      <c r="L64">
        <v>978233333.33333337</v>
      </c>
      <c r="M64">
        <f t="shared" si="4"/>
        <v>4813925000</v>
      </c>
      <c r="N64" s="7"/>
      <c r="O64" s="5"/>
      <c r="R64" s="7">
        <v>44742.215277777781</v>
      </c>
      <c r="S64" s="9">
        <f t="shared" si="5"/>
        <v>56788875000</v>
      </c>
      <c r="T64">
        <v>63</v>
      </c>
      <c r="U64">
        <f t="shared" si="6"/>
        <v>1847</v>
      </c>
      <c r="W64">
        <f t="shared" si="7"/>
        <v>0</v>
      </c>
    </row>
    <row r="65" spans="1:23" x14ac:dyDescent="0.3">
      <c r="A65" s="1">
        <v>44742.21875</v>
      </c>
      <c r="B65">
        <v>91287200000</v>
      </c>
      <c r="C65">
        <v>61921000000</v>
      </c>
      <c r="D65">
        <v>29366300000</v>
      </c>
      <c r="E65">
        <v>13036300000</v>
      </c>
      <c r="F65" s="2" t="s">
        <v>47</v>
      </c>
      <c r="G65" s="3"/>
      <c r="H65" s="4"/>
      <c r="I65">
        <v>67675000</v>
      </c>
      <c r="J65">
        <v>3762583333.3333335</v>
      </c>
      <c r="K65">
        <v>5433333.333333334</v>
      </c>
      <c r="L65">
        <v>978233333.33333337</v>
      </c>
      <c r="M65">
        <f t="shared" si="4"/>
        <v>4813925000</v>
      </c>
      <c r="N65" s="7"/>
      <c r="O65" s="5"/>
      <c r="R65" s="7">
        <v>44742.21875</v>
      </c>
      <c r="S65" s="9">
        <f t="shared" si="5"/>
        <v>57107075000</v>
      </c>
      <c r="T65">
        <v>64</v>
      </c>
      <c r="U65">
        <f t="shared" si="6"/>
        <v>1858</v>
      </c>
      <c r="W65">
        <f t="shared" si="7"/>
        <v>0</v>
      </c>
    </row>
    <row r="66" spans="1:23" x14ac:dyDescent="0.3">
      <c r="A66" s="1">
        <v>44742.222222222219</v>
      </c>
      <c r="B66">
        <v>91273000000</v>
      </c>
      <c r="C66">
        <v>61844400000</v>
      </c>
      <c r="D66">
        <v>29428600000</v>
      </c>
      <c r="E66">
        <v>13173800000</v>
      </c>
      <c r="F66" s="2" t="s">
        <v>24</v>
      </c>
      <c r="G66" s="3"/>
      <c r="H66" s="4"/>
      <c r="I66">
        <v>67675000</v>
      </c>
      <c r="J66">
        <v>3762583333.3333335</v>
      </c>
      <c r="K66">
        <v>5433333.333333334</v>
      </c>
      <c r="L66">
        <v>978233333.33333337</v>
      </c>
      <c r="M66">
        <f t="shared" si="4"/>
        <v>4813925000</v>
      </c>
      <c r="N66" s="7"/>
      <c r="O66" s="5"/>
      <c r="R66" s="7">
        <v>44742.222222222219</v>
      </c>
      <c r="S66" s="9">
        <f t="shared" si="5"/>
        <v>57030475000</v>
      </c>
      <c r="T66">
        <v>65</v>
      </c>
      <c r="U66">
        <f t="shared" si="6"/>
        <v>1855</v>
      </c>
      <c r="W66">
        <f t="shared" si="7"/>
        <v>0</v>
      </c>
    </row>
    <row r="67" spans="1:23" x14ac:dyDescent="0.3">
      <c r="A67" s="1">
        <v>44742.225694444445</v>
      </c>
      <c r="B67">
        <v>91275900000</v>
      </c>
      <c r="C67">
        <v>62099000000</v>
      </c>
      <c r="D67">
        <v>29176900000</v>
      </c>
      <c r="E67">
        <v>13010500000</v>
      </c>
      <c r="F67" s="2" t="s">
        <v>5</v>
      </c>
      <c r="G67" s="3"/>
      <c r="H67" s="4"/>
      <c r="I67">
        <v>67675000</v>
      </c>
      <c r="J67">
        <v>3762583333.3333335</v>
      </c>
      <c r="K67">
        <v>5433333.333333334</v>
      </c>
      <c r="L67">
        <v>978233333.33333337</v>
      </c>
      <c r="M67">
        <f t="shared" si="4"/>
        <v>4813925000</v>
      </c>
      <c r="N67" s="7"/>
      <c r="O67" s="5"/>
      <c r="R67" s="7">
        <v>44742.225694444445</v>
      </c>
      <c r="S67" s="9">
        <f t="shared" si="5"/>
        <v>57285075000</v>
      </c>
      <c r="T67">
        <v>66</v>
      </c>
      <c r="U67">
        <f t="shared" ref="U67:U130" si="16">ROUND(S67/U$292*2300,0)</f>
        <v>1863</v>
      </c>
      <c r="W67">
        <f t="shared" ref="W67:W130" si="17">IF(U67&gt;3500,1,0)</f>
        <v>0</v>
      </c>
    </row>
    <row r="68" spans="1:23" x14ac:dyDescent="0.3">
      <c r="A68" s="1">
        <v>44742.229166666664</v>
      </c>
      <c r="B68">
        <v>91278400000</v>
      </c>
      <c r="C68">
        <v>62174600000</v>
      </c>
      <c r="D68">
        <v>29103800000</v>
      </c>
      <c r="E68">
        <v>13028200000</v>
      </c>
      <c r="F68" s="2" t="s">
        <v>5</v>
      </c>
      <c r="G68" s="3"/>
      <c r="H68" s="4"/>
      <c r="I68">
        <v>67675000</v>
      </c>
      <c r="J68">
        <v>3762583333.3333335</v>
      </c>
      <c r="K68">
        <v>5433333.333333334</v>
      </c>
      <c r="L68">
        <v>978233333.33333337</v>
      </c>
      <c r="M68">
        <f t="shared" si="4"/>
        <v>4813925000</v>
      </c>
      <c r="N68" s="7"/>
      <c r="O68" s="5"/>
      <c r="R68" s="7">
        <v>44742.229166666664</v>
      </c>
      <c r="S68" s="9">
        <f t="shared" si="5"/>
        <v>57360675000</v>
      </c>
      <c r="T68">
        <v>67</v>
      </c>
      <c r="U68">
        <f t="shared" si="16"/>
        <v>1866</v>
      </c>
      <c r="W68">
        <f t="shared" si="17"/>
        <v>0</v>
      </c>
    </row>
    <row r="69" spans="1:23" x14ac:dyDescent="0.3">
      <c r="A69" s="1">
        <v>44742.232638888891</v>
      </c>
      <c r="B69">
        <v>91262300000</v>
      </c>
      <c r="C69">
        <v>62436400000</v>
      </c>
      <c r="D69">
        <v>28825800000</v>
      </c>
      <c r="E69">
        <v>12790300000</v>
      </c>
      <c r="F69" s="2" t="s">
        <v>13</v>
      </c>
      <c r="G69" s="3"/>
      <c r="H69" s="4"/>
      <c r="I69">
        <v>67675000</v>
      </c>
      <c r="J69">
        <v>3762583333.3333335</v>
      </c>
      <c r="K69">
        <v>5433333.333333334</v>
      </c>
      <c r="L69">
        <v>978233333.33333337</v>
      </c>
      <c r="M69">
        <f t="shared" si="4"/>
        <v>4813925000</v>
      </c>
      <c r="N69" s="7"/>
      <c r="O69" s="5"/>
      <c r="R69" s="7">
        <v>44742.232638888891</v>
      </c>
      <c r="S69" s="9">
        <f t="shared" si="5"/>
        <v>57622475000</v>
      </c>
      <c r="T69">
        <v>68</v>
      </c>
      <c r="U69">
        <f t="shared" si="16"/>
        <v>1874</v>
      </c>
      <c r="W69">
        <f t="shared" si="17"/>
        <v>0</v>
      </c>
    </row>
    <row r="70" spans="1:23" x14ac:dyDescent="0.3">
      <c r="A70" s="1">
        <v>44742.236111111109</v>
      </c>
      <c r="B70">
        <v>91258500000</v>
      </c>
      <c r="C70">
        <v>62604900000</v>
      </c>
      <c r="D70">
        <v>28653700000</v>
      </c>
      <c r="E70">
        <v>12691900000</v>
      </c>
      <c r="F70" s="2" t="s">
        <v>16</v>
      </c>
      <c r="G70" s="3"/>
      <c r="H70" s="4"/>
      <c r="I70">
        <v>67675000</v>
      </c>
      <c r="J70">
        <v>3762583333.3333335</v>
      </c>
      <c r="K70">
        <v>5433333.333333334</v>
      </c>
      <c r="L70">
        <v>978233333.33333337</v>
      </c>
      <c r="M70">
        <f t="shared" si="4"/>
        <v>4813925000</v>
      </c>
      <c r="N70" s="7"/>
      <c r="O70" s="5"/>
      <c r="R70" s="7">
        <v>44742.236111111109</v>
      </c>
      <c r="S70" s="9">
        <f t="shared" si="5"/>
        <v>57790975000</v>
      </c>
      <c r="T70">
        <v>69</v>
      </c>
      <c r="U70">
        <f t="shared" si="16"/>
        <v>1880</v>
      </c>
      <c r="W70">
        <f t="shared" si="17"/>
        <v>0</v>
      </c>
    </row>
    <row r="71" spans="1:23" x14ac:dyDescent="0.3">
      <c r="A71" s="1">
        <v>44742.239583333336</v>
      </c>
      <c r="B71">
        <v>91268800000</v>
      </c>
      <c r="C71">
        <v>62761600000</v>
      </c>
      <c r="D71">
        <v>28507200000</v>
      </c>
      <c r="E71">
        <v>12280200000</v>
      </c>
      <c r="F71" s="2" t="s">
        <v>29</v>
      </c>
      <c r="G71" s="3"/>
      <c r="H71" s="4"/>
      <c r="I71">
        <v>67675000</v>
      </c>
      <c r="J71">
        <v>3762583333.3333335</v>
      </c>
      <c r="K71">
        <v>5433333.333333334</v>
      </c>
      <c r="L71">
        <v>978233333.33333337</v>
      </c>
      <c r="M71">
        <f t="shared" si="4"/>
        <v>4813925000</v>
      </c>
      <c r="N71" s="7"/>
      <c r="O71" s="5"/>
      <c r="R71" s="7">
        <v>44742.239583333336</v>
      </c>
      <c r="S71" s="9">
        <f t="shared" si="5"/>
        <v>57947675000</v>
      </c>
      <c r="T71">
        <v>70</v>
      </c>
      <c r="U71">
        <f t="shared" si="16"/>
        <v>1885</v>
      </c>
      <c r="W71">
        <f t="shared" si="17"/>
        <v>0</v>
      </c>
    </row>
    <row r="72" spans="1:23" x14ac:dyDescent="0.3">
      <c r="A72" s="1">
        <v>44742.243055555555</v>
      </c>
      <c r="B72">
        <v>91268200000</v>
      </c>
      <c r="C72">
        <v>62872100000</v>
      </c>
      <c r="D72">
        <v>28396100000</v>
      </c>
      <c r="E72">
        <v>12376800000</v>
      </c>
      <c r="F72" s="2" t="s">
        <v>42</v>
      </c>
      <c r="G72" s="3"/>
      <c r="H72" s="4"/>
      <c r="I72">
        <v>67675000</v>
      </c>
      <c r="J72">
        <v>3762583333.3333335</v>
      </c>
      <c r="K72">
        <v>5433333.333333334</v>
      </c>
      <c r="L72">
        <v>978233333.33333337</v>
      </c>
      <c r="M72">
        <f t="shared" si="4"/>
        <v>4813925000</v>
      </c>
      <c r="N72" s="7"/>
      <c r="O72" s="5"/>
      <c r="R72" s="7">
        <v>44742.243055555555</v>
      </c>
      <c r="S72" s="9">
        <f t="shared" si="5"/>
        <v>58058175000</v>
      </c>
      <c r="T72">
        <v>71</v>
      </c>
      <c r="U72">
        <f t="shared" si="16"/>
        <v>1889</v>
      </c>
      <c r="W72">
        <f t="shared" si="17"/>
        <v>0</v>
      </c>
    </row>
    <row r="73" spans="1:23" x14ac:dyDescent="0.3">
      <c r="A73" s="1">
        <v>44742.246527777781</v>
      </c>
      <c r="B73">
        <v>91266600000</v>
      </c>
      <c r="C73">
        <v>63102200000</v>
      </c>
      <c r="D73">
        <v>28164400000</v>
      </c>
      <c r="E73">
        <v>12333400000</v>
      </c>
      <c r="F73" s="2" t="s">
        <v>28</v>
      </c>
      <c r="G73" s="3"/>
      <c r="H73" s="4"/>
      <c r="I73">
        <v>67675000</v>
      </c>
      <c r="J73">
        <v>3762583333.3333335</v>
      </c>
      <c r="K73">
        <v>5433333.333333334</v>
      </c>
      <c r="L73">
        <v>978233333.33333337</v>
      </c>
      <c r="M73">
        <f t="shared" si="4"/>
        <v>4813925000</v>
      </c>
      <c r="N73" s="7"/>
      <c r="O73" s="5"/>
      <c r="R73" s="7">
        <v>44742.246527777781</v>
      </c>
      <c r="S73" s="9">
        <f t="shared" si="5"/>
        <v>58288275000</v>
      </c>
      <c r="T73">
        <v>72</v>
      </c>
      <c r="U73">
        <f t="shared" si="16"/>
        <v>1896</v>
      </c>
      <c r="W73">
        <f t="shared" si="17"/>
        <v>0</v>
      </c>
    </row>
    <row r="74" spans="1:23" x14ac:dyDescent="0.3">
      <c r="A74" s="1">
        <v>44742.25</v>
      </c>
      <c r="B74">
        <v>91249300000</v>
      </c>
      <c r="C74">
        <v>63511000000</v>
      </c>
      <c r="D74">
        <v>27738300000</v>
      </c>
      <c r="E74">
        <v>12029600000</v>
      </c>
      <c r="F74" s="2" t="s">
        <v>26</v>
      </c>
      <c r="G74" s="3">
        <v>44742</v>
      </c>
      <c r="H74" s="4">
        <v>0.29166666666666669</v>
      </c>
      <c r="I74">
        <v>1454600000</v>
      </c>
      <c r="J74">
        <v>3285558333.3333335</v>
      </c>
      <c r="K74">
        <v>87775000</v>
      </c>
      <c r="L74">
        <v>875908333.33333337</v>
      </c>
      <c r="M74">
        <f t="shared" si="4"/>
        <v>5703841666.666667</v>
      </c>
      <c r="N74" s="7"/>
      <c r="O74" s="5"/>
      <c r="R74" s="7">
        <v>44742.25</v>
      </c>
      <c r="S74" s="9">
        <f t="shared" si="5"/>
        <v>57807158333.333336</v>
      </c>
      <c r="T74">
        <v>73</v>
      </c>
      <c r="U74">
        <f t="shared" si="16"/>
        <v>1880</v>
      </c>
      <c r="W74">
        <f t="shared" si="17"/>
        <v>0</v>
      </c>
    </row>
    <row r="75" spans="1:23" x14ac:dyDescent="0.3">
      <c r="A75" s="1">
        <v>44742.253472222219</v>
      </c>
      <c r="B75">
        <v>91226600000</v>
      </c>
      <c r="C75">
        <v>63782800000</v>
      </c>
      <c r="D75">
        <v>27443800000</v>
      </c>
      <c r="E75">
        <v>12094900000</v>
      </c>
      <c r="F75" s="2" t="s">
        <v>44</v>
      </c>
      <c r="G75" s="3"/>
      <c r="H75" s="4"/>
      <c r="I75">
        <v>1454600000</v>
      </c>
      <c r="J75">
        <v>3285558333.3333335</v>
      </c>
      <c r="K75">
        <v>87775000</v>
      </c>
      <c r="L75">
        <v>875908333.33333337</v>
      </c>
      <c r="M75">
        <f t="shared" si="4"/>
        <v>5703841666.666667</v>
      </c>
      <c r="N75" s="7"/>
      <c r="O75" s="5"/>
      <c r="R75" s="7">
        <v>44742.253472222219</v>
      </c>
      <c r="S75" s="9">
        <f t="shared" si="5"/>
        <v>58078958333.333336</v>
      </c>
      <c r="T75">
        <v>74</v>
      </c>
      <c r="U75">
        <f t="shared" si="16"/>
        <v>1889</v>
      </c>
      <c r="W75">
        <f t="shared" si="17"/>
        <v>0</v>
      </c>
    </row>
    <row r="76" spans="1:23" x14ac:dyDescent="0.3">
      <c r="A76" s="1">
        <v>44742.256944444445</v>
      </c>
      <c r="B76">
        <v>91230000000</v>
      </c>
      <c r="C76">
        <v>64597700000</v>
      </c>
      <c r="D76">
        <v>26632300000</v>
      </c>
      <c r="E76">
        <v>11674300000</v>
      </c>
      <c r="F76" s="2" t="s">
        <v>40</v>
      </c>
      <c r="G76" s="3"/>
      <c r="H76" s="4"/>
      <c r="I76">
        <v>1454600000</v>
      </c>
      <c r="J76">
        <v>3285558333.3333335</v>
      </c>
      <c r="K76">
        <v>87775000</v>
      </c>
      <c r="L76">
        <v>875908333.33333337</v>
      </c>
      <c r="M76">
        <f t="shared" si="4"/>
        <v>5703841666.666667</v>
      </c>
      <c r="N76" s="7"/>
      <c r="O76" s="5"/>
      <c r="R76" s="7">
        <v>44742.256944444445</v>
      </c>
      <c r="S76" s="9">
        <f t="shared" si="5"/>
        <v>58893858333.333336</v>
      </c>
      <c r="T76">
        <v>75</v>
      </c>
      <c r="U76">
        <f t="shared" si="16"/>
        <v>1916</v>
      </c>
      <c r="W76">
        <f t="shared" si="17"/>
        <v>0</v>
      </c>
    </row>
    <row r="77" spans="1:23" x14ac:dyDescent="0.3">
      <c r="A77" s="1">
        <v>44742.260416666664</v>
      </c>
      <c r="B77">
        <v>91233800000</v>
      </c>
      <c r="C77">
        <v>64767900000</v>
      </c>
      <c r="D77">
        <v>26466000000</v>
      </c>
      <c r="E77">
        <v>11731100000</v>
      </c>
      <c r="F77" s="2" t="s">
        <v>40</v>
      </c>
      <c r="G77" s="3"/>
      <c r="H77" s="4"/>
      <c r="I77">
        <v>1454600000</v>
      </c>
      <c r="J77">
        <v>3285558333.3333335</v>
      </c>
      <c r="K77">
        <v>87775000</v>
      </c>
      <c r="L77">
        <v>875908333.33333337</v>
      </c>
      <c r="M77">
        <f t="shared" si="4"/>
        <v>5703841666.666667</v>
      </c>
      <c r="N77" s="7"/>
      <c r="O77" s="5"/>
      <c r="R77" s="7">
        <v>44742.260416666664</v>
      </c>
      <c r="S77" s="9">
        <f t="shared" si="5"/>
        <v>59064058333.333336</v>
      </c>
      <c r="T77">
        <v>76</v>
      </c>
      <c r="U77">
        <f t="shared" si="16"/>
        <v>1921</v>
      </c>
      <c r="W77">
        <f t="shared" si="17"/>
        <v>0</v>
      </c>
    </row>
    <row r="78" spans="1:23" x14ac:dyDescent="0.3">
      <c r="A78" s="1">
        <v>44742.263888888891</v>
      </c>
      <c r="B78">
        <v>91236600000</v>
      </c>
      <c r="C78">
        <v>64838000000</v>
      </c>
      <c r="D78">
        <v>26398600000</v>
      </c>
      <c r="E78">
        <v>12057400000</v>
      </c>
      <c r="F78" s="2" t="s">
        <v>51</v>
      </c>
      <c r="G78" s="3"/>
      <c r="H78" s="4"/>
      <c r="I78">
        <v>1454600000</v>
      </c>
      <c r="J78">
        <v>3285558333.3333335</v>
      </c>
      <c r="K78">
        <v>87775000</v>
      </c>
      <c r="L78">
        <v>875908333.33333337</v>
      </c>
      <c r="M78">
        <f t="shared" si="4"/>
        <v>5703841666.666667</v>
      </c>
      <c r="N78" s="7"/>
      <c r="O78" s="5"/>
      <c r="R78" s="7">
        <v>44742.263888888891</v>
      </c>
      <c r="S78" s="9">
        <f t="shared" si="5"/>
        <v>59134158333.333336</v>
      </c>
      <c r="T78">
        <v>77</v>
      </c>
      <c r="U78">
        <f t="shared" si="16"/>
        <v>1924</v>
      </c>
      <c r="W78">
        <f t="shared" si="17"/>
        <v>0</v>
      </c>
    </row>
    <row r="79" spans="1:23" x14ac:dyDescent="0.3">
      <c r="A79" s="1">
        <v>44742.267361111109</v>
      </c>
      <c r="B79">
        <v>91238600000</v>
      </c>
      <c r="C79">
        <v>65058100000</v>
      </c>
      <c r="D79">
        <v>26180500000</v>
      </c>
      <c r="E79">
        <v>11913700000</v>
      </c>
      <c r="F79" s="2" t="s">
        <v>70</v>
      </c>
      <c r="G79" s="3"/>
      <c r="H79" s="4"/>
      <c r="I79">
        <v>1454600000</v>
      </c>
      <c r="J79">
        <v>3285558333.3333335</v>
      </c>
      <c r="K79">
        <v>87775000</v>
      </c>
      <c r="L79">
        <v>875908333.33333337</v>
      </c>
      <c r="M79">
        <f t="shared" si="4"/>
        <v>5703841666.666667</v>
      </c>
      <c r="N79" s="7"/>
      <c r="O79" s="5"/>
      <c r="R79" s="7">
        <v>44742.267361111109</v>
      </c>
      <c r="S79" s="9">
        <f t="shared" si="5"/>
        <v>59354258333.333336</v>
      </c>
      <c r="T79">
        <v>78</v>
      </c>
      <c r="U79">
        <f t="shared" si="16"/>
        <v>1931</v>
      </c>
      <c r="W79">
        <f t="shared" si="17"/>
        <v>0</v>
      </c>
    </row>
    <row r="80" spans="1:23" x14ac:dyDescent="0.3">
      <c r="A80" s="1">
        <v>44742.270833333336</v>
      </c>
      <c r="B80">
        <v>91239400000</v>
      </c>
      <c r="C80">
        <v>65181100000</v>
      </c>
      <c r="D80">
        <v>26058300000</v>
      </c>
      <c r="E80">
        <v>12118800000</v>
      </c>
      <c r="F80" s="2" t="s">
        <v>51</v>
      </c>
      <c r="G80" s="3"/>
      <c r="H80" s="4"/>
      <c r="I80">
        <v>1454600000</v>
      </c>
      <c r="J80">
        <v>3285558333.3333335</v>
      </c>
      <c r="K80">
        <v>87775000</v>
      </c>
      <c r="L80">
        <v>875908333.33333337</v>
      </c>
      <c r="M80">
        <f t="shared" si="4"/>
        <v>5703841666.666667</v>
      </c>
      <c r="N80" s="7"/>
      <c r="O80" s="5"/>
      <c r="R80" s="7">
        <v>44742.270833333336</v>
      </c>
      <c r="S80" s="9">
        <f t="shared" si="5"/>
        <v>59477258333.333336</v>
      </c>
      <c r="T80">
        <v>79</v>
      </c>
      <c r="U80">
        <f t="shared" si="16"/>
        <v>1935</v>
      </c>
      <c r="W80">
        <f t="shared" si="17"/>
        <v>0</v>
      </c>
    </row>
    <row r="81" spans="1:23" x14ac:dyDescent="0.3">
      <c r="A81" s="1">
        <v>44742.274305555555</v>
      </c>
      <c r="B81">
        <v>91026400000</v>
      </c>
      <c r="C81">
        <v>65669400000</v>
      </c>
      <c r="D81">
        <v>25357000000</v>
      </c>
      <c r="E81">
        <v>11895200000</v>
      </c>
      <c r="F81" s="2" t="s">
        <v>40</v>
      </c>
      <c r="G81" s="3"/>
      <c r="H81" s="4"/>
      <c r="I81">
        <v>1454600000</v>
      </c>
      <c r="J81">
        <v>3285558333.3333335</v>
      </c>
      <c r="K81">
        <v>87775000</v>
      </c>
      <c r="L81">
        <v>875908333.33333337</v>
      </c>
      <c r="M81">
        <f t="shared" si="4"/>
        <v>5703841666.666667</v>
      </c>
      <c r="N81" s="7"/>
      <c r="O81" s="5"/>
      <c r="R81" s="7">
        <v>44742.274305555555</v>
      </c>
      <c r="S81" s="9">
        <f t="shared" si="5"/>
        <v>59965558333.333336</v>
      </c>
      <c r="T81">
        <v>80</v>
      </c>
      <c r="U81">
        <f t="shared" si="16"/>
        <v>1951</v>
      </c>
      <c r="W81">
        <f t="shared" si="17"/>
        <v>0</v>
      </c>
    </row>
    <row r="82" spans="1:23" x14ac:dyDescent="0.3">
      <c r="A82" s="1">
        <v>44742.277777777781</v>
      </c>
      <c r="B82">
        <v>91028100000</v>
      </c>
      <c r="C82">
        <v>66166700000</v>
      </c>
      <c r="D82">
        <v>24861400000</v>
      </c>
      <c r="E82">
        <v>11958300000</v>
      </c>
      <c r="F82" s="2" t="s">
        <v>40</v>
      </c>
      <c r="G82" s="3"/>
      <c r="H82" s="4"/>
      <c r="I82">
        <v>1454600000</v>
      </c>
      <c r="J82">
        <v>3285558333.3333335</v>
      </c>
      <c r="K82">
        <v>87775000</v>
      </c>
      <c r="L82">
        <v>875908333.33333337</v>
      </c>
      <c r="M82">
        <f t="shared" si="4"/>
        <v>5703841666.666667</v>
      </c>
      <c r="N82" s="7"/>
      <c r="O82" s="5"/>
      <c r="R82" s="7">
        <v>44742.277777777781</v>
      </c>
      <c r="S82" s="9">
        <f t="shared" si="5"/>
        <v>60462858333.333336</v>
      </c>
      <c r="T82">
        <v>81</v>
      </c>
      <c r="U82">
        <f t="shared" si="16"/>
        <v>1967</v>
      </c>
      <c r="W82">
        <f t="shared" si="17"/>
        <v>0</v>
      </c>
    </row>
    <row r="83" spans="1:23" x14ac:dyDescent="0.3">
      <c r="A83" s="1">
        <v>44742.28125</v>
      </c>
      <c r="B83">
        <v>91030800000</v>
      </c>
      <c r="C83">
        <v>66406800000</v>
      </c>
      <c r="D83">
        <v>24624000000</v>
      </c>
      <c r="E83">
        <v>12093300000</v>
      </c>
      <c r="F83" s="2" t="s">
        <v>87</v>
      </c>
      <c r="G83" s="3"/>
      <c r="H83" s="4"/>
      <c r="I83">
        <v>1454600000</v>
      </c>
      <c r="J83">
        <v>3285558333.3333335</v>
      </c>
      <c r="K83">
        <v>87775000</v>
      </c>
      <c r="L83">
        <v>875908333.33333337</v>
      </c>
      <c r="M83">
        <f t="shared" si="4"/>
        <v>5703841666.666667</v>
      </c>
      <c r="N83" s="7"/>
      <c r="O83" s="5"/>
      <c r="R83" s="7">
        <v>44742.28125</v>
      </c>
      <c r="S83" s="9">
        <f t="shared" si="5"/>
        <v>60702958333.333336</v>
      </c>
      <c r="T83">
        <v>82</v>
      </c>
      <c r="U83">
        <f t="shared" si="16"/>
        <v>1975</v>
      </c>
      <c r="W83">
        <f t="shared" si="17"/>
        <v>0</v>
      </c>
    </row>
    <row r="84" spans="1:23" x14ac:dyDescent="0.3">
      <c r="A84" s="1">
        <v>44742.284722222219</v>
      </c>
      <c r="B84">
        <v>91038300000</v>
      </c>
      <c r="C84">
        <v>66751700000</v>
      </c>
      <c r="D84">
        <v>24286600000</v>
      </c>
      <c r="E84">
        <v>12109900000</v>
      </c>
      <c r="F84" s="2" t="s">
        <v>40</v>
      </c>
      <c r="G84" s="3"/>
      <c r="H84" s="4"/>
      <c r="I84">
        <v>1454600000</v>
      </c>
      <c r="J84">
        <v>3285558333.3333335</v>
      </c>
      <c r="K84">
        <v>87775000</v>
      </c>
      <c r="L84">
        <v>875908333.33333337</v>
      </c>
      <c r="M84">
        <f t="shared" si="4"/>
        <v>5703841666.666667</v>
      </c>
      <c r="N84" s="7"/>
      <c r="O84" s="5"/>
      <c r="R84" s="7">
        <v>44742.284722222219</v>
      </c>
      <c r="S84" s="9">
        <f t="shared" si="5"/>
        <v>61047858333.333336</v>
      </c>
      <c r="T84">
        <v>83</v>
      </c>
      <c r="U84">
        <f t="shared" si="16"/>
        <v>1986</v>
      </c>
      <c r="W84">
        <f t="shared" si="17"/>
        <v>0</v>
      </c>
    </row>
    <row r="85" spans="1:23" x14ac:dyDescent="0.3">
      <c r="A85" s="1">
        <v>44742.288194444445</v>
      </c>
      <c r="B85">
        <v>91039100000</v>
      </c>
      <c r="C85">
        <v>67041000000</v>
      </c>
      <c r="D85">
        <v>23998100000</v>
      </c>
      <c r="E85">
        <v>12212300000</v>
      </c>
      <c r="F85" s="2" t="s">
        <v>87</v>
      </c>
      <c r="G85" s="3"/>
      <c r="H85" s="4"/>
      <c r="I85">
        <v>1454600000</v>
      </c>
      <c r="J85">
        <v>3285558333.3333335</v>
      </c>
      <c r="K85">
        <v>87775000</v>
      </c>
      <c r="L85">
        <v>875908333.33333337</v>
      </c>
      <c r="M85">
        <f t="shared" si="4"/>
        <v>5703841666.666667</v>
      </c>
      <c r="N85" s="7"/>
      <c r="O85" s="5"/>
      <c r="R85" s="7">
        <v>44742.288194444445</v>
      </c>
      <c r="S85" s="9">
        <f t="shared" si="5"/>
        <v>61337158333.333336</v>
      </c>
      <c r="T85">
        <v>84</v>
      </c>
      <c r="U85">
        <f t="shared" si="16"/>
        <v>1995</v>
      </c>
      <c r="W85">
        <f t="shared" si="17"/>
        <v>0</v>
      </c>
    </row>
    <row r="86" spans="1:23" x14ac:dyDescent="0.3">
      <c r="A86" s="1">
        <v>44742.291666666664</v>
      </c>
      <c r="B86">
        <v>91044000000</v>
      </c>
      <c r="C86">
        <v>67436600000</v>
      </c>
      <c r="D86">
        <v>23607400000</v>
      </c>
      <c r="E86">
        <v>12151000000</v>
      </c>
      <c r="F86" s="2" t="s">
        <v>3</v>
      </c>
      <c r="G86" s="3">
        <v>44742</v>
      </c>
      <c r="H86" s="4">
        <v>0.33333333333333331</v>
      </c>
      <c r="I86">
        <v>4796533333.333334</v>
      </c>
      <c r="J86">
        <v>2606191666.666667</v>
      </c>
      <c r="K86">
        <v>312841666.66666663</v>
      </c>
      <c r="L86">
        <v>1004283333.3333334</v>
      </c>
      <c r="M86">
        <f t="shared" si="4"/>
        <v>8719850000.0000019</v>
      </c>
      <c r="N86" s="7"/>
      <c r="O86" s="5"/>
      <c r="R86" s="7">
        <v>44742.291666666664</v>
      </c>
      <c r="S86" s="9">
        <f t="shared" si="5"/>
        <v>58716750000</v>
      </c>
      <c r="T86">
        <v>85</v>
      </c>
      <c r="U86">
        <f t="shared" si="16"/>
        <v>1910</v>
      </c>
      <c r="W86">
        <f t="shared" si="17"/>
        <v>0</v>
      </c>
    </row>
    <row r="87" spans="1:23" x14ac:dyDescent="0.3">
      <c r="A87" s="1">
        <v>44742.295138888891</v>
      </c>
      <c r="B87">
        <v>91027900000</v>
      </c>
      <c r="C87">
        <v>67971200000</v>
      </c>
      <c r="D87">
        <v>23056700000</v>
      </c>
      <c r="E87">
        <v>12699800000</v>
      </c>
      <c r="F87" s="2" t="s">
        <v>45</v>
      </c>
      <c r="G87" s="3"/>
      <c r="H87" s="4"/>
      <c r="I87">
        <v>4796533333.333334</v>
      </c>
      <c r="J87">
        <v>2606191666.666667</v>
      </c>
      <c r="K87">
        <v>312841666.66666663</v>
      </c>
      <c r="L87">
        <v>1004283333.3333334</v>
      </c>
      <c r="M87">
        <f t="shared" si="4"/>
        <v>8719850000.0000019</v>
      </c>
      <c r="N87" s="7"/>
      <c r="O87" s="5"/>
      <c r="R87" s="7">
        <v>44742.295138888891</v>
      </c>
      <c r="S87" s="9">
        <f t="shared" si="5"/>
        <v>59251350000</v>
      </c>
      <c r="T87">
        <v>86</v>
      </c>
      <c r="U87">
        <f t="shared" si="16"/>
        <v>1927</v>
      </c>
      <c r="W87">
        <f t="shared" si="17"/>
        <v>0</v>
      </c>
    </row>
    <row r="88" spans="1:23" x14ac:dyDescent="0.3">
      <c r="A88" s="1">
        <v>44742.298611111109</v>
      </c>
      <c r="B88">
        <v>91113700000</v>
      </c>
      <c r="C88">
        <v>68508900000</v>
      </c>
      <c r="D88">
        <v>22604800000</v>
      </c>
      <c r="E88">
        <v>12903300000</v>
      </c>
      <c r="F88" s="2" t="s">
        <v>39</v>
      </c>
      <c r="G88" s="3"/>
      <c r="H88" s="4"/>
      <c r="I88">
        <v>4796533333.333334</v>
      </c>
      <c r="J88">
        <v>2606191666.666667</v>
      </c>
      <c r="K88">
        <v>312841666.66666663</v>
      </c>
      <c r="L88">
        <v>1004283333.3333334</v>
      </c>
      <c r="M88">
        <f t="shared" si="4"/>
        <v>8719850000.0000019</v>
      </c>
      <c r="N88" s="7"/>
      <c r="O88" s="5"/>
      <c r="R88" s="7">
        <v>44742.298611111109</v>
      </c>
      <c r="S88" s="9">
        <f t="shared" si="5"/>
        <v>59789050000</v>
      </c>
      <c r="T88">
        <v>87</v>
      </c>
      <c r="U88">
        <f t="shared" si="16"/>
        <v>1945</v>
      </c>
      <c r="W88">
        <f t="shared" si="17"/>
        <v>0</v>
      </c>
    </row>
    <row r="89" spans="1:23" x14ac:dyDescent="0.3">
      <c r="A89" s="1">
        <v>44742.302083333336</v>
      </c>
      <c r="B89">
        <v>91161400000</v>
      </c>
      <c r="C89">
        <v>69201300000</v>
      </c>
      <c r="D89">
        <v>21960100000</v>
      </c>
      <c r="E89">
        <v>13050500000</v>
      </c>
      <c r="F89" s="2" t="s">
        <v>26</v>
      </c>
      <c r="G89" s="3"/>
      <c r="H89" s="4"/>
      <c r="I89">
        <v>4796533333.333334</v>
      </c>
      <c r="J89">
        <v>2606191666.666667</v>
      </c>
      <c r="K89">
        <v>312841666.66666663</v>
      </c>
      <c r="L89">
        <v>1004283333.3333334</v>
      </c>
      <c r="M89">
        <f t="shared" si="4"/>
        <v>8719850000.0000019</v>
      </c>
      <c r="N89" s="7"/>
      <c r="O89" s="5"/>
      <c r="R89" s="7">
        <v>44742.302083333336</v>
      </c>
      <c r="S89" s="9">
        <f t="shared" si="5"/>
        <v>60481450000</v>
      </c>
      <c r="T89">
        <v>88</v>
      </c>
      <c r="U89">
        <f t="shared" si="16"/>
        <v>1967</v>
      </c>
      <c r="W89">
        <f t="shared" si="17"/>
        <v>0</v>
      </c>
    </row>
    <row r="90" spans="1:23" x14ac:dyDescent="0.3">
      <c r="A90" s="1">
        <v>44742.305555555555</v>
      </c>
      <c r="B90">
        <v>91188500000</v>
      </c>
      <c r="C90">
        <v>69643700000</v>
      </c>
      <c r="D90">
        <v>21544800000</v>
      </c>
      <c r="E90">
        <v>13268600000</v>
      </c>
      <c r="F90" s="2" t="s">
        <v>23</v>
      </c>
      <c r="G90" s="3"/>
      <c r="H90" s="4"/>
      <c r="I90">
        <v>4796533333.333334</v>
      </c>
      <c r="J90">
        <v>2606191666.666667</v>
      </c>
      <c r="K90">
        <v>312841666.66666663</v>
      </c>
      <c r="L90">
        <v>1004283333.3333334</v>
      </c>
      <c r="M90">
        <f t="shared" si="4"/>
        <v>8719850000.0000019</v>
      </c>
      <c r="N90" s="7"/>
      <c r="O90" s="5"/>
      <c r="R90" s="7">
        <v>44742.305555555555</v>
      </c>
      <c r="S90" s="9">
        <f t="shared" si="5"/>
        <v>60923850000</v>
      </c>
      <c r="T90">
        <v>89</v>
      </c>
      <c r="U90">
        <f t="shared" si="16"/>
        <v>1982</v>
      </c>
      <c r="W90">
        <f t="shared" si="17"/>
        <v>0</v>
      </c>
    </row>
    <row r="91" spans="1:23" x14ac:dyDescent="0.3">
      <c r="A91" s="1">
        <v>44742.309027777781</v>
      </c>
      <c r="B91">
        <v>91186300000</v>
      </c>
      <c r="C91">
        <v>69971100000</v>
      </c>
      <c r="D91">
        <v>21215200000</v>
      </c>
      <c r="E91">
        <v>13230900000</v>
      </c>
      <c r="F91" s="2" t="s">
        <v>26</v>
      </c>
      <c r="G91" s="3"/>
      <c r="H91" s="4"/>
      <c r="I91">
        <v>4796533333.333334</v>
      </c>
      <c r="J91">
        <v>2606191666.666667</v>
      </c>
      <c r="K91">
        <v>312841666.66666663</v>
      </c>
      <c r="L91">
        <v>1004283333.3333334</v>
      </c>
      <c r="M91">
        <f t="shared" si="4"/>
        <v>8719850000.0000019</v>
      </c>
      <c r="N91" s="7"/>
      <c r="O91" s="5"/>
      <c r="R91" s="7">
        <v>44742.309027777781</v>
      </c>
      <c r="S91" s="9">
        <f t="shared" si="5"/>
        <v>61251250000</v>
      </c>
      <c r="T91">
        <v>90</v>
      </c>
      <c r="U91">
        <f t="shared" si="16"/>
        <v>1992</v>
      </c>
      <c r="W91">
        <f t="shared" si="17"/>
        <v>0</v>
      </c>
    </row>
    <row r="92" spans="1:23" x14ac:dyDescent="0.3">
      <c r="A92" s="1">
        <v>44742.3125</v>
      </c>
      <c r="B92">
        <v>91137600000</v>
      </c>
      <c r="C92">
        <v>70339700000</v>
      </c>
      <c r="D92">
        <v>20798000000</v>
      </c>
      <c r="E92">
        <v>14081400000</v>
      </c>
      <c r="F92" s="2" t="s">
        <v>20</v>
      </c>
      <c r="G92" s="3"/>
      <c r="H92" s="4"/>
      <c r="I92">
        <v>4796533333.333334</v>
      </c>
      <c r="J92">
        <v>2606191666.666667</v>
      </c>
      <c r="K92">
        <v>312841666.66666663</v>
      </c>
      <c r="L92">
        <v>1004283333.3333334</v>
      </c>
      <c r="M92">
        <f t="shared" si="4"/>
        <v>8719850000.0000019</v>
      </c>
      <c r="N92" s="7"/>
      <c r="O92" s="5"/>
      <c r="R92" s="7">
        <v>44742.3125</v>
      </c>
      <c r="S92" s="9">
        <f t="shared" si="5"/>
        <v>61619850000</v>
      </c>
      <c r="T92">
        <v>91</v>
      </c>
      <c r="U92">
        <f t="shared" si="16"/>
        <v>2004</v>
      </c>
      <c r="W92">
        <f t="shared" si="17"/>
        <v>0</v>
      </c>
    </row>
    <row r="93" spans="1:23" x14ac:dyDescent="0.3">
      <c r="A93" s="1">
        <v>44742.315972222219</v>
      </c>
      <c r="B93">
        <v>91139600000</v>
      </c>
      <c r="C93">
        <v>70609900000</v>
      </c>
      <c r="D93">
        <v>20529700000</v>
      </c>
      <c r="E93">
        <v>14748300000</v>
      </c>
      <c r="F93" s="2" t="s">
        <v>4</v>
      </c>
      <c r="G93" s="3"/>
      <c r="H93" s="4"/>
      <c r="I93">
        <v>4796533333.333334</v>
      </c>
      <c r="J93">
        <v>2606191666.666667</v>
      </c>
      <c r="K93">
        <v>312841666.66666663</v>
      </c>
      <c r="L93">
        <v>1004283333.3333334</v>
      </c>
      <c r="M93">
        <f t="shared" si="4"/>
        <v>8719850000.0000019</v>
      </c>
      <c r="N93" s="7"/>
      <c r="O93" s="5"/>
      <c r="R93" s="7">
        <v>44742.315972222219</v>
      </c>
      <c r="S93" s="9">
        <f t="shared" si="5"/>
        <v>61890050000</v>
      </c>
      <c r="T93">
        <v>92</v>
      </c>
      <c r="U93">
        <f t="shared" si="16"/>
        <v>2013</v>
      </c>
      <c r="W93">
        <f t="shared" si="17"/>
        <v>0</v>
      </c>
    </row>
    <row r="94" spans="1:23" x14ac:dyDescent="0.3">
      <c r="A94" s="1">
        <v>44742.319444444445</v>
      </c>
      <c r="B94">
        <v>91123800000</v>
      </c>
      <c r="C94">
        <v>71371200000</v>
      </c>
      <c r="D94">
        <v>19752600000</v>
      </c>
      <c r="E94">
        <v>14855600000</v>
      </c>
      <c r="F94" s="2" t="s">
        <v>19</v>
      </c>
      <c r="G94" s="3"/>
      <c r="H94" s="4"/>
      <c r="I94">
        <v>4796533333.333334</v>
      </c>
      <c r="J94">
        <v>2606191666.666667</v>
      </c>
      <c r="K94">
        <v>312841666.66666663</v>
      </c>
      <c r="L94">
        <v>1004283333.3333334</v>
      </c>
      <c r="M94">
        <f t="shared" si="4"/>
        <v>8719850000.0000019</v>
      </c>
      <c r="N94" s="7"/>
      <c r="O94" s="5"/>
      <c r="R94" s="7">
        <v>44742.319444444445</v>
      </c>
      <c r="S94" s="9">
        <f t="shared" si="5"/>
        <v>62651350000</v>
      </c>
      <c r="T94">
        <v>93</v>
      </c>
      <c r="U94">
        <f t="shared" si="16"/>
        <v>2038</v>
      </c>
      <c r="W94">
        <f t="shared" si="17"/>
        <v>0</v>
      </c>
    </row>
    <row r="95" spans="1:23" x14ac:dyDescent="0.3">
      <c r="A95" s="1">
        <v>44742.322916666664</v>
      </c>
      <c r="B95">
        <v>91125200000</v>
      </c>
      <c r="C95">
        <v>71675000000</v>
      </c>
      <c r="D95">
        <v>19450200000</v>
      </c>
      <c r="E95">
        <v>15231600000</v>
      </c>
      <c r="F95" s="2" t="s">
        <v>24</v>
      </c>
      <c r="G95" s="3"/>
      <c r="H95" s="4"/>
      <c r="I95">
        <v>4796533333.333334</v>
      </c>
      <c r="J95">
        <v>2606191666.666667</v>
      </c>
      <c r="K95">
        <v>312841666.66666663</v>
      </c>
      <c r="L95">
        <v>1004283333.3333334</v>
      </c>
      <c r="M95">
        <f t="shared" si="4"/>
        <v>8719850000.0000019</v>
      </c>
      <c r="N95" s="7"/>
      <c r="O95" s="5"/>
      <c r="R95" s="7">
        <v>44742.322916666664</v>
      </c>
      <c r="S95" s="9">
        <f t="shared" si="5"/>
        <v>62955150000</v>
      </c>
      <c r="T95">
        <v>94</v>
      </c>
      <c r="U95">
        <f t="shared" si="16"/>
        <v>2048</v>
      </c>
      <c r="W95">
        <f t="shared" si="17"/>
        <v>0</v>
      </c>
    </row>
    <row r="96" spans="1:23" x14ac:dyDescent="0.3">
      <c r="A96" s="1">
        <v>44742.326388888891</v>
      </c>
      <c r="B96">
        <v>91146900000</v>
      </c>
      <c r="C96">
        <v>71942600000</v>
      </c>
      <c r="D96">
        <v>19204400000</v>
      </c>
      <c r="E96">
        <v>15457400000</v>
      </c>
      <c r="F96" s="2" t="s">
        <v>35</v>
      </c>
      <c r="G96" s="3"/>
      <c r="H96" s="4"/>
      <c r="I96">
        <v>4796533333.333334</v>
      </c>
      <c r="J96">
        <v>2606191666.666667</v>
      </c>
      <c r="K96">
        <v>312841666.66666663</v>
      </c>
      <c r="L96">
        <v>1004283333.3333334</v>
      </c>
      <c r="M96">
        <f t="shared" si="4"/>
        <v>8719850000.0000019</v>
      </c>
      <c r="N96" s="7"/>
      <c r="O96" s="5"/>
      <c r="R96" s="7">
        <v>44742.326388888891</v>
      </c>
      <c r="S96" s="9">
        <f t="shared" si="5"/>
        <v>63222750000</v>
      </c>
      <c r="T96">
        <v>95</v>
      </c>
      <c r="U96">
        <f t="shared" si="16"/>
        <v>2057</v>
      </c>
      <c r="W96">
        <f t="shared" si="17"/>
        <v>0</v>
      </c>
    </row>
    <row r="97" spans="1:23" x14ac:dyDescent="0.3">
      <c r="A97" s="1">
        <v>44742.329861111109</v>
      </c>
      <c r="B97">
        <v>91159900000</v>
      </c>
      <c r="C97">
        <v>72518700000</v>
      </c>
      <c r="D97">
        <v>18641200000</v>
      </c>
      <c r="E97">
        <v>15380700000</v>
      </c>
      <c r="F97" s="2" t="s">
        <v>6</v>
      </c>
      <c r="G97" s="3"/>
      <c r="H97" s="4"/>
      <c r="I97">
        <v>4796533333.333334</v>
      </c>
      <c r="J97">
        <v>2606191666.666667</v>
      </c>
      <c r="K97">
        <v>312841666.66666663</v>
      </c>
      <c r="L97">
        <v>1004283333.3333334</v>
      </c>
      <c r="M97">
        <f t="shared" si="4"/>
        <v>8719850000.0000019</v>
      </c>
      <c r="N97" s="7"/>
      <c r="O97" s="5"/>
      <c r="R97" s="7">
        <v>44742.329861111109</v>
      </c>
      <c r="S97" s="9">
        <f t="shared" si="5"/>
        <v>63798850000</v>
      </c>
      <c r="T97">
        <v>96</v>
      </c>
      <c r="U97">
        <f t="shared" si="16"/>
        <v>2075</v>
      </c>
      <c r="W97">
        <f t="shared" si="17"/>
        <v>0</v>
      </c>
    </row>
    <row r="98" spans="1:23" x14ac:dyDescent="0.3">
      <c r="A98" s="1">
        <v>44742.333333333336</v>
      </c>
      <c r="B98">
        <v>91164200000</v>
      </c>
      <c r="C98">
        <v>73271800000</v>
      </c>
      <c r="D98">
        <v>17892500000</v>
      </c>
      <c r="E98">
        <v>15061100000</v>
      </c>
      <c r="F98" s="2" t="s">
        <v>27</v>
      </c>
      <c r="G98" s="3">
        <v>44742</v>
      </c>
      <c r="H98" s="4">
        <v>0.375</v>
      </c>
      <c r="I98">
        <v>9213916666.6666679</v>
      </c>
      <c r="J98">
        <v>2158033333.333333</v>
      </c>
      <c r="K98">
        <v>550566666.66666675</v>
      </c>
      <c r="L98">
        <v>937525000</v>
      </c>
      <c r="M98">
        <f t="shared" si="4"/>
        <v>12860041666.666666</v>
      </c>
      <c r="N98" s="7"/>
      <c r="O98" s="5"/>
      <c r="R98" s="7">
        <v>44742.333333333336</v>
      </c>
      <c r="S98" s="9">
        <f t="shared" si="5"/>
        <v>60411758333.333336</v>
      </c>
      <c r="T98">
        <v>97</v>
      </c>
      <c r="U98">
        <f t="shared" si="16"/>
        <v>1965</v>
      </c>
      <c r="W98">
        <f t="shared" si="17"/>
        <v>0</v>
      </c>
    </row>
    <row r="99" spans="1:23" x14ac:dyDescent="0.3">
      <c r="A99" s="1">
        <v>44742.336805555555</v>
      </c>
      <c r="B99">
        <v>91503600000</v>
      </c>
      <c r="C99">
        <v>74017900000</v>
      </c>
      <c r="D99">
        <v>17485700000</v>
      </c>
      <c r="E99">
        <v>14499600000</v>
      </c>
      <c r="F99" s="2" t="s">
        <v>29</v>
      </c>
      <c r="G99" s="3"/>
      <c r="H99" s="4"/>
      <c r="I99">
        <v>9213916666.6666679</v>
      </c>
      <c r="J99">
        <v>2158033333.333333</v>
      </c>
      <c r="K99">
        <v>550566666.66666675</v>
      </c>
      <c r="L99">
        <v>937525000</v>
      </c>
      <c r="M99">
        <f t="shared" si="4"/>
        <v>12860041666.666666</v>
      </c>
      <c r="N99" s="7"/>
      <c r="O99" s="5"/>
      <c r="R99" s="7">
        <v>44742.336805555555</v>
      </c>
      <c r="S99" s="9">
        <f t="shared" si="5"/>
        <v>61157858333.333336</v>
      </c>
      <c r="T99">
        <v>98</v>
      </c>
      <c r="U99">
        <f t="shared" si="16"/>
        <v>1989</v>
      </c>
      <c r="W99">
        <f t="shared" si="17"/>
        <v>0</v>
      </c>
    </row>
    <row r="100" spans="1:23" x14ac:dyDescent="0.3">
      <c r="A100" s="1">
        <v>44742.340277777781</v>
      </c>
      <c r="B100">
        <v>91582400000</v>
      </c>
      <c r="C100">
        <v>74318000000</v>
      </c>
      <c r="D100">
        <v>17264400000</v>
      </c>
      <c r="E100">
        <v>13653100000</v>
      </c>
      <c r="F100" s="2" t="s">
        <v>75</v>
      </c>
      <c r="G100" s="3"/>
      <c r="H100" s="4"/>
      <c r="I100">
        <v>9213916666.6666679</v>
      </c>
      <c r="J100">
        <v>2158033333.333333</v>
      </c>
      <c r="K100">
        <v>550566666.66666675</v>
      </c>
      <c r="L100">
        <v>937525000</v>
      </c>
      <c r="M100">
        <f t="shared" si="4"/>
        <v>12860041666.666666</v>
      </c>
      <c r="N100" s="7"/>
      <c r="O100" s="5"/>
      <c r="R100" s="7">
        <v>44742.340277777781</v>
      </c>
      <c r="S100" s="9">
        <f t="shared" si="5"/>
        <v>61457958333.333336</v>
      </c>
      <c r="T100">
        <v>99</v>
      </c>
      <c r="U100">
        <f t="shared" si="16"/>
        <v>1999</v>
      </c>
      <c r="W100">
        <f t="shared" si="17"/>
        <v>0</v>
      </c>
    </row>
    <row r="101" spans="1:23" x14ac:dyDescent="0.3">
      <c r="A101" s="1">
        <v>44742.34375</v>
      </c>
      <c r="B101">
        <v>91684700000</v>
      </c>
      <c r="C101">
        <v>74799200000</v>
      </c>
      <c r="D101">
        <v>16885500000</v>
      </c>
      <c r="E101">
        <v>13598900000</v>
      </c>
      <c r="F101" s="2" t="s">
        <v>87</v>
      </c>
      <c r="G101" s="3"/>
      <c r="H101" s="4"/>
      <c r="I101">
        <v>9213916666.6666679</v>
      </c>
      <c r="J101">
        <v>2158033333.333333</v>
      </c>
      <c r="K101">
        <v>550566666.66666675</v>
      </c>
      <c r="L101">
        <v>937525000</v>
      </c>
      <c r="M101">
        <f t="shared" si="4"/>
        <v>12860041666.666666</v>
      </c>
      <c r="N101" s="7"/>
      <c r="O101" s="5"/>
      <c r="R101" s="7">
        <v>44742.34375</v>
      </c>
      <c r="S101" s="9">
        <f t="shared" si="5"/>
        <v>61939158333.333336</v>
      </c>
      <c r="T101">
        <v>100</v>
      </c>
      <c r="U101">
        <f t="shared" si="16"/>
        <v>2015</v>
      </c>
      <c r="W101">
        <f t="shared" si="17"/>
        <v>0</v>
      </c>
    </row>
    <row r="102" spans="1:23" x14ac:dyDescent="0.3">
      <c r="A102" s="1">
        <v>44742.347222222219</v>
      </c>
      <c r="B102">
        <v>91746100000</v>
      </c>
      <c r="C102">
        <v>74936000000</v>
      </c>
      <c r="D102">
        <v>16810200000</v>
      </c>
      <c r="E102">
        <v>14201500000</v>
      </c>
      <c r="F102" s="2" t="s">
        <v>44</v>
      </c>
      <c r="G102" s="3"/>
      <c r="H102" s="4"/>
      <c r="I102">
        <v>9213916666.6666679</v>
      </c>
      <c r="J102">
        <v>2158033333.333333</v>
      </c>
      <c r="K102">
        <v>550566666.66666675</v>
      </c>
      <c r="L102">
        <v>937525000</v>
      </c>
      <c r="M102">
        <f t="shared" si="4"/>
        <v>12860041666.666666</v>
      </c>
      <c r="N102" s="7"/>
      <c r="O102" s="5"/>
      <c r="R102" s="7">
        <v>44742.347222222219</v>
      </c>
      <c r="S102" s="9">
        <f t="shared" si="5"/>
        <v>62075958333.333336</v>
      </c>
      <c r="T102">
        <v>101</v>
      </c>
      <c r="U102">
        <f t="shared" si="16"/>
        <v>2019</v>
      </c>
      <c r="W102">
        <f t="shared" si="17"/>
        <v>0</v>
      </c>
    </row>
    <row r="103" spans="1:23" x14ac:dyDescent="0.3">
      <c r="A103" s="1">
        <v>44742.350694444445</v>
      </c>
      <c r="B103">
        <v>91755500000</v>
      </c>
      <c r="C103">
        <v>75710400000</v>
      </c>
      <c r="D103">
        <v>16045100000</v>
      </c>
      <c r="E103">
        <v>13646100000</v>
      </c>
      <c r="F103" s="2" t="s">
        <v>3</v>
      </c>
      <c r="G103" s="3"/>
      <c r="H103" s="4"/>
      <c r="I103">
        <v>9213916666.6666679</v>
      </c>
      <c r="J103">
        <v>2158033333.333333</v>
      </c>
      <c r="K103">
        <v>550566666.66666675</v>
      </c>
      <c r="L103">
        <v>937525000</v>
      </c>
      <c r="M103">
        <f t="shared" si="4"/>
        <v>12860041666.666666</v>
      </c>
      <c r="N103" s="7"/>
      <c r="O103" s="5"/>
      <c r="R103" s="7">
        <v>44742.350694444445</v>
      </c>
      <c r="S103" s="9">
        <f t="shared" si="5"/>
        <v>62850358333.333336</v>
      </c>
      <c r="T103">
        <v>102</v>
      </c>
      <c r="U103">
        <f t="shared" si="16"/>
        <v>2044</v>
      </c>
      <c r="W103">
        <f t="shared" si="17"/>
        <v>0</v>
      </c>
    </row>
    <row r="104" spans="1:23" x14ac:dyDescent="0.3">
      <c r="A104" s="1">
        <v>44742.354166666664</v>
      </c>
      <c r="B104">
        <v>91762700000</v>
      </c>
      <c r="C104">
        <v>76300500000</v>
      </c>
      <c r="D104">
        <v>15462200000</v>
      </c>
      <c r="E104">
        <v>13147100000</v>
      </c>
      <c r="F104" s="2" t="s">
        <v>41</v>
      </c>
      <c r="G104" s="3"/>
      <c r="H104" s="4"/>
      <c r="I104">
        <v>9213916666.6666679</v>
      </c>
      <c r="J104">
        <v>2158033333.333333</v>
      </c>
      <c r="K104">
        <v>550566666.66666675</v>
      </c>
      <c r="L104">
        <v>937525000</v>
      </c>
      <c r="M104">
        <f t="shared" si="4"/>
        <v>12860041666.666666</v>
      </c>
      <c r="N104" s="7"/>
      <c r="O104" s="5"/>
      <c r="R104" s="7">
        <v>44742.354166666664</v>
      </c>
      <c r="S104" s="9">
        <f t="shared" si="5"/>
        <v>63440458333.333336</v>
      </c>
      <c r="T104">
        <v>103</v>
      </c>
      <c r="U104">
        <f t="shared" si="16"/>
        <v>2064</v>
      </c>
      <c r="W104">
        <f t="shared" si="17"/>
        <v>0</v>
      </c>
    </row>
    <row r="105" spans="1:23" x14ac:dyDescent="0.3">
      <c r="A105" s="1">
        <v>44742.357638888891</v>
      </c>
      <c r="B105">
        <v>91431900000</v>
      </c>
      <c r="C105">
        <v>76997200000</v>
      </c>
      <c r="D105">
        <v>14434700000</v>
      </c>
      <c r="E105">
        <v>12621400000</v>
      </c>
      <c r="F105" s="2" t="s">
        <v>33</v>
      </c>
      <c r="G105" s="3"/>
      <c r="H105" s="4"/>
      <c r="I105">
        <v>9213916666.6666679</v>
      </c>
      <c r="J105">
        <v>2158033333.333333</v>
      </c>
      <c r="K105">
        <v>550566666.66666675</v>
      </c>
      <c r="L105">
        <v>937525000</v>
      </c>
      <c r="M105">
        <f t="shared" si="4"/>
        <v>12860041666.666666</v>
      </c>
      <c r="N105" s="7"/>
      <c r="O105" s="5"/>
      <c r="R105" s="7">
        <v>44742.357638888891</v>
      </c>
      <c r="S105" s="9">
        <f t="shared" si="5"/>
        <v>64137158333.333336</v>
      </c>
      <c r="T105">
        <v>104</v>
      </c>
      <c r="U105">
        <f t="shared" si="16"/>
        <v>2086</v>
      </c>
      <c r="W105">
        <f t="shared" si="17"/>
        <v>0</v>
      </c>
    </row>
    <row r="106" spans="1:23" x14ac:dyDescent="0.3">
      <c r="A106" s="1">
        <v>44742.361111111109</v>
      </c>
      <c r="B106">
        <v>91313800000</v>
      </c>
      <c r="C106">
        <v>77171900000</v>
      </c>
      <c r="D106">
        <v>14141900000</v>
      </c>
      <c r="E106">
        <v>12695800000</v>
      </c>
      <c r="F106" s="2" t="s">
        <v>8</v>
      </c>
      <c r="G106" s="3"/>
      <c r="H106" s="4"/>
      <c r="I106">
        <v>9213916666.6666679</v>
      </c>
      <c r="J106">
        <v>2158033333.333333</v>
      </c>
      <c r="K106">
        <v>550566666.66666675</v>
      </c>
      <c r="L106">
        <v>937525000</v>
      </c>
      <c r="M106">
        <f t="shared" si="4"/>
        <v>12860041666.666666</v>
      </c>
      <c r="N106" s="7"/>
      <c r="O106" s="5"/>
      <c r="R106" s="7">
        <v>44742.361111111109</v>
      </c>
      <c r="S106" s="9">
        <f t="shared" si="5"/>
        <v>64311858333.333336</v>
      </c>
      <c r="T106">
        <v>105</v>
      </c>
      <c r="U106">
        <f t="shared" si="16"/>
        <v>2092</v>
      </c>
      <c r="W106">
        <f t="shared" si="17"/>
        <v>0</v>
      </c>
    </row>
    <row r="107" spans="1:23" x14ac:dyDescent="0.3">
      <c r="A107" s="1">
        <v>44742.364583333336</v>
      </c>
      <c r="B107">
        <v>91258200000</v>
      </c>
      <c r="C107">
        <v>77520800000</v>
      </c>
      <c r="D107">
        <v>13737400000</v>
      </c>
      <c r="E107">
        <v>12690400000</v>
      </c>
      <c r="F107" s="2" t="s">
        <v>33</v>
      </c>
      <c r="G107" s="3"/>
      <c r="H107" s="4"/>
      <c r="I107">
        <v>9213916666.6666679</v>
      </c>
      <c r="J107">
        <v>2158033333.333333</v>
      </c>
      <c r="K107">
        <v>550566666.66666675</v>
      </c>
      <c r="L107">
        <v>937525000</v>
      </c>
      <c r="M107">
        <f t="shared" si="4"/>
        <v>12860041666.666666</v>
      </c>
      <c r="N107" s="7"/>
      <c r="O107" s="5"/>
      <c r="R107" s="7">
        <v>44742.364583333336</v>
      </c>
      <c r="S107" s="9">
        <f t="shared" si="5"/>
        <v>64660758333.333336</v>
      </c>
      <c r="T107">
        <v>106</v>
      </c>
      <c r="U107">
        <f t="shared" si="16"/>
        <v>2103</v>
      </c>
      <c r="W107">
        <f t="shared" si="17"/>
        <v>0</v>
      </c>
    </row>
    <row r="108" spans="1:23" x14ac:dyDescent="0.3">
      <c r="A108" s="1">
        <v>44742.368055555555</v>
      </c>
      <c r="B108">
        <v>91281000000</v>
      </c>
      <c r="C108">
        <v>77928800000</v>
      </c>
      <c r="D108">
        <v>13352200000</v>
      </c>
      <c r="E108">
        <v>12524500000</v>
      </c>
      <c r="F108" s="2" t="s">
        <v>53</v>
      </c>
      <c r="G108" s="3"/>
      <c r="H108" s="4"/>
      <c r="I108">
        <v>9213916666.6666679</v>
      </c>
      <c r="J108">
        <v>2158033333.333333</v>
      </c>
      <c r="K108">
        <v>550566666.66666675</v>
      </c>
      <c r="L108">
        <v>937525000</v>
      </c>
      <c r="M108">
        <f t="shared" si="4"/>
        <v>12860041666.666666</v>
      </c>
      <c r="N108" s="7"/>
      <c r="O108" s="5"/>
      <c r="R108" s="7">
        <v>44742.368055555555</v>
      </c>
      <c r="S108" s="9">
        <f t="shared" si="5"/>
        <v>65068758333.333336</v>
      </c>
      <c r="T108">
        <v>107</v>
      </c>
      <c r="U108">
        <f t="shared" si="16"/>
        <v>2117</v>
      </c>
      <c r="W108">
        <f t="shared" si="17"/>
        <v>0</v>
      </c>
    </row>
    <row r="109" spans="1:23" x14ac:dyDescent="0.3">
      <c r="A109" s="1">
        <v>44742.371527777781</v>
      </c>
      <c r="B109">
        <v>91304400000</v>
      </c>
      <c r="C109">
        <v>78234800000</v>
      </c>
      <c r="D109">
        <v>13069700000</v>
      </c>
      <c r="E109">
        <v>12293000000</v>
      </c>
      <c r="F109" s="2" t="s">
        <v>52</v>
      </c>
      <c r="G109" s="3"/>
      <c r="H109" s="4"/>
      <c r="I109">
        <v>9213916666.6666679</v>
      </c>
      <c r="J109">
        <v>2158033333.333333</v>
      </c>
      <c r="K109">
        <v>550566666.66666675</v>
      </c>
      <c r="L109">
        <v>937525000</v>
      </c>
      <c r="M109">
        <f t="shared" si="4"/>
        <v>12860041666.666666</v>
      </c>
      <c r="N109" s="7"/>
      <c r="O109" s="5"/>
      <c r="R109" s="7">
        <v>44742.371527777781</v>
      </c>
      <c r="S109" s="9">
        <f t="shared" si="5"/>
        <v>65374758333.333336</v>
      </c>
      <c r="T109">
        <v>108</v>
      </c>
      <c r="U109">
        <f t="shared" si="16"/>
        <v>2127</v>
      </c>
      <c r="W109">
        <f t="shared" si="17"/>
        <v>0</v>
      </c>
    </row>
    <row r="110" spans="1:23" x14ac:dyDescent="0.3">
      <c r="A110" s="1">
        <v>44742.375</v>
      </c>
      <c r="B110">
        <v>91312700000</v>
      </c>
      <c r="C110">
        <v>78360300000</v>
      </c>
      <c r="D110">
        <v>12952400000</v>
      </c>
      <c r="E110">
        <v>12329400000</v>
      </c>
      <c r="F110" s="2" t="s">
        <v>52</v>
      </c>
      <c r="G110" s="3">
        <v>44742</v>
      </c>
      <c r="H110" s="4">
        <v>0.41666666666666669</v>
      </c>
      <c r="I110">
        <v>13304033333.333334</v>
      </c>
      <c r="J110">
        <v>2487483333.333333</v>
      </c>
      <c r="K110">
        <v>814391666.66666675</v>
      </c>
      <c r="L110">
        <v>1106766666.6666665</v>
      </c>
      <c r="M110">
        <f t="shared" si="4"/>
        <v>17712675000</v>
      </c>
      <c r="N110" s="7"/>
      <c r="O110" s="5"/>
      <c r="R110" s="7">
        <v>44742.375</v>
      </c>
      <c r="S110" s="9">
        <f t="shared" si="5"/>
        <v>60647625000</v>
      </c>
      <c r="T110">
        <v>109</v>
      </c>
      <c r="U110">
        <f t="shared" si="16"/>
        <v>1973</v>
      </c>
      <c r="W110">
        <f t="shared" si="17"/>
        <v>0</v>
      </c>
    </row>
    <row r="111" spans="1:23" x14ac:dyDescent="0.3">
      <c r="A111" s="1">
        <v>44742.378472222219</v>
      </c>
      <c r="B111">
        <v>91622800000</v>
      </c>
      <c r="C111">
        <v>78546100000</v>
      </c>
      <c r="D111">
        <v>13076700000</v>
      </c>
      <c r="E111">
        <v>12596100000</v>
      </c>
      <c r="F111" s="2" t="s">
        <v>73</v>
      </c>
      <c r="G111" s="3"/>
      <c r="H111" s="4"/>
      <c r="I111">
        <v>13304033333.333334</v>
      </c>
      <c r="J111">
        <v>2487483333.333333</v>
      </c>
      <c r="K111">
        <v>814391666.66666675</v>
      </c>
      <c r="L111">
        <v>1106766666.6666665</v>
      </c>
      <c r="M111">
        <f t="shared" si="4"/>
        <v>17712675000</v>
      </c>
      <c r="N111" s="7"/>
      <c r="O111" s="5"/>
      <c r="R111" s="7">
        <v>44742.378472222219</v>
      </c>
      <c r="S111" s="9">
        <f t="shared" si="5"/>
        <v>60833425000</v>
      </c>
      <c r="T111">
        <v>110</v>
      </c>
      <c r="U111">
        <f t="shared" si="16"/>
        <v>1979</v>
      </c>
      <c r="W111">
        <f t="shared" si="17"/>
        <v>0</v>
      </c>
    </row>
    <row r="112" spans="1:23" x14ac:dyDescent="0.3">
      <c r="A112" s="1">
        <v>44742.381944444445</v>
      </c>
      <c r="B112">
        <v>91714900000</v>
      </c>
      <c r="C112">
        <v>78738600000</v>
      </c>
      <c r="D112">
        <v>12976300000</v>
      </c>
      <c r="E112">
        <v>12590400000</v>
      </c>
      <c r="F112" s="2" t="s">
        <v>73</v>
      </c>
      <c r="G112" s="3"/>
      <c r="H112" s="4"/>
      <c r="I112">
        <v>13304033333.333334</v>
      </c>
      <c r="J112">
        <v>2487483333.333333</v>
      </c>
      <c r="K112">
        <v>814391666.66666675</v>
      </c>
      <c r="L112">
        <v>1106766666.6666665</v>
      </c>
      <c r="M112">
        <f t="shared" si="4"/>
        <v>17712675000</v>
      </c>
      <c r="N112" s="7"/>
      <c r="O112" s="5"/>
      <c r="R112" s="7">
        <v>44742.381944444445</v>
      </c>
      <c r="S112" s="9">
        <f t="shared" si="5"/>
        <v>61025925000</v>
      </c>
      <c r="T112">
        <v>111</v>
      </c>
      <c r="U112">
        <f t="shared" si="16"/>
        <v>1985</v>
      </c>
      <c r="W112">
        <f t="shared" si="17"/>
        <v>0</v>
      </c>
    </row>
    <row r="113" spans="1:23" x14ac:dyDescent="0.3">
      <c r="A113" s="1">
        <v>44742.385416666664</v>
      </c>
      <c r="B113">
        <v>91835400000</v>
      </c>
      <c r="C113">
        <v>79143800000</v>
      </c>
      <c r="D113">
        <v>12691600000</v>
      </c>
      <c r="E113">
        <v>12530900000</v>
      </c>
      <c r="F113" s="2" t="s">
        <v>30</v>
      </c>
      <c r="G113" s="3"/>
      <c r="H113" s="4"/>
      <c r="I113">
        <v>13304033333.333334</v>
      </c>
      <c r="J113">
        <v>2487483333.333333</v>
      </c>
      <c r="K113">
        <v>814391666.66666675</v>
      </c>
      <c r="L113">
        <v>1106766666.6666665</v>
      </c>
      <c r="M113">
        <f t="shared" si="4"/>
        <v>17712675000</v>
      </c>
      <c r="N113" s="7"/>
      <c r="O113" s="5"/>
      <c r="R113" s="7">
        <v>44742.385416666664</v>
      </c>
      <c r="S113" s="9">
        <f t="shared" si="5"/>
        <v>61431125000</v>
      </c>
      <c r="T113">
        <v>112</v>
      </c>
      <c r="U113">
        <f t="shared" si="16"/>
        <v>1998</v>
      </c>
      <c r="W113">
        <f t="shared" si="17"/>
        <v>0</v>
      </c>
    </row>
    <row r="114" spans="1:23" x14ac:dyDescent="0.3">
      <c r="A114" s="1">
        <v>44742.388888888891</v>
      </c>
      <c r="B114">
        <v>91938500000</v>
      </c>
      <c r="C114">
        <v>79488100000</v>
      </c>
      <c r="D114">
        <v>12450400000</v>
      </c>
      <c r="E114">
        <v>12423600000</v>
      </c>
      <c r="F114" s="2" t="s">
        <v>66</v>
      </c>
      <c r="G114" s="3"/>
      <c r="H114" s="4"/>
      <c r="I114">
        <v>13304033333.333334</v>
      </c>
      <c r="J114">
        <v>2487483333.333333</v>
      </c>
      <c r="K114">
        <v>814391666.66666675</v>
      </c>
      <c r="L114">
        <v>1106766666.6666665</v>
      </c>
      <c r="M114">
        <f t="shared" si="4"/>
        <v>17712675000</v>
      </c>
      <c r="N114" s="7"/>
      <c r="O114" s="5"/>
      <c r="R114" s="7">
        <v>44742.388888888891</v>
      </c>
      <c r="S114" s="9">
        <f t="shared" si="5"/>
        <v>61775425000</v>
      </c>
      <c r="T114">
        <v>113</v>
      </c>
      <c r="U114">
        <f t="shared" si="16"/>
        <v>2009</v>
      </c>
      <c r="W114">
        <f t="shared" si="17"/>
        <v>0</v>
      </c>
    </row>
    <row r="115" spans="1:23" x14ac:dyDescent="0.3">
      <c r="A115" s="1">
        <v>44742.392361111109</v>
      </c>
      <c r="B115">
        <v>91946400000</v>
      </c>
      <c r="C115">
        <v>79267800000</v>
      </c>
      <c r="D115">
        <v>12678600000</v>
      </c>
      <c r="E115">
        <v>12678800000</v>
      </c>
      <c r="F115" s="2" t="s">
        <v>73</v>
      </c>
      <c r="G115" s="3"/>
      <c r="H115" s="4"/>
      <c r="I115">
        <v>13304033333.333334</v>
      </c>
      <c r="J115">
        <v>2487483333.333333</v>
      </c>
      <c r="K115">
        <v>814391666.66666675</v>
      </c>
      <c r="L115">
        <v>1106766666.6666665</v>
      </c>
      <c r="M115">
        <f t="shared" si="4"/>
        <v>17712675000</v>
      </c>
      <c r="N115" s="7"/>
      <c r="O115" s="5"/>
      <c r="R115" s="7">
        <v>44742.392361111109</v>
      </c>
      <c r="S115" s="9">
        <f t="shared" si="5"/>
        <v>61555125000</v>
      </c>
      <c r="T115">
        <v>114</v>
      </c>
      <c r="U115">
        <f t="shared" si="16"/>
        <v>2002</v>
      </c>
      <c r="W115">
        <f t="shared" si="17"/>
        <v>0</v>
      </c>
    </row>
    <row r="116" spans="1:23" x14ac:dyDescent="0.3">
      <c r="A116" s="1">
        <v>44742.395833333336</v>
      </c>
      <c r="B116">
        <v>91498100000</v>
      </c>
      <c r="C116">
        <v>79674600000</v>
      </c>
      <c r="D116">
        <v>11823600000</v>
      </c>
      <c r="E116">
        <v>12335000000</v>
      </c>
      <c r="F116" s="2" t="s">
        <v>10</v>
      </c>
      <c r="G116" s="3"/>
      <c r="H116" s="4"/>
      <c r="I116">
        <v>13304033333.333334</v>
      </c>
      <c r="J116">
        <v>2487483333.333333</v>
      </c>
      <c r="K116">
        <v>814391666.66666675</v>
      </c>
      <c r="L116">
        <v>1106766666.6666665</v>
      </c>
      <c r="M116">
        <f t="shared" si="4"/>
        <v>17712675000</v>
      </c>
      <c r="N116" s="7"/>
      <c r="O116" s="5"/>
      <c r="R116" s="7">
        <v>44742.395833333336</v>
      </c>
      <c r="S116" s="9">
        <f t="shared" si="5"/>
        <v>61961925000</v>
      </c>
      <c r="T116">
        <v>115</v>
      </c>
      <c r="U116">
        <f t="shared" si="16"/>
        <v>2016</v>
      </c>
      <c r="W116">
        <f t="shared" si="17"/>
        <v>0</v>
      </c>
    </row>
    <row r="117" spans="1:23" x14ac:dyDescent="0.3">
      <c r="A117" s="1">
        <v>44742.399305555555</v>
      </c>
      <c r="B117">
        <v>91522100000</v>
      </c>
      <c r="C117">
        <v>80001700000</v>
      </c>
      <c r="D117">
        <v>11520400000</v>
      </c>
      <c r="E117">
        <v>12155800000</v>
      </c>
      <c r="F117" s="2" t="s">
        <v>61</v>
      </c>
      <c r="G117" s="3"/>
      <c r="H117" s="4"/>
      <c r="I117">
        <v>13304033333.333334</v>
      </c>
      <c r="J117">
        <v>2487483333.333333</v>
      </c>
      <c r="K117">
        <v>814391666.66666675</v>
      </c>
      <c r="L117">
        <v>1106766666.6666665</v>
      </c>
      <c r="M117">
        <f t="shared" si="4"/>
        <v>17712675000</v>
      </c>
      <c r="N117" s="7"/>
      <c r="O117" s="5"/>
      <c r="R117" s="7">
        <v>44742.399305555555</v>
      </c>
      <c r="S117" s="9">
        <f t="shared" si="5"/>
        <v>62289025000</v>
      </c>
      <c r="T117">
        <v>116</v>
      </c>
      <c r="U117">
        <f t="shared" si="16"/>
        <v>2026</v>
      </c>
      <c r="W117">
        <f t="shared" si="17"/>
        <v>0</v>
      </c>
    </row>
    <row r="118" spans="1:23" x14ac:dyDescent="0.3">
      <c r="A118" s="1">
        <v>44742.402777777781</v>
      </c>
      <c r="B118">
        <v>91522600000</v>
      </c>
      <c r="C118">
        <v>79951500000</v>
      </c>
      <c r="D118">
        <v>11571100000</v>
      </c>
      <c r="E118">
        <v>12313500000</v>
      </c>
      <c r="F118" s="2" t="s">
        <v>38</v>
      </c>
      <c r="G118" s="3"/>
      <c r="H118" s="4"/>
      <c r="I118">
        <v>13304033333.333334</v>
      </c>
      <c r="J118">
        <v>2487483333.333333</v>
      </c>
      <c r="K118">
        <v>814391666.66666675</v>
      </c>
      <c r="L118">
        <v>1106766666.6666665</v>
      </c>
      <c r="M118">
        <f t="shared" si="4"/>
        <v>17712675000</v>
      </c>
      <c r="N118" s="7"/>
      <c r="O118" s="5"/>
      <c r="R118" s="7">
        <v>44742.402777777781</v>
      </c>
      <c r="S118" s="9">
        <f t="shared" si="5"/>
        <v>62238825000</v>
      </c>
      <c r="T118">
        <v>117</v>
      </c>
      <c r="U118">
        <f t="shared" si="16"/>
        <v>2025</v>
      </c>
      <c r="W118">
        <f t="shared" si="17"/>
        <v>0</v>
      </c>
    </row>
    <row r="119" spans="1:23" x14ac:dyDescent="0.3">
      <c r="A119" s="1">
        <v>44742.40625</v>
      </c>
      <c r="B119">
        <v>91523000000</v>
      </c>
      <c r="C119">
        <v>80159700000</v>
      </c>
      <c r="D119">
        <v>11363300000</v>
      </c>
      <c r="E119">
        <v>12392400000</v>
      </c>
      <c r="F119" s="2" t="s">
        <v>10</v>
      </c>
      <c r="G119" s="3"/>
      <c r="H119" s="4"/>
      <c r="I119">
        <v>13304033333.333334</v>
      </c>
      <c r="J119">
        <v>2487483333.333333</v>
      </c>
      <c r="K119">
        <v>814391666.66666675</v>
      </c>
      <c r="L119">
        <v>1106766666.6666665</v>
      </c>
      <c r="M119">
        <f t="shared" si="4"/>
        <v>17712675000</v>
      </c>
      <c r="N119" s="7"/>
      <c r="O119" s="5"/>
      <c r="R119" s="7">
        <v>44742.40625</v>
      </c>
      <c r="S119" s="9">
        <f t="shared" si="5"/>
        <v>62447025000</v>
      </c>
      <c r="T119">
        <v>118</v>
      </c>
      <c r="U119">
        <f t="shared" si="16"/>
        <v>2031</v>
      </c>
      <c r="W119">
        <f t="shared" si="17"/>
        <v>0</v>
      </c>
    </row>
    <row r="120" spans="1:23" x14ac:dyDescent="0.3">
      <c r="A120" s="1">
        <v>44742.409722222219</v>
      </c>
      <c r="B120">
        <v>91438300000</v>
      </c>
      <c r="C120">
        <v>79884900000</v>
      </c>
      <c r="D120">
        <v>11553400000</v>
      </c>
      <c r="E120">
        <v>12612500000</v>
      </c>
      <c r="F120" s="2" t="s">
        <v>30</v>
      </c>
      <c r="G120" s="3"/>
      <c r="H120" s="4"/>
      <c r="I120">
        <v>13304033333.333334</v>
      </c>
      <c r="J120">
        <v>2487483333.333333</v>
      </c>
      <c r="K120">
        <v>814391666.66666675</v>
      </c>
      <c r="L120">
        <v>1106766666.6666665</v>
      </c>
      <c r="M120">
        <f t="shared" si="4"/>
        <v>17712675000</v>
      </c>
      <c r="N120" s="7"/>
      <c r="O120" s="5"/>
      <c r="R120" s="7">
        <v>44742.409722222219</v>
      </c>
      <c r="S120" s="9">
        <f t="shared" si="5"/>
        <v>62172225000</v>
      </c>
      <c r="T120">
        <v>119</v>
      </c>
      <c r="U120">
        <f t="shared" si="16"/>
        <v>2022</v>
      </c>
      <c r="W120">
        <f t="shared" si="17"/>
        <v>0</v>
      </c>
    </row>
    <row r="121" spans="1:23" x14ac:dyDescent="0.3">
      <c r="A121" s="1">
        <v>44742.413194444445</v>
      </c>
      <c r="B121">
        <v>91432400000</v>
      </c>
      <c r="C121">
        <v>80106000000</v>
      </c>
      <c r="D121">
        <v>11326400000</v>
      </c>
      <c r="E121">
        <v>12442100000</v>
      </c>
      <c r="F121" s="2" t="s">
        <v>10</v>
      </c>
      <c r="G121" s="3"/>
      <c r="H121" s="4"/>
      <c r="I121">
        <v>13304033333.333334</v>
      </c>
      <c r="J121">
        <v>2487483333.333333</v>
      </c>
      <c r="K121">
        <v>814391666.66666675</v>
      </c>
      <c r="L121">
        <v>1106766666.6666665</v>
      </c>
      <c r="M121">
        <f t="shared" si="4"/>
        <v>17712675000</v>
      </c>
      <c r="N121" s="7"/>
      <c r="O121" s="5"/>
      <c r="R121" s="7">
        <v>44742.413194444445</v>
      </c>
      <c r="S121" s="9">
        <f t="shared" si="5"/>
        <v>62393325000</v>
      </c>
      <c r="T121">
        <v>120</v>
      </c>
      <c r="U121">
        <f t="shared" si="16"/>
        <v>2030</v>
      </c>
      <c r="W121">
        <f t="shared" si="17"/>
        <v>0</v>
      </c>
    </row>
    <row r="122" spans="1:23" x14ac:dyDescent="0.3">
      <c r="A122" s="1">
        <v>44742.416666666664</v>
      </c>
      <c r="B122">
        <v>91451700000</v>
      </c>
      <c r="C122">
        <v>80219600000</v>
      </c>
      <c r="D122">
        <v>11232200000</v>
      </c>
      <c r="E122">
        <v>12221500000</v>
      </c>
      <c r="F122" s="2" t="s">
        <v>61</v>
      </c>
      <c r="G122" s="3">
        <v>44742</v>
      </c>
      <c r="H122" s="4">
        <v>0.45833333333333331</v>
      </c>
      <c r="I122">
        <v>12257700000</v>
      </c>
      <c r="J122">
        <v>2557733333.333333</v>
      </c>
      <c r="K122">
        <v>932058333.33333337</v>
      </c>
      <c r="L122">
        <v>1140491666.6666665</v>
      </c>
      <c r="M122">
        <f t="shared" si="4"/>
        <v>16887983333.333332</v>
      </c>
      <c r="N122" s="7"/>
      <c r="O122" s="5"/>
      <c r="R122" s="7">
        <v>44742.416666666664</v>
      </c>
      <c r="S122" s="9">
        <f t="shared" si="5"/>
        <v>63331616666.666672</v>
      </c>
      <c r="T122">
        <v>121</v>
      </c>
      <c r="U122">
        <f t="shared" si="16"/>
        <v>2060</v>
      </c>
      <c r="W122">
        <f t="shared" si="17"/>
        <v>0</v>
      </c>
    </row>
    <row r="123" spans="1:23" x14ac:dyDescent="0.3">
      <c r="A123" s="1">
        <v>44742.420138888891</v>
      </c>
      <c r="B123">
        <v>91587800000</v>
      </c>
      <c r="C123">
        <v>79924200000</v>
      </c>
      <c r="D123">
        <v>11663600000</v>
      </c>
      <c r="E123">
        <v>12542500000</v>
      </c>
      <c r="F123" s="2" t="s">
        <v>52</v>
      </c>
      <c r="G123" s="3"/>
      <c r="H123" s="4"/>
      <c r="I123">
        <v>12257700000</v>
      </c>
      <c r="J123">
        <v>2557733333.333333</v>
      </c>
      <c r="K123">
        <v>932058333.33333337</v>
      </c>
      <c r="L123">
        <v>1140491666.6666665</v>
      </c>
      <c r="M123">
        <f t="shared" si="4"/>
        <v>16887983333.333332</v>
      </c>
      <c r="N123" s="7"/>
      <c r="O123" s="5"/>
      <c r="R123" s="7">
        <v>44742.420138888891</v>
      </c>
      <c r="S123" s="9">
        <f t="shared" si="5"/>
        <v>63036216666.666672</v>
      </c>
      <c r="T123">
        <v>122</v>
      </c>
      <c r="U123">
        <f t="shared" si="16"/>
        <v>2050</v>
      </c>
      <c r="W123">
        <f t="shared" si="17"/>
        <v>0</v>
      </c>
    </row>
    <row r="124" spans="1:23" x14ac:dyDescent="0.3">
      <c r="A124" s="1">
        <v>44742.423611111109</v>
      </c>
      <c r="B124">
        <v>91611500000</v>
      </c>
      <c r="C124">
        <v>79784600000</v>
      </c>
      <c r="D124">
        <v>11826900000</v>
      </c>
      <c r="E124">
        <v>12817600000</v>
      </c>
      <c r="F124" s="2" t="s">
        <v>53</v>
      </c>
      <c r="G124" s="3"/>
      <c r="H124" s="4"/>
      <c r="I124">
        <v>12257700000</v>
      </c>
      <c r="J124">
        <v>2557733333.333333</v>
      </c>
      <c r="K124">
        <v>932058333.33333337</v>
      </c>
      <c r="L124">
        <v>1140491666.6666665</v>
      </c>
      <c r="M124">
        <f t="shared" si="4"/>
        <v>16887983333.333332</v>
      </c>
      <c r="N124" s="7"/>
      <c r="O124" s="5"/>
      <c r="R124" s="7">
        <v>44742.423611111109</v>
      </c>
      <c r="S124" s="9">
        <f t="shared" si="5"/>
        <v>62896616666.666672</v>
      </c>
      <c r="T124">
        <v>123</v>
      </c>
      <c r="U124">
        <f t="shared" si="16"/>
        <v>2046</v>
      </c>
      <c r="W124">
        <f t="shared" si="17"/>
        <v>0</v>
      </c>
    </row>
    <row r="125" spans="1:23" x14ac:dyDescent="0.3">
      <c r="A125" s="1">
        <v>44742.427083333336</v>
      </c>
      <c r="B125">
        <v>91665200000</v>
      </c>
      <c r="C125">
        <v>80175500000</v>
      </c>
      <c r="D125">
        <v>11489700000</v>
      </c>
      <c r="E125">
        <v>12508300000</v>
      </c>
      <c r="F125" s="2" t="s">
        <v>66</v>
      </c>
      <c r="G125" s="3"/>
      <c r="H125" s="4"/>
      <c r="I125">
        <v>12257700000</v>
      </c>
      <c r="J125">
        <v>2557733333.333333</v>
      </c>
      <c r="K125">
        <v>932058333.33333337</v>
      </c>
      <c r="L125">
        <v>1140491666.6666665</v>
      </c>
      <c r="M125">
        <f t="shared" si="4"/>
        <v>16887983333.333332</v>
      </c>
      <c r="N125" s="7"/>
      <c r="O125" s="5"/>
      <c r="R125" s="7">
        <v>44742.427083333336</v>
      </c>
      <c r="S125" s="9">
        <f t="shared" si="5"/>
        <v>63287516666.666672</v>
      </c>
      <c r="T125">
        <v>124</v>
      </c>
      <c r="U125">
        <f t="shared" si="16"/>
        <v>2059</v>
      </c>
      <c r="W125">
        <f t="shared" si="17"/>
        <v>0</v>
      </c>
    </row>
    <row r="126" spans="1:23" x14ac:dyDescent="0.3">
      <c r="A126" s="1">
        <v>44742.430555555555</v>
      </c>
      <c r="B126">
        <v>91673000000</v>
      </c>
      <c r="C126">
        <v>80300200000</v>
      </c>
      <c r="D126">
        <v>11372800000</v>
      </c>
      <c r="E126">
        <v>12407700000</v>
      </c>
      <c r="F126" s="2" t="s">
        <v>10</v>
      </c>
      <c r="G126" s="3"/>
      <c r="H126" s="4"/>
      <c r="I126">
        <v>12257700000</v>
      </c>
      <c r="J126">
        <v>2557733333.333333</v>
      </c>
      <c r="K126">
        <v>932058333.33333337</v>
      </c>
      <c r="L126">
        <v>1140491666.6666665</v>
      </c>
      <c r="M126">
        <f t="shared" si="4"/>
        <v>16887983333.333332</v>
      </c>
      <c r="N126" s="7"/>
      <c r="O126" s="5"/>
      <c r="R126" s="7">
        <v>44742.430555555555</v>
      </c>
      <c r="S126" s="9">
        <f t="shared" si="5"/>
        <v>63412216666.666672</v>
      </c>
      <c r="T126">
        <v>125</v>
      </c>
      <c r="U126">
        <f t="shared" si="16"/>
        <v>2063</v>
      </c>
      <c r="W126">
        <f t="shared" si="17"/>
        <v>0</v>
      </c>
    </row>
    <row r="127" spans="1:23" x14ac:dyDescent="0.3">
      <c r="A127" s="1">
        <v>44742.434027777781</v>
      </c>
      <c r="B127">
        <v>91644300000</v>
      </c>
      <c r="C127">
        <v>80291100000</v>
      </c>
      <c r="D127">
        <v>11353200000</v>
      </c>
      <c r="E127">
        <v>12392100000</v>
      </c>
      <c r="F127" s="2" t="s">
        <v>38</v>
      </c>
      <c r="G127" s="3"/>
      <c r="H127" s="4"/>
      <c r="I127">
        <v>12257700000</v>
      </c>
      <c r="J127">
        <v>2557733333.333333</v>
      </c>
      <c r="K127">
        <v>932058333.33333337</v>
      </c>
      <c r="L127">
        <v>1140491666.6666665</v>
      </c>
      <c r="M127">
        <f t="shared" si="4"/>
        <v>16887983333.333332</v>
      </c>
      <c r="N127" s="7"/>
      <c r="O127" s="5"/>
      <c r="R127" s="7">
        <v>44742.434027777781</v>
      </c>
      <c r="S127" s="9">
        <f t="shared" si="5"/>
        <v>63403116666.666672</v>
      </c>
      <c r="T127">
        <v>126</v>
      </c>
      <c r="U127">
        <f t="shared" si="16"/>
        <v>2062</v>
      </c>
      <c r="W127">
        <f t="shared" si="17"/>
        <v>0</v>
      </c>
    </row>
    <row r="128" spans="1:23" x14ac:dyDescent="0.3">
      <c r="A128" s="1">
        <v>44742.4375</v>
      </c>
      <c r="B128">
        <v>91656600000</v>
      </c>
      <c r="C128">
        <v>80308200000</v>
      </c>
      <c r="D128">
        <v>11348400000</v>
      </c>
      <c r="E128">
        <v>12381200000</v>
      </c>
      <c r="F128" s="2" t="s">
        <v>38</v>
      </c>
      <c r="G128" s="3"/>
      <c r="H128" s="4"/>
      <c r="I128">
        <v>12257700000</v>
      </c>
      <c r="J128">
        <v>2557733333.333333</v>
      </c>
      <c r="K128">
        <v>932058333.33333337</v>
      </c>
      <c r="L128">
        <v>1140491666.6666665</v>
      </c>
      <c r="M128">
        <f t="shared" si="4"/>
        <v>16887983333.333332</v>
      </c>
      <c r="N128" s="7"/>
      <c r="O128" s="5"/>
      <c r="R128" s="7">
        <v>44742.4375</v>
      </c>
      <c r="S128" s="9">
        <f t="shared" si="5"/>
        <v>63420216666.666672</v>
      </c>
      <c r="T128">
        <v>127</v>
      </c>
      <c r="U128">
        <f t="shared" si="16"/>
        <v>2063</v>
      </c>
      <c r="W128">
        <f t="shared" si="17"/>
        <v>0</v>
      </c>
    </row>
    <row r="129" spans="1:23" x14ac:dyDescent="0.3">
      <c r="A129" s="1">
        <v>44742.440972222219</v>
      </c>
      <c r="B129">
        <v>91702600000</v>
      </c>
      <c r="C129">
        <v>80303900000</v>
      </c>
      <c r="D129">
        <v>11398700000</v>
      </c>
      <c r="E129">
        <v>12514100000</v>
      </c>
      <c r="F129" s="2" t="s">
        <v>66</v>
      </c>
      <c r="G129" s="3"/>
      <c r="H129" s="4"/>
      <c r="I129">
        <v>12257700000</v>
      </c>
      <c r="J129">
        <v>2557733333.333333</v>
      </c>
      <c r="K129">
        <v>932058333.33333337</v>
      </c>
      <c r="L129">
        <v>1140491666.6666665</v>
      </c>
      <c r="M129">
        <f t="shared" si="4"/>
        <v>16887983333.333332</v>
      </c>
      <c r="N129" s="7"/>
      <c r="O129" s="5"/>
      <c r="R129" s="7">
        <v>44742.440972222219</v>
      </c>
      <c r="S129" s="9">
        <f t="shared" si="5"/>
        <v>63415916666.666672</v>
      </c>
      <c r="T129">
        <v>128</v>
      </c>
      <c r="U129">
        <f t="shared" si="16"/>
        <v>2063</v>
      </c>
      <c r="W129">
        <f t="shared" si="17"/>
        <v>0</v>
      </c>
    </row>
    <row r="130" spans="1:23" x14ac:dyDescent="0.3">
      <c r="A130" s="1">
        <v>44742.444444444445</v>
      </c>
      <c r="B130">
        <v>91698600000</v>
      </c>
      <c r="C130">
        <v>80302900000</v>
      </c>
      <c r="D130">
        <v>11395700000</v>
      </c>
      <c r="E130">
        <v>12488900000</v>
      </c>
      <c r="F130" s="2" t="s">
        <v>66</v>
      </c>
      <c r="G130" s="3"/>
      <c r="H130" s="4"/>
      <c r="I130">
        <v>12257700000</v>
      </c>
      <c r="J130">
        <v>2557733333.333333</v>
      </c>
      <c r="K130">
        <v>932058333.33333337</v>
      </c>
      <c r="L130">
        <v>1140491666.6666665</v>
      </c>
      <c r="M130">
        <f t="shared" si="4"/>
        <v>16887983333.333332</v>
      </c>
      <c r="N130" s="7"/>
      <c r="O130" s="5"/>
      <c r="R130" s="7">
        <v>44742.444444444445</v>
      </c>
      <c r="S130" s="9">
        <f t="shared" si="5"/>
        <v>63414916666.666672</v>
      </c>
      <c r="T130">
        <v>129</v>
      </c>
      <c r="U130">
        <f t="shared" si="16"/>
        <v>2063</v>
      </c>
      <c r="W130">
        <f t="shared" si="17"/>
        <v>0</v>
      </c>
    </row>
    <row r="131" spans="1:23" x14ac:dyDescent="0.3">
      <c r="A131" s="1">
        <v>44742.447916666664</v>
      </c>
      <c r="B131">
        <v>91681200000</v>
      </c>
      <c r="C131">
        <v>80581800000</v>
      </c>
      <c r="D131">
        <v>11099400000</v>
      </c>
      <c r="E131">
        <v>11859200000</v>
      </c>
      <c r="F131" s="2" t="s">
        <v>69</v>
      </c>
      <c r="G131" s="3"/>
      <c r="H131" s="4"/>
      <c r="I131">
        <v>12257700000</v>
      </c>
      <c r="J131">
        <v>2557733333.333333</v>
      </c>
      <c r="K131">
        <v>932058333.33333337</v>
      </c>
      <c r="L131">
        <v>1140491666.6666665</v>
      </c>
      <c r="M131">
        <f t="shared" si="4"/>
        <v>16887983333.333332</v>
      </c>
      <c r="N131" s="7"/>
      <c r="O131" s="5"/>
      <c r="R131" s="7">
        <v>44742.447916666664</v>
      </c>
      <c r="S131" s="9">
        <f t="shared" si="5"/>
        <v>63693816666.666672</v>
      </c>
      <c r="T131">
        <v>130</v>
      </c>
      <c r="U131">
        <f t="shared" ref="U131:U194" si="18">ROUND(S131/U$292*2300,0)</f>
        <v>2072</v>
      </c>
      <c r="W131">
        <f t="shared" ref="W131:W194" si="19">IF(U131&gt;3500,1,0)</f>
        <v>0</v>
      </c>
    </row>
    <row r="132" spans="1:23" x14ac:dyDescent="0.3">
      <c r="A132" s="1">
        <v>44742.451388888891</v>
      </c>
      <c r="B132">
        <v>91754400000</v>
      </c>
      <c r="C132">
        <v>80547800000</v>
      </c>
      <c r="D132">
        <v>11206600000</v>
      </c>
      <c r="E132">
        <v>11818100000</v>
      </c>
      <c r="F132" s="2" t="s">
        <v>69</v>
      </c>
      <c r="G132" s="3"/>
      <c r="H132" s="4"/>
      <c r="I132">
        <v>12257700000</v>
      </c>
      <c r="J132">
        <v>2557733333.333333</v>
      </c>
      <c r="K132">
        <v>932058333.33333337</v>
      </c>
      <c r="L132">
        <v>1140491666.6666665</v>
      </c>
      <c r="M132">
        <f t="shared" si="4"/>
        <v>16887983333.333332</v>
      </c>
      <c r="N132" s="7"/>
      <c r="O132" s="5"/>
      <c r="R132" s="7">
        <v>44742.451388888891</v>
      </c>
      <c r="S132" s="9">
        <f t="shared" si="5"/>
        <v>63659816666.666672</v>
      </c>
      <c r="T132">
        <v>131</v>
      </c>
      <c r="U132">
        <f t="shared" si="18"/>
        <v>2071</v>
      </c>
      <c r="W132">
        <f t="shared" si="19"/>
        <v>0</v>
      </c>
    </row>
    <row r="133" spans="1:23" x14ac:dyDescent="0.3">
      <c r="A133" s="1">
        <v>44742.454861111109</v>
      </c>
      <c r="B133">
        <v>91743600000</v>
      </c>
      <c r="C133">
        <v>80711100000</v>
      </c>
      <c r="D133">
        <v>11032500000</v>
      </c>
      <c r="E133">
        <v>11953100000</v>
      </c>
      <c r="F133" s="2" t="s">
        <v>77</v>
      </c>
      <c r="G133" s="3"/>
      <c r="H133" s="4"/>
      <c r="I133">
        <v>12257700000</v>
      </c>
      <c r="J133">
        <v>2557733333.333333</v>
      </c>
      <c r="K133">
        <v>932058333.33333337</v>
      </c>
      <c r="L133">
        <v>1140491666.6666665</v>
      </c>
      <c r="M133">
        <f t="shared" si="4"/>
        <v>16887983333.333332</v>
      </c>
      <c r="N133" s="7"/>
      <c r="O133" s="5"/>
      <c r="R133" s="7">
        <v>44742.454861111109</v>
      </c>
      <c r="S133" s="9">
        <f t="shared" si="5"/>
        <v>63823116666.666672</v>
      </c>
      <c r="T133">
        <v>132</v>
      </c>
      <c r="U133">
        <f t="shared" si="18"/>
        <v>2076</v>
      </c>
      <c r="W133">
        <f t="shared" si="19"/>
        <v>0</v>
      </c>
    </row>
    <row r="134" spans="1:23" x14ac:dyDescent="0.3">
      <c r="A134" s="1">
        <v>44742.458333333336</v>
      </c>
      <c r="B134">
        <v>91743000000</v>
      </c>
      <c r="C134">
        <v>80396300000</v>
      </c>
      <c r="D134">
        <v>11346700000</v>
      </c>
      <c r="E134">
        <v>12198300000</v>
      </c>
      <c r="F134" s="2" t="s">
        <v>61</v>
      </c>
      <c r="G134" s="3">
        <v>44742</v>
      </c>
      <c r="H134" s="4">
        <v>0.5</v>
      </c>
      <c r="I134">
        <v>13074000000</v>
      </c>
      <c r="J134">
        <v>2655791666.666667</v>
      </c>
      <c r="K134">
        <v>1239875000</v>
      </c>
      <c r="L134">
        <v>1159416666.6666665</v>
      </c>
      <c r="M134">
        <f t="shared" si="4"/>
        <v>18129083333.333336</v>
      </c>
      <c r="N134" s="7"/>
      <c r="O134" s="5"/>
      <c r="R134" s="7">
        <v>44742.458333333336</v>
      </c>
      <c r="S134" s="9">
        <f t="shared" si="5"/>
        <v>62267216666.666664</v>
      </c>
      <c r="T134">
        <v>133</v>
      </c>
      <c r="U134">
        <f t="shared" si="18"/>
        <v>2025</v>
      </c>
      <c r="W134">
        <f t="shared" si="19"/>
        <v>0</v>
      </c>
    </row>
    <row r="135" spans="1:23" x14ac:dyDescent="0.3">
      <c r="A135" s="1">
        <v>44742.461805555555</v>
      </c>
      <c r="B135">
        <v>91827200000</v>
      </c>
      <c r="C135">
        <v>80151600000</v>
      </c>
      <c r="D135">
        <v>11675600000</v>
      </c>
      <c r="E135">
        <v>12387800000</v>
      </c>
      <c r="F135" s="2" t="s">
        <v>10</v>
      </c>
      <c r="G135" s="3"/>
      <c r="H135" s="4"/>
      <c r="I135">
        <v>13074000000</v>
      </c>
      <c r="J135">
        <v>2655791666.666667</v>
      </c>
      <c r="K135">
        <v>1239875000</v>
      </c>
      <c r="L135">
        <v>1159416666.6666665</v>
      </c>
      <c r="M135">
        <f t="shared" si="4"/>
        <v>18129083333.333336</v>
      </c>
      <c r="N135" s="7"/>
      <c r="O135" s="5"/>
      <c r="R135" s="7">
        <v>44742.461805555555</v>
      </c>
      <c r="S135" s="9">
        <f t="shared" si="5"/>
        <v>62022516666.666664</v>
      </c>
      <c r="T135">
        <v>134</v>
      </c>
      <c r="U135">
        <f t="shared" si="18"/>
        <v>2017</v>
      </c>
      <c r="W135">
        <f t="shared" si="19"/>
        <v>0</v>
      </c>
    </row>
    <row r="136" spans="1:23" x14ac:dyDescent="0.3">
      <c r="A136" s="1">
        <v>44742.465277777781</v>
      </c>
      <c r="B136">
        <v>91809600000</v>
      </c>
      <c r="C136">
        <v>80256300000</v>
      </c>
      <c r="D136">
        <v>11553300000</v>
      </c>
      <c r="E136">
        <v>12286000000</v>
      </c>
      <c r="F136" s="2" t="s">
        <v>25</v>
      </c>
      <c r="G136" s="3"/>
      <c r="H136" s="4"/>
      <c r="I136">
        <v>13074000000</v>
      </c>
      <c r="J136">
        <v>2655791666.666667</v>
      </c>
      <c r="K136">
        <v>1239875000</v>
      </c>
      <c r="L136">
        <v>1159416666.6666665</v>
      </c>
      <c r="M136">
        <f t="shared" si="4"/>
        <v>18129083333.333336</v>
      </c>
      <c r="N136" s="7"/>
      <c r="O136" s="5"/>
      <c r="R136" s="7">
        <v>44742.465277777781</v>
      </c>
      <c r="S136" s="9">
        <f t="shared" si="5"/>
        <v>62127216666.666664</v>
      </c>
      <c r="T136">
        <v>135</v>
      </c>
      <c r="U136">
        <f t="shared" si="18"/>
        <v>2021</v>
      </c>
      <c r="W136">
        <f t="shared" si="19"/>
        <v>0</v>
      </c>
    </row>
    <row r="137" spans="1:23" x14ac:dyDescent="0.3">
      <c r="A137" s="1">
        <v>44742.46875</v>
      </c>
      <c r="B137">
        <v>91811100000</v>
      </c>
      <c r="C137">
        <v>80613000000</v>
      </c>
      <c r="D137">
        <v>11198100000</v>
      </c>
      <c r="E137">
        <v>12031000000</v>
      </c>
      <c r="F137" s="2" t="s">
        <v>1</v>
      </c>
      <c r="G137" s="3"/>
      <c r="H137" s="4"/>
      <c r="I137">
        <v>13074000000</v>
      </c>
      <c r="J137">
        <v>2655791666.666667</v>
      </c>
      <c r="K137">
        <v>1239875000</v>
      </c>
      <c r="L137">
        <v>1159416666.6666665</v>
      </c>
      <c r="M137">
        <f t="shared" si="4"/>
        <v>18129083333.333336</v>
      </c>
      <c r="N137" s="7"/>
      <c r="O137" s="5"/>
      <c r="R137" s="7">
        <v>44742.46875</v>
      </c>
      <c r="S137" s="9">
        <f t="shared" si="5"/>
        <v>62483916666.666664</v>
      </c>
      <c r="T137">
        <v>136</v>
      </c>
      <c r="U137">
        <f t="shared" si="18"/>
        <v>2033</v>
      </c>
      <c r="W137">
        <f t="shared" si="19"/>
        <v>0</v>
      </c>
    </row>
    <row r="138" spans="1:23" x14ac:dyDescent="0.3">
      <c r="A138" s="1">
        <v>44742.472222222219</v>
      </c>
      <c r="B138">
        <v>91777100000</v>
      </c>
      <c r="C138">
        <v>80388700000</v>
      </c>
      <c r="D138">
        <v>11388400000</v>
      </c>
      <c r="E138">
        <v>12161500000</v>
      </c>
      <c r="F138" s="2" t="s">
        <v>34</v>
      </c>
      <c r="G138" s="3"/>
      <c r="H138" s="4"/>
      <c r="I138">
        <v>13074000000</v>
      </c>
      <c r="J138">
        <v>2655791666.666667</v>
      </c>
      <c r="K138">
        <v>1239875000</v>
      </c>
      <c r="L138">
        <v>1159416666.6666665</v>
      </c>
      <c r="M138">
        <f t="shared" si="4"/>
        <v>18129083333.333336</v>
      </c>
      <c r="N138" s="7"/>
      <c r="O138" s="5"/>
      <c r="R138" s="7">
        <v>44742.472222222219</v>
      </c>
      <c r="S138" s="9">
        <f t="shared" si="5"/>
        <v>62259616666.666664</v>
      </c>
      <c r="T138">
        <v>137</v>
      </c>
      <c r="U138">
        <f t="shared" si="18"/>
        <v>2025</v>
      </c>
      <c r="W138">
        <f t="shared" si="19"/>
        <v>0</v>
      </c>
    </row>
    <row r="139" spans="1:23" x14ac:dyDescent="0.3">
      <c r="A139" s="1">
        <v>44742.475694444445</v>
      </c>
      <c r="B139">
        <v>91785200000</v>
      </c>
      <c r="C139">
        <v>80370600000</v>
      </c>
      <c r="D139">
        <v>11414600000</v>
      </c>
      <c r="E139">
        <v>12229400000</v>
      </c>
      <c r="F139" s="2" t="s">
        <v>61</v>
      </c>
      <c r="G139" s="3"/>
      <c r="H139" s="4"/>
      <c r="I139">
        <v>13074000000</v>
      </c>
      <c r="J139">
        <v>2655791666.666667</v>
      </c>
      <c r="K139">
        <v>1239875000</v>
      </c>
      <c r="L139">
        <v>1159416666.6666665</v>
      </c>
      <c r="M139">
        <f t="shared" si="4"/>
        <v>18129083333.333336</v>
      </c>
      <c r="N139" s="7"/>
      <c r="O139" s="5"/>
      <c r="R139" s="7">
        <v>44742.475694444445</v>
      </c>
      <c r="S139" s="9">
        <f t="shared" si="5"/>
        <v>62241516666.666664</v>
      </c>
      <c r="T139">
        <v>138</v>
      </c>
      <c r="U139">
        <f t="shared" si="18"/>
        <v>2025</v>
      </c>
      <c r="W139">
        <f t="shared" si="19"/>
        <v>0</v>
      </c>
    </row>
    <row r="140" spans="1:23" x14ac:dyDescent="0.3">
      <c r="A140" s="1">
        <v>44742.479166666664</v>
      </c>
      <c r="B140">
        <v>91783700000</v>
      </c>
      <c r="C140">
        <v>80250400000</v>
      </c>
      <c r="D140">
        <v>11533300000</v>
      </c>
      <c r="E140">
        <v>12151100000</v>
      </c>
      <c r="F140" s="2" t="s">
        <v>34</v>
      </c>
      <c r="G140" s="3"/>
      <c r="H140" s="4"/>
      <c r="I140">
        <v>13074000000</v>
      </c>
      <c r="J140">
        <v>2655791666.666667</v>
      </c>
      <c r="K140">
        <v>1239875000</v>
      </c>
      <c r="L140">
        <v>1159416666.6666665</v>
      </c>
      <c r="M140">
        <f t="shared" si="4"/>
        <v>18129083333.333336</v>
      </c>
      <c r="N140" s="7"/>
      <c r="O140" s="5"/>
      <c r="R140" s="7">
        <v>44742.479166666664</v>
      </c>
      <c r="S140" s="9">
        <f t="shared" si="5"/>
        <v>62121316666.666664</v>
      </c>
      <c r="T140">
        <v>139</v>
      </c>
      <c r="U140">
        <f t="shared" si="18"/>
        <v>2021</v>
      </c>
      <c r="W140">
        <f t="shared" si="19"/>
        <v>0</v>
      </c>
    </row>
    <row r="141" spans="1:23" x14ac:dyDescent="0.3">
      <c r="A141" s="1">
        <v>44742.482638888891</v>
      </c>
      <c r="B141">
        <v>91794800000</v>
      </c>
      <c r="C141">
        <v>80235900000</v>
      </c>
      <c r="D141">
        <v>11558900000</v>
      </c>
      <c r="E141">
        <v>12526800000</v>
      </c>
      <c r="F141" s="2" t="s">
        <v>66</v>
      </c>
      <c r="G141" s="3"/>
      <c r="H141" s="4"/>
      <c r="I141">
        <v>13074000000</v>
      </c>
      <c r="J141">
        <v>2655791666.666667</v>
      </c>
      <c r="K141">
        <v>1239875000</v>
      </c>
      <c r="L141">
        <v>1159416666.6666665</v>
      </c>
      <c r="M141">
        <f t="shared" si="4"/>
        <v>18129083333.333336</v>
      </c>
      <c r="N141" s="7"/>
      <c r="O141" s="5"/>
      <c r="R141" s="7">
        <v>44742.482638888891</v>
      </c>
      <c r="S141" s="9">
        <f t="shared" si="5"/>
        <v>62106816666.666664</v>
      </c>
      <c r="T141">
        <v>140</v>
      </c>
      <c r="U141">
        <f t="shared" si="18"/>
        <v>2020</v>
      </c>
      <c r="W141">
        <f t="shared" si="19"/>
        <v>0</v>
      </c>
    </row>
    <row r="142" spans="1:23" x14ac:dyDescent="0.3">
      <c r="A142" s="1">
        <v>44742.486111111109</v>
      </c>
      <c r="B142">
        <v>91790000000</v>
      </c>
      <c r="C142">
        <v>80200300000</v>
      </c>
      <c r="D142">
        <v>11589700000</v>
      </c>
      <c r="E142">
        <v>12328500000</v>
      </c>
      <c r="F142" s="2" t="s">
        <v>38</v>
      </c>
      <c r="G142" s="3"/>
      <c r="H142" s="4"/>
      <c r="I142">
        <v>13074000000</v>
      </c>
      <c r="J142">
        <v>2655791666.666667</v>
      </c>
      <c r="K142">
        <v>1239875000</v>
      </c>
      <c r="L142">
        <v>1159416666.6666665</v>
      </c>
      <c r="M142">
        <f t="shared" si="4"/>
        <v>18129083333.333336</v>
      </c>
      <c r="N142" s="7"/>
      <c r="O142" s="5"/>
      <c r="R142" s="7">
        <v>44742.486111111109</v>
      </c>
      <c r="S142" s="9">
        <f t="shared" si="5"/>
        <v>62071216666.666664</v>
      </c>
      <c r="T142">
        <v>141</v>
      </c>
      <c r="U142">
        <f t="shared" si="18"/>
        <v>2019</v>
      </c>
      <c r="W142">
        <f t="shared" si="19"/>
        <v>0</v>
      </c>
    </row>
    <row r="143" spans="1:23" x14ac:dyDescent="0.3">
      <c r="A143" s="1">
        <v>44742.489583333336</v>
      </c>
      <c r="B143">
        <v>91774600000</v>
      </c>
      <c r="C143">
        <v>80085200000</v>
      </c>
      <c r="D143">
        <v>11689400000</v>
      </c>
      <c r="E143">
        <v>12529400000</v>
      </c>
      <c r="F143" s="2" t="s">
        <v>66</v>
      </c>
      <c r="G143" s="3"/>
      <c r="H143" s="4"/>
      <c r="I143">
        <v>13074000000</v>
      </c>
      <c r="J143">
        <v>2655791666.666667</v>
      </c>
      <c r="K143">
        <v>1239875000</v>
      </c>
      <c r="L143">
        <v>1159416666.6666665</v>
      </c>
      <c r="M143">
        <f t="shared" si="4"/>
        <v>18129083333.333336</v>
      </c>
      <c r="N143" s="7"/>
      <c r="O143" s="5"/>
      <c r="R143" s="7">
        <v>44742.489583333336</v>
      </c>
      <c r="S143" s="9">
        <f t="shared" si="5"/>
        <v>61956116666.666664</v>
      </c>
      <c r="T143">
        <v>142</v>
      </c>
      <c r="U143">
        <f t="shared" si="18"/>
        <v>2015</v>
      </c>
      <c r="W143">
        <f t="shared" si="19"/>
        <v>0</v>
      </c>
    </row>
    <row r="144" spans="1:23" x14ac:dyDescent="0.3">
      <c r="A144" s="1">
        <v>44742.493055555555</v>
      </c>
      <c r="B144">
        <v>91762700000</v>
      </c>
      <c r="C144">
        <v>79743700000</v>
      </c>
      <c r="D144">
        <v>12019000000</v>
      </c>
      <c r="E144">
        <v>13020300000</v>
      </c>
      <c r="F144" s="2" t="s">
        <v>84</v>
      </c>
      <c r="G144" s="3"/>
      <c r="H144" s="4"/>
      <c r="I144">
        <v>13074000000</v>
      </c>
      <c r="J144">
        <v>2655791666.666667</v>
      </c>
      <c r="K144">
        <v>1239875000</v>
      </c>
      <c r="L144">
        <v>1159416666.6666665</v>
      </c>
      <c r="M144">
        <f t="shared" si="4"/>
        <v>18129083333.333336</v>
      </c>
      <c r="N144" s="7"/>
      <c r="O144" s="5"/>
      <c r="R144" s="7">
        <v>44742.493055555555</v>
      </c>
      <c r="S144" s="9">
        <f t="shared" si="5"/>
        <v>61614616666.666664</v>
      </c>
      <c r="T144">
        <v>143</v>
      </c>
      <c r="U144">
        <f t="shared" si="18"/>
        <v>2004</v>
      </c>
      <c r="W144">
        <f t="shared" si="19"/>
        <v>0</v>
      </c>
    </row>
    <row r="145" spans="1:23" x14ac:dyDescent="0.3">
      <c r="A145" s="1">
        <v>44742.496527777781</v>
      </c>
      <c r="B145">
        <v>91771200000</v>
      </c>
      <c r="C145">
        <v>78963200000</v>
      </c>
      <c r="D145">
        <v>12808000000</v>
      </c>
      <c r="E145">
        <v>13810500000</v>
      </c>
      <c r="F145" s="2" t="s">
        <v>31</v>
      </c>
      <c r="G145" s="3"/>
      <c r="H145" s="4"/>
      <c r="I145">
        <v>13074000000</v>
      </c>
      <c r="J145">
        <v>2655791666.666667</v>
      </c>
      <c r="K145">
        <v>1239875000</v>
      </c>
      <c r="L145">
        <v>1159416666.6666665</v>
      </c>
      <c r="M145">
        <f t="shared" si="4"/>
        <v>18129083333.333336</v>
      </c>
      <c r="N145" s="7"/>
      <c r="O145" s="5"/>
      <c r="R145" s="7">
        <v>44742.496527777781</v>
      </c>
      <c r="S145" s="9">
        <f t="shared" si="5"/>
        <v>60834116666.666664</v>
      </c>
      <c r="T145">
        <v>144</v>
      </c>
      <c r="U145">
        <f t="shared" si="18"/>
        <v>1979</v>
      </c>
      <c r="W145">
        <f t="shared" si="19"/>
        <v>0</v>
      </c>
    </row>
    <row r="146" spans="1:23" x14ac:dyDescent="0.3">
      <c r="A146" s="1">
        <v>44742.5</v>
      </c>
      <c r="B146">
        <v>91787800000</v>
      </c>
      <c r="C146">
        <v>78450800000</v>
      </c>
      <c r="D146">
        <v>13336900000</v>
      </c>
      <c r="E146">
        <v>14286800000</v>
      </c>
      <c r="F146" s="2" t="s">
        <v>87</v>
      </c>
      <c r="G146" s="3">
        <v>44742</v>
      </c>
      <c r="H146" s="4">
        <v>0.54166666666666663</v>
      </c>
      <c r="I146">
        <v>14922616666.666666</v>
      </c>
      <c r="J146">
        <v>2583200000</v>
      </c>
      <c r="K146">
        <v>1455800000</v>
      </c>
      <c r="L146">
        <v>1005391666.6666666</v>
      </c>
      <c r="M146">
        <f t="shared" si="4"/>
        <v>19967008333.333332</v>
      </c>
      <c r="N146" s="7"/>
      <c r="O146" s="5"/>
      <c r="R146" s="7">
        <v>44742.5</v>
      </c>
      <c r="S146" s="9">
        <f t="shared" si="5"/>
        <v>58483791666.666672</v>
      </c>
      <c r="T146">
        <v>145</v>
      </c>
      <c r="U146">
        <f t="shared" si="18"/>
        <v>1902</v>
      </c>
      <c r="W146">
        <f t="shared" si="19"/>
        <v>0</v>
      </c>
    </row>
    <row r="147" spans="1:23" x14ac:dyDescent="0.3">
      <c r="A147" s="1">
        <v>44742.503472222219</v>
      </c>
      <c r="B147">
        <v>91854600000</v>
      </c>
      <c r="C147">
        <v>78723600000</v>
      </c>
      <c r="D147">
        <v>13131000000</v>
      </c>
      <c r="E147">
        <v>13922900000</v>
      </c>
      <c r="F147" s="2" t="s">
        <v>59</v>
      </c>
      <c r="G147" s="3"/>
      <c r="H147" s="4"/>
      <c r="I147">
        <v>14922616666.666666</v>
      </c>
      <c r="J147">
        <v>2583200000</v>
      </c>
      <c r="K147">
        <v>1455800000</v>
      </c>
      <c r="L147">
        <v>1005391666.6666666</v>
      </c>
      <c r="M147">
        <f t="shared" si="4"/>
        <v>19967008333.333332</v>
      </c>
      <c r="N147" s="7"/>
      <c r="O147" s="5"/>
      <c r="R147" s="7">
        <v>44742.503472222219</v>
      </c>
      <c r="S147" s="9">
        <f t="shared" si="5"/>
        <v>58756591666.666672</v>
      </c>
      <c r="T147">
        <v>146</v>
      </c>
      <c r="U147">
        <f t="shared" si="18"/>
        <v>1911</v>
      </c>
      <c r="W147">
        <f t="shared" si="19"/>
        <v>0</v>
      </c>
    </row>
    <row r="148" spans="1:23" x14ac:dyDescent="0.3">
      <c r="A148" s="1">
        <v>44742.506944444445</v>
      </c>
      <c r="B148">
        <v>91900200000</v>
      </c>
      <c r="C148">
        <v>78457900000</v>
      </c>
      <c r="D148">
        <v>13442300000</v>
      </c>
      <c r="E148">
        <v>14281200000</v>
      </c>
      <c r="F148" s="2" t="s">
        <v>87</v>
      </c>
      <c r="G148" s="3"/>
      <c r="H148" s="4"/>
      <c r="I148">
        <v>14922616666.666666</v>
      </c>
      <c r="J148">
        <v>2583200000</v>
      </c>
      <c r="K148">
        <v>1455800000</v>
      </c>
      <c r="L148">
        <v>1005391666.6666666</v>
      </c>
      <c r="M148">
        <f t="shared" si="4"/>
        <v>19967008333.333332</v>
      </c>
      <c r="N148" s="7"/>
      <c r="O148" s="5"/>
      <c r="R148" s="7">
        <v>44742.506944444445</v>
      </c>
      <c r="S148" s="9">
        <f t="shared" si="5"/>
        <v>58490891666.666672</v>
      </c>
      <c r="T148">
        <v>147</v>
      </c>
      <c r="U148">
        <f t="shared" si="18"/>
        <v>1903</v>
      </c>
      <c r="W148">
        <f t="shared" si="19"/>
        <v>0</v>
      </c>
    </row>
    <row r="149" spans="1:23" x14ac:dyDescent="0.3">
      <c r="A149" s="1">
        <v>44742.510416666664</v>
      </c>
      <c r="B149">
        <v>91957500000</v>
      </c>
      <c r="C149">
        <v>78334500000</v>
      </c>
      <c r="D149">
        <v>13623000000</v>
      </c>
      <c r="E149">
        <v>14416000000</v>
      </c>
      <c r="F149" s="2" t="s">
        <v>75</v>
      </c>
      <c r="G149" s="3"/>
      <c r="H149" s="4"/>
      <c r="I149">
        <v>14922616666.666666</v>
      </c>
      <c r="J149">
        <v>2583200000</v>
      </c>
      <c r="K149">
        <v>1455800000</v>
      </c>
      <c r="L149">
        <v>1005391666.6666666</v>
      </c>
      <c r="M149">
        <f t="shared" si="4"/>
        <v>19967008333.333332</v>
      </c>
      <c r="N149" s="7"/>
      <c r="O149" s="5"/>
      <c r="R149" s="7">
        <v>44742.510416666664</v>
      </c>
      <c r="S149" s="9">
        <f t="shared" si="5"/>
        <v>58367491666.666672</v>
      </c>
      <c r="T149">
        <v>148</v>
      </c>
      <c r="U149">
        <f t="shared" si="18"/>
        <v>1899</v>
      </c>
      <c r="W149">
        <f t="shared" si="19"/>
        <v>0</v>
      </c>
    </row>
    <row r="150" spans="1:23" x14ac:dyDescent="0.3">
      <c r="A150" s="1">
        <v>44742.513888888891</v>
      </c>
      <c r="B150">
        <v>92015000000</v>
      </c>
      <c r="C150">
        <v>78349700000</v>
      </c>
      <c r="D150">
        <v>13665300000</v>
      </c>
      <c r="E150">
        <v>14411100000</v>
      </c>
      <c r="F150" s="2" t="s">
        <v>75</v>
      </c>
      <c r="G150" s="3"/>
      <c r="H150" s="4"/>
      <c r="I150">
        <v>14922616666.666666</v>
      </c>
      <c r="J150">
        <v>2583200000</v>
      </c>
      <c r="K150">
        <v>1455800000</v>
      </c>
      <c r="L150">
        <v>1005391666.6666666</v>
      </c>
      <c r="M150">
        <f t="shared" si="4"/>
        <v>19967008333.333332</v>
      </c>
      <c r="N150" s="7"/>
      <c r="O150" s="5"/>
      <c r="R150" s="7">
        <v>44742.513888888891</v>
      </c>
      <c r="S150" s="9">
        <f t="shared" si="5"/>
        <v>58382691666.666672</v>
      </c>
      <c r="T150">
        <v>149</v>
      </c>
      <c r="U150">
        <f t="shared" si="18"/>
        <v>1899</v>
      </c>
      <c r="W150">
        <f t="shared" si="19"/>
        <v>0</v>
      </c>
    </row>
    <row r="151" spans="1:23" x14ac:dyDescent="0.3">
      <c r="A151" s="1">
        <v>44742.517361111109</v>
      </c>
      <c r="B151">
        <v>92007400000</v>
      </c>
      <c r="C151">
        <v>78447600000</v>
      </c>
      <c r="D151">
        <v>13559800000</v>
      </c>
      <c r="E151">
        <v>14480800000</v>
      </c>
      <c r="F151" s="2" t="s">
        <v>15</v>
      </c>
      <c r="G151" s="3"/>
      <c r="H151" s="4"/>
      <c r="I151">
        <v>14922616666.666666</v>
      </c>
      <c r="J151">
        <v>2583200000</v>
      </c>
      <c r="K151">
        <v>1455800000</v>
      </c>
      <c r="L151">
        <v>1005391666.6666666</v>
      </c>
      <c r="M151">
        <f t="shared" si="4"/>
        <v>19967008333.333332</v>
      </c>
      <c r="N151" s="7"/>
      <c r="O151" s="5"/>
      <c r="R151" s="7">
        <v>44742.517361111109</v>
      </c>
      <c r="S151" s="9">
        <f t="shared" si="5"/>
        <v>58480591666.666672</v>
      </c>
      <c r="T151">
        <v>150</v>
      </c>
      <c r="U151">
        <f t="shared" si="18"/>
        <v>1902</v>
      </c>
      <c r="W151">
        <f t="shared" si="19"/>
        <v>0</v>
      </c>
    </row>
    <row r="152" spans="1:23" x14ac:dyDescent="0.3">
      <c r="A152" s="1">
        <v>44742.520833333336</v>
      </c>
      <c r="B152">
        <v>92000000000</v>
      </c>
      <c r="C152">
        <v>78226200000</v>
      </c>
      <c r="D152">
        <v>13773800000</v>
      </c>
      <c r="E152">
        <v>14718100000</v>
      </c>
      <c r="F152" s="2" t="s">
        <v>39</v>
      </c>
      <c r="G152" s="3"/>
      <c r="H152" s="4"/>
      <c r="I152">
        <v>14922616666.666666</v>
      </c>
      <c r="J152">
        <v>2583200000</v>
      </c>
      <c r="K152">
        <v>1455800000</v>
      </c>
      <c r="L152">
        <v>1005391666.6666666</v>
      </c>
      <c r="M152">
        <f t="shared" si="4"/>
        <v>19967008333.333332</v>
      </c>
      <c r="N152" s="7"/>
      <c r="O152" s="5"/>
      <c r="R152" s="7">
        <v>44742.520833333336</v>
      </c>
      <c r="S152" s="9">
        <f t="shared" si="5"/>
        <v>58259191666.666672</v>
      </c>
      <c r="T152">
        <v>151</v>
      </c>
      <c r="U152">
        <f t="shared" si="18"/>
        <v>1895</v>
      </c>
      <c r="W152">
        <f t="shared" si="19"/>
        <v>0</v>
      </c>
    </row>
    <row r="153" spans="1:23" x14ac:dyDescent="0.3">
      <c r="A153" s="1">
        <v>44742.524305555555</v>
      </c>
      <c r="B153">
        <v>91991600000</v>
      </c>
      <c r="C153">
        <v>78028500000</v>
      </c>
      <c r="D153">
        <v>13963100000</v>
      </c>
      <c r="E153">
        <v>14915500000</v>
      </c>
      <c r="F153" s="2" t="s">
        <v>23</v>
      </c>
      <c r="G153" s="3"/>
      <c r="H153" s="4"/>
      <c r="I153">
        <v>14922616666.666666</v>
      </c>
      <c r="J153">
        <v>2583200000</v>
      </c>
      <c r="K153">
        <v>1455800000</v>
      </c>
      <c r="L153">
        <v>1005391666.6666666</v>
      </c>
      <c r="M153">
        <f t="shared" si="4"/>
        <v>19967008333.333332</v>
      </c>
      <c r="N153" s="7"/>
      <c r="O153" s="5"/>
      <c r="R153" s="7">
        <v>44742.524305555555</v>
      </c>
      <c r="S153" s="9">
        <f t="shared" si="5"/>
        <v>58061491666.666672</v>
      </c>
      <c r="T153">
        <v>152</v>
      </c>
      <c r="U153">
        <f t="shared" si="18"/>
        <v>1889</v>
      </c>
      <c r="W153">
        <f t="shared" si="19"/>
        <v>0</v>
      </c>
    </row>
    <row r="154" spans="1:23" x14ac:dyDescent="0.3">
      <c r="A154" s="1">
        <v>44742.527777777781</v>
      </c>
      <c r="B154">
        <v>91997200000</v>
      </c>
      <c r="C154">
        <v>77886200000</v>
      </c>
      <c r="D154">
        <v>14111000000</v>
      </c>
      <c r="E154">
        <v>15032800000</v>
      </c>
      <c r="F154" s="2" t="s">
        <v>32</v>
      </c>
      <c r="G154" s="3"/>
      <c r="H154" s="4"/>
      <c r="I154">
        <v>14922616666.666666</v>
      </c>
      <c r="J154">
        <v>2583200000</v>
      </c>
      <c r="K154">
        <v>1455800000</v>
      </c>
      <c r="L154">
        <v>1005391666.6666666</v>
      </c>
      <c r="M154">
        <f t="shared" si="4"/>
        <v>19967008333.333332</v>
      </c>
      <c r="N154" s="7"/>
      <c r="O154" s="5"/>
      <c r="R154" s="7">
        <v>44742.527777777781</v>
      </c>
      <c r="S154" s="9">
        <f t="shared" si="5"/>
        <v>57919191666.666672</v>
      </c>
      <c r="T154">
        <v>153</v>
      </c>
      <c r="U154">
        <f t="shared" si="18"/>
        <v>1884</v>
      </c>
      <c r="W154">
        <f t="shared" si="19"/>
        <v>0</v>
      </c>
    </row>
    <row r="155" spans="1:23" x14ac:dyDescent="0.3">
      <c r="A155" s="1">
        <v>44742.53125</v>
      </c>
      <c r="B155">
        <v>91993800000</v>
      </c>
      <c r="C155">
        <v>77585700000</v>
      </c>
      <c r="D155">
        <v>14408100000</v>
      </c>
      <c r="E155">
        <v>15266100000</v>
      </c>
      <c r="F155" s="2" t="s">
        <v>42</v>
      </c>
      <c r="G155" s="3"/>
      <c r="H155" s="4"/>
      <c r="I155">
        <v>14922616666.666666</v>
      </c>
      <c r="J155">
        <v>2583200000</v>
      </c>
      <c r="K155">
        <v>1455800000</v>
      </c>
      <c r="L155">
        <v>1005391666.6666666</v>
      </c>
      <c r="M155">
        <f t="shared" si="4"/>
        <v>19967008333.333332</v>
      </c>
      <c r="N155" s="7"/>
      <c r="O155" s="5"/>
      <c r="R155" s="7">
        <v>44742.53125</v>
      </c>
      <c r="S155" s="9">
        <f t="shared" si="5"/>
        <v>57618691666.666672</v>
      </c>
      <c r="T155">
        <v>154</v>
      </c>
      <c r="U155">
        <f t="shared" si="18"/>
        <v>1874</v>
      </c>
      <c r="W155">
        <f t="shared" si="19"/>
        <v>0</v>
      </c>
    </row>
    <row r="156" spans="1:23" x14ac:dyDescent="0.3">
      <c r="A156" s="1">
        <v>44742.534722222219</v>
      </c>
      <c r="B156">
        <v>91956500000</v>
      </c>
      <c r="C156">
        <v>77934500000</v>
      </c>
      <c r="D156">
        <v>14022000000</v>
      </c>
      <c r="E156">
        <v>14951800000</v>
      </c>
      <c r="F156" s="2" t="s">
        <v>17</v>
      </c>
      <c r="G156" s="3"/>
      <c r="H156" s="4"/>
      <c r="I156">
        <v>14922616666.666666</v>
      </c>
      <c r="J156">
        <v>2583200000</v>
      </c>
      <c r="K156">
        <v>1455800000</v>
      </c>
      <c r="L156">
        <v>1005391666.6666666</v>
      </c>
      <c r="M156">
        <f t="shared" si="4"/>
        <v>19967008333.333332</v>
      </c>
      <c r="N156" s="7"/>
      <c r="O156" s="5"/>
      <c r="R156" s="7">
        <v>44742.534722222219</v>
      </c>
      <c r="S156" s="9">
        <f t="shared" si="5"/>
        <v>57967491666.666672</v>
      </c>
      <c r="T156">
        <v>155</v>
      </c>
      <c r="U156">
        <f t="shared" si="18"/>
        <v>1886</v>
      </c>
      <c r="W156">
        <f t="shared" si="19"/>
        <v>0</v>
      </c>
    </row>
    <row r="157" spans="1:23" x14ac:dyDescent="0.3">
      <c r="A157" s="1">
        <v>44742.538194444445</v>
      </c>
      <c r="B157">
        <v>91987600000</v>
      </c>
      <c r="C157">
        <v>78298300000</v>
      </c>
      <c r="D157">
        <v>13689300000</v>
      </c>
      <c r="E157">
        <v>14772400000</v>
      </c>
      <c r="F157" s="2" t="s">
        <v>26</v>
      </c>
      <c r="G157" s="3"/>
      <c r="H157" s="4"/>
      <c r="I157">
        <v>14922616666.666666</v>
      </c>
      <c r="J157">
        <v>2583200000</v>
      </c>
      <c r="K157">
        <v>1455800000</v>
      </c>
      <c r="L157">
        <v>1005391666.6666666</v>
      </c>
      <c r="M157">
        <f t="shared" si="4"/>
        <v>19967008333.333332</v>
      </c>
      <c r="N157" s="7"/>
      <c r="O157" s="5"/>
      <c r="R157" s="7">
        <v>44742.538194444445</v>
      </c>
      <c r="S157" s="9">
        <f t="shared" si="5"/>
        <v>58331291666.666672</v>
      </c>
      <c r="T157">
        <v>156</v>
      </c>
      <c r="U157">
        <f t="shared" si="18"/>
        <v>1897</v>
      </c>
      <c r="W157">
        <f t="shared" si="19"/>
        <v>0</v>
      </c>
    </row>
    <row r="158" spans="1:23" x14ac:dyDescent="0.3">
      <c r="A158" s="1">
        <v>44742.541666666664</v>
      </c>
      <c r="B158">
        <v>91977500000</v>
      </c>
      <c r="C158">
        <v>78521900000</v>
      </c>
      <c r="D158">
        <v>13455600000</v>
      </c>
      <c r="E158">
        <v>14150800000</v>
      </c>
      <c r="F158" s="2" t="s">
        <v>3</v>
      </c>
      <c r="G158" s="3">
        <v>44742</v>
      </c>
      <c r="H158" s="4">
        <v>0.58333333333333337</v>
      </c>
      <c r="I158">
        <v>15109975000</v>
      </c>
      <c r="J158">
        <v>2830341666.666667</v>
      </c>
      <c r="K158">
        <v>1545866666.6666665</v>
      </c>
      <c r="L158">
        <v>890316666.66666663</v>
      </c>
      <c r="M158">
        <f t="shared" si="4"/>
        <v>20376500000.000004</v>
      </c>
      <c r="N158" s="7"/>
      <c r="O158" s="5"/>
      <c r="R158" s="7">
        <v>44742.541666666664</v>
      </c>
      <c r="S158" s="9">
        <f t="shared" si="5"/>
        <v>58145400000</v>
      </c>
      <c r="T158">
        <v>157</v>
      </c>
      <c r="U158">
        <f t="shared" si="18"/>
        <v>1891</v>
      </c>
      <c r="W158">
        <f t="shared" si="19"/>
        <v>0</v>
      </c>
    </row>
    <row r="159" spans="1:23" x14ac:dyDescent="0.3">
      <c r="A159" s="1">
        <v>44742.545138888891</v>
      </c>
      <c r="B159">
        <v>91916800000</v>
      </c>
      <c r="C159">
        <v>78987300000</v>
      </c>
      <c r="D159">
        <v>12929500000</v>
      </c>
      <c r="E159">
        <v>13561400000</v>
      </c>
      <c r="F159" s="2" t="s">
        <v>41</v>
      </c>
      <c r="G159" s="3"/>
      <c r="H159" s="4"/>
      <c r="I159">
        <v>15109975000</v>
      </c>
      <c r="J159">
        <v>2830341666.666667</v>
      </c>
      <c r="K159">
        <v>1545866666.6666665</v>
      </c>
      <c r="L159">
        <v>890316666.66666663</v>
      </c>
      <c r="M159">
        <f t="shared" si="4"/>
        <v>20376500000.000004</v>
      </c>
      <c r="N159" s="7"/>
      <c r="O159" s="5"/>
      <c r="R159" s="7">
        <v>44742.545138888891</v>
      </c>
      <c r="S159" s="9">
        <f t="shared" si="5"/>
        <v>58610800000</v>
      </c>
      <c r="T159">
        <v>158</v>
      </c>
      <c r="U159">
        <f t="shared" si="18"/>
        <v>1907</v>
      </c>
      <c r="W159">
        <f t="shared" si="19"/>
        <v>0</v>
      </c>
    </row>
    <row r="160" spans="1:23" x14ac:dyDescent="0.3">
      <c r="A160" s="1">
        <v>44742.548611111109</v>
      </c>
      <c r="B160">
        <v>91952900000</v>
      </c>
      <c r="C160">
        <v>79555600000</v>
      </c>
      <c r="D160">
        <v>12397400000</v>
      </c>
      <c r="E160">
        <v>13445800000</v>
      </c>
      <c r="F160" s="2" t="s">
        <v>57</v>
      </c>
      <c r="G160" s="3"/>
      <c r="H160" s="4"/>
      <c r="I160">
        <v>15109975000</v>
      </c>
      <c r="J160">
        <v>2830341666.666667</v>
      </c>
      <c r="K160">
        <v>1545866666.6666665</v>
      </c>
      <c r="L160">
        <v>890316666.66666663</v>
      </c>
      <c r="M160">
        <f t="shared" si="4"/>
        <v>20376500000.000004</v>
      </c>
      <c r="N160" s="7"/>
      <c r="O160" s="5"/>
      <c r="R160" s="7">
        <v>44742.548611111109</v>
      </c>
      <c r="S160" s="9">
        <f t="shared" si="5"/>
        <v>59179100000</v>
      </c>
      <c r="T160">
        <v>159</v>
      </c>
      <c r="U160">
        <f t="shared" si="18"/>
        <v>1925</v>
      </c>
      <c r="W160">
        <f t="shared" si="19"/>
        <v>0</v>
      </c>
    </row>
    <row r="161" spans="1:23" x14ac:dyDescent="0.3">
      <c r="A161" s="1">
        <v>44742.552083333336</v>
      </c>
      <c r="B161">
        <v>92006600000</v>
      </c>
      <c r="C161">
        <v>79999200000</v>
      </c>
      <c r="D161">
        <v>12007400000</v>
      </c>
      <c r="E161">
        <v>13076100000</v>
      </c>
      <c r="F161" s="2" t="s">
        <v>84</v>
      </c>
      <c r="G161" s="3"/>
      <c r="H161" s="4"/>
      <c r="I161">
        <v>15109975000</v>
      </c>
      <c r="J161">
        <v>2830341666.666667</v>
      </c>
      <c r="K161">
        <v>1545866666.6666665</v>
      </c>
      <c r="L161">
        <v>890316666.66666663</v>
      </c>
      <c r="M161">
        <f t="shared" si="4"/>
        <v>20376500000.000004</v>
      </c>
      <c r="N161" s="7"/>
      <c r="O161" s="5"/>
      <c r="R161" s="7">
        <v>44742.552083333336</v>
      </c>
      <c r="S161" s="9">
        <f t="shared" si="5"/>
        <v>59622700000</v>
      </c>
      <c r="T161">
        <v>160</v>
      </c>
      <c r="U161">
        <f t="shared" si="18"/>
        <v>1939</v>
      </c>
      <c r="W161">
        <f t="shared" si="19"/>
        <v>0</v>
      </c>
    </row>
    <row r="162" spans="1:23" x14ac:dyDescent="0.3">
      <c r="A162" s="1">
        <v>44742.555555555555</v>
      </c>
      <c r="B162">
        <v>92042900000</v>
      </c>
      <c r="C162">
        <v>80145200000</v>
      </c>
      <c r="D162">
        <v>11897700000</v>
      </c>
      <c r="E162">
        <v>13009800000</v>
      </c>
      <c r="F162" s="2" t="s">
        <v>67</v>
      </c>
      <c r="G162" s="3"/>
      <c r="H162" s="4"/>
      <c r="I162">
        <v>15109975000</v>
      </c>
      <c r="J162">
        <v>2830341666.666667</v>
      </c>
      <c r="K162">
        <v>1545866666.6666665</v>
      </c>
      <c r="L162">
        <v>890316666.66666663</v>
      </c>
      <c r="M162">
        <f t="shared" si="4"/>
        <v>20376500000.000004</v>
      </c>
      <c r="N162" s="7"/>
      <c r="O162" s="5"/>
      <c r="R162" s="7">
        <v>44742.555555555555</v>
      </c>
      <c r="S162" s="9">
        <f t="shared" si="5"/>
        <v>59768700000</v>
      </c>
      <c r="T162">
        <v>161</v>
      </c>
      <c r="U162">
        <f t="shared" si="18"/>
        <v>1944</v>
      </c>
      <c r="W162">
        <f t="shared" si="19"/>
        <v>0</v>
      </c>
    </row>
    <row r="163" spans="1:23" x14ac:dyDescent="0.3">
      <c r="A163" s="1">
        <v>44742.559027777781</v>
      </c>
      <c r="B163">
        <v>92355000000</v>
      </c>
      <c r="C163">
        <v>80343000000</v>
      </c>
      <c r="D163">
        <v>12012000000</v>
      </c>
      <c r="E163">
        <v>12891700000</v>
      </c>
      <c r="F163" s="2" t="s">
        <v>73</v>
      </c>
      <c r="G163" s="3"/>
      <c r="H163" s="4"/>
      <c r="I163">
        <v>15109975000</v>
      </c>
      <c r="J163">
        <v>2830341666.666667</v>
      </c>
      <c r="K163">
        <v>1545866666.6666665</v>
      </c>
      <c r="L163">
        <v>890316666.66666663</v>
      </c>
      <c r="M163">
        <f t="shared" si="4"/>
        <v>20376500000.000004</v>
      </c>
      <c r="N163" s="7"/>
      <c r="O163" s="5"/>
      <c r="R163" s="7">
        <v>44742.559027777781</v>
      </c>
      <c r="S163" s="9">
        <f t="shared" si="5"/>
        <v>59966500000</v>
      </c>
      <c r="T163">
        <v>162</v>
      </c>
      <c r="U163">
        <f t="shared" si="18"/>
        <v>1951</v>
      </c>
      <c r="W163">
        <f t="shared" si="19"/>
        <v>0</v>
      </c>
    </row>
    <row r="164" spans="1:23" x14ac:dyDescent="0.3">
      <c r="A164" s="1">
        <v>44742.5625</v>
      </c>
      <c r="B164">
        <v>92412000000</v>
      </c>
      <c r="C164">
        <v>80470900000</v>
      </c>
      <c r="D164">
        <v>11941100000</v>
      </c>
      <c r="E164">
        <v>12761600000</v>
      </c>
      <c r="F164" s="2" t="s">
        <v>58</v>
      </c>
      <c r="G164" s="3"/>
      <c r="H164" s="4"/>
      <c r="I164">
        <v>15109975000</v>
      </c>
      <c r="J164">
        <v>2830341666.666667</v>
      </c>
      <c r="K164">
        <v>1545866666.6666665</v>
      </c>
      <c r="L164">
        <v>890316666.66666663</v>
      </c>
      <c r="M164">
        <f t="shared" si="4"/>
        <v>20376500000.000004</v>
      </c>
      <c r="N164" s="7"/>
      <c r="O164" s="5"/>
      <c r="R164" s="7">
        <v>44742.5625</v>
      </c>
      <c r="S164" s="9">
        <f t="shared" si="5"/>
        <v>60094400000</v>
      </c>
      <c r="T164">
        <v>163</v>
      </c>
      <c r="U164">
        <f t="shared" si="18"/>
        <v>1955</v>
      </c>
      <c r="W164">
        <f t="shared" si="19"/>
        <v>0</v>
      </c>
    </row>
    <row r="165" spans="1:23" x14ac:dyDescent="0.3">
      <c r="A165" s="1">
        <v>44742.565972222219</v>
      </c>
      <c r="B165">
        <v>92392000000</v>
      </c>
      <c r="C165">
        <v>80733400000</v>
      </c>
      <c r="D165">
        <v>11658700000</v>
      </c>
      <c r="E165">
        <v>12491600000</v>
      </c>
      <c r="F165" s="2" t="s">
        <v>10</v>
      </c>
      <c r="G165" s="3"/>
      <c r="H165" s="4"/>
      <c r="I165">
        <v>15109975000</v>
      </c>
      <c r="J165">
        <v>2830341666.666667</v>
      </c>
      <c r="K165">
        <v>1545866666.6666665</v>
      </c>
      <c r="L165">
        <v>890316666.66666663</v>
      </c>
      <c r="M165">
        <f t="shared" si="4"/>
        <v>20376500000.000004</v>
      </c>
      <c r="N165" s="7"/>
      <c r="O165" s="5"/>
      <c r="R165" s="7">
        <v>44742.565972222219</v>
      </c>
      <c r="S165" s="9">
        <f t="shared" si="5"/>
        <v>60356900000</v>
      </c>
      <c r="T165">
        <v>164</v>
      </c>
      <c r="U165">
        <f t="shared" si="18"/>
        <v>1963</v>
      </c>
      <c r="W165">
        <f t="shared" si="19"/>
        <v>0</v>
      </c>
    </row>
    <row r="166" spans="1:23" x14ac:dyDescent="0.3">
      <c r="A166" s="1">
        <v>44742.569444444445</v>
      </c>
      <c r="B166">
        <v>92398700000</v>
      </c>
      <c r="C166">
        <v>80984900000</v>
      </c>
      <c r="D166">
        <v>11413800000</v>
      </c>
      <c r="E166">
        <v>12320200000</v>
      </c>
      <c r="F166" s="2" t="s">
        <v>61</v>
      </c>
      <c r="G166" s="3"/>
      <c r="H166" s="4"/>
      <c r="I166">
        <v>15109975000</v>
      </c>
      <c r="J166">
        <v>2830341666.666667</v>
      </c>
      <c r="K166">
        <v>1545866666.6666665</v>
      </c>
      <c r="L166">
        <v>890316666.66666663</v>
      </c>
      <c r="M166">
        <f t="shared" si="4"/>
        <v>20376500000.000004</v>
      </c>
      <c r="N166" s="7"/>
      <c r="O166" s="5"/>
      <c r="R166" s="7">
        <v>44742.569444444445</v>
      </c>
      <c r="S166" s="9">
        <f t="shared" si="5"/>
        <v>60608400000</v>
      </c>
      <c r="T166">
        <v>165</v>
      </c>
      <c r="U166">
        <f t="shared" si="18"/>
        <v>1971</v>
      </c>
      <c r="W166">
        <f t="shared" si="19"/>
        <v>0</v>
      </c>
    </row>
    <row r="167" spans="1:23" x14ac:dyDescent="0.3">
      <c r="A167" s="1">
        <v>44742.572916666664</v>
      </c>
      <c r="B167">
        <v>92395900000</v>
      </c>
      <c r="C167">
        <v>81250200000</v>
      </c>
      <c r="D167">
        <v>11145600000</v>
      </c>
      <c r="E167">
        <v>11993800000</v>
      </c>
      <c r="F167" s="2" t="s">
        <v>77</v>
      </c>
      <c r="G167" s="3"/>
      <c r="H167" s="4"/>
      <c r="I167">
        <v>15109975000</v>
      </c>
      <c r="J167">
        <v>2830341666.666667</v>
      </c>
      <c r="K167">
        <v>1545866666.6666665</v>
      </c>
      <c r="L167">
        <v>890316666.66666663</v>
      </c>
      <c r="M167">
        <f t="shared" si="4"/>
        <v>20376500000.000004</v>
      </c>
      <c r="N167" s="7"/>
      <c r="O167" s="5"/>
      <c r="R167" s="7">
        <v>44742.572916666664</v>
      </c>
      <c r="S167" s="9">
        <f t="shared" si="5"/>
        <v>60873700000</v>
      </c>
      <c r="T167">
        <v>166</v>
      </c>
      <c r="U167">
        <f t="shared" si="18"/>
        <v>1980</v>
      </c>
      <c r="W167">
        <f t="shared" si="19"/>
        <v>0</v>
      </c>
    </row>
    <row r="168" spans="1:23" x14ac:dyDescent="0.3">
      <c r="A168" s="1">
        <v>44742.576388888891</v>
      </c>
      <c r="B168">
        <v>92379900000</v>
      </c>
      <c r="C168">
        <v>81163900000</v>
      </c>
      <c r="D168">
        <v>11215900000</v>
      </c>
      <c r="E168">
        <v>12081100000</v>
      </c>
      <c r="F168" s="2" t="s">
        <v>1</v>
      </c>
      <c r="G168" s="3"/>
      <c r="H168" s="4"/>
      <c r="I168">
        <v>15109975000</v>
      </c>
      <c r="J168">
        <v>2830341666.666667</v>
      </c>
      <c r="K168">
        <v>1545866666.6666665</v>
      </c>
      <c r="L168">
        <v>890316666.66666663</v>
      </c>
      <c r="M168">
        <f t="shared" si="4"/>
        <v>20376500000.000004</v>
      </c>
      <c r="N168" s="7"/>
      <c r="O168" s="5"/>
      <c r="R168" s="7">
        <v>44742.576388888891</v>
      </c>
      <c r="S168" s="9">
        <f t="shared" si="5"/>
        <v>60787400000</v>
      </c>
      <c r="T168">
        <v>167</v>
      </c>
      <c r="U168">
        <f t="shared" si="18"/>
        <v>1977</v>
      </c>
      <c r="W168">
        <f t="shared" si="19"/>
        <v>0</v>
      </c>
    </row>
    <row r="169" spans="1:23" x14ac:dyDescent="0.3">
      <c r="A169" s="1">
        <v>44742.579861111109</v>
      </c>
      <c r="B169">
        <v>92353100000</v>
      </c>
      <c r="C169">
        <v>81377500000</v>
      </c>
      <c r="D169">
        <v>10975500000</v>
      </c>
      <c r="E169">
        <v>11850100000</v>
      </c>
      <c r="F169" s="2" t="s">
        <v>14</v>
      </c>
      <c r="G169" s="3"/>
      <c r="H169" s="4"/>
      <c r="I169">
        <v>15109975000</v>
      </c>
      <c r="J169">
        <v>2830341666.666667</v>
      </c>
      <c r="K169">
        <v>1545866666.6666665</v>
      </c>
      <c r="L169">
        <v>890316666.66666663</v>
      </c>
      <c r="M169">
        <f t="shared" si="4"/>
        <v>20376500000.000004</v>
      </c>
      <c r="N169" s="7"/>
      <c r="O169" s="5"/>
      <c r="R169" s="7">
        <v>44742.579861111109</v>
      </c>
      <c r="S169" s="9">
        <f t="shared" si="5"/>
        <v>61001000000</v>
      </c>
      <c r="T169">
        <v>168</v>
      </c>
      <c r="U169">
        <f t="shared" si="18"/>
        <v>1984</v>
      </c>
      <c r="W169">
        <f t="shared" si="19"/>
        <v>0</v>
      </c>
    </row>
    <row r="170" spans="1:23" x14ac:dyDescent="0.3">
      <c r="A170" s="1">
        <v>44742.583333333336</v>
      </c>
      <c r="B170">
        <v>92351800000</v>
      </c>
      <c r="C170">
        <v>81471800000</v>
      </c>
      <c r="D170">
        <v>10880000000</v>
      </c>
      <c r="E170">
        <v>11680100000</v>
      </c>
      <c r="F170" s="2" t="s">
        <v>81</v>
      </c>
      <c r="G170" s="3">
        <v>44742</v>
      </c>
      <c r="H170" s="4">
        <v>0.625</v>
      </c>
      <c r="I170">
        <v>14198525000</v>
      </c>
      <c r="J170">
        <v>2810591666.666667</v>
      </c>
      <c r="K170">
        <v>1524741666.6666665</v>
      </c>
      <c r="L170">
        <v>939950000</v>
      </c>
      <c r="M170">
        <f t="shared" si="4"/>
        <v>19473808333.333336</v>
      </c>
      <c r="N170" s="7"/>
      <c r="O170" s="5"/>
      <c r="R170" s="7">
        <v>44742.583333333336</v>
      </c>
      <c r="S170" s="9">
        <f t="shared" si="5"/>
        <v>61997991666.666664</v>
      </c>
      <c r="T170">
        <v>169</v>
      </c>
      <c r="U170">
        <f t="shared" si="18"/>
        <v>2017</v>
      </c>
      <c r="W170">
        <f t="shared" si="19"/>
        <v>0</v>
      </c>
    </row>
    <row r="171" spans="1:23" x14ac:dyDescent="0.3">
      <c r="A171" s="1">
        <v>44742.586805555555</v>
      </c>
      <c r="B171">
        <v>92350100000</v>
      </c>
      <c r="C171">
        <v>81348600000</v>
      </c>
      <c r="D171">
        <v>11001600000</v>
      </c>
      <c r="E171">
        <v>11765400000</v>
      </c>
      <c r="F171" s="2" t="s">
        <v>63</v>
      </c>
      <c r="G171" s="3"/>
      <c r="H171" s="4"/>
      <c r="I171">
        <v>14198525000</v>
      </c>
      <c r="J171">
        <v>2810591666.666667</v>
      </c>
      <c r="K171">
        <v>1524741666.6666665</v>
      </c>
      <c r="L171">
        <v>939950000</v>
      </c>
      <c r="M171">
        <f t="shared" si="4"/>
        <v>19473808333.333336</v>
      </c>
      <c r="N171" s="7"/>
      <c r="O171" s="5"/>
      <c r="R171" s="7">
        <v>44742.586805555555</v>
      </c>
      <c r="S171" s="9">
        <f t="shared" si="5"/>
        <v>61874791666.666664</v>
      </c>
      <c r="T171">
        <v>170</v>
      </c>
      <c r="U171">
        <f t="shared" si="18"/>
        <v>2013</v>
      </c>
      <c r="W171">
        <f t="shared" si="19"/>
        <v>0</v>
      </c>
    </row>
    <row r="172" spans="1:23" x14ac:dyDescent="0.3">
      <c r="A172" s="1">
        <v>44742.590277777781</v>
      </c>
      <c r="B172">
        <v>92207300000</v>
      </c>
      <c r="C172">
        <v>81470100000</v>
      </c>
      <c r="D172">
        <v>10737200000</v>
      </c>
      <c r="E172">
        <v>11424700000</v>
      </c>
      <c r="F172" s="2" t="s">
        <v>7</v>
      </c>
      <c r="G172" s="3"/>
      <c r="H172" s="4"/>
      <c r="I172">
        <v>14198525000</v>
      </c>
      <c r="J172">
        <v>2810591666.666667</v>
      </c>
      <c r="K172">
        <v>1524741666.6666665</v>
      </c>
      <c r="L172">
        <v>939950000</v>
      </c>
      <c r="M172">
        <f t="shared" si="4"/>
        <v>19473808333.333336</v>
      </c>
      <c r="N172" s="7"/>
      <c r="O172" s="5"/>
      <c r="R172" s="7">
        <v>44742.590277777781</v>
      </c>
      <c r="S172" s="9">
        <f t="shared" si="5"/>
        <v>61996291666.666664</v>
      </c>
      <c r="T172">
        <v>171</v>
      </c>
      <c r="U172">
        <f t="shared" si="18"/>
        <v>2017</v>
      </c>
      <c r="W172">
        <f t="shared" si="19"/>
        <v>0</v>
      </c>
    </row>
    <row r="173" spans="1:23" x14ac:dyDescent="0.3">
      <c r="A173" s="1">
        <v>44742.59375</v>
      </c>
      <c r="B173">
        <v>92210700000</v>
      </c>
      <c r="C173">
        <v>81298500000</v>
      </c>
      <c r="D173">
        <v>10912200000</v>
      </c>
      <c r="E173">
        <v>11600300000</v>
      </c>
      <c r="F173" s="2" t="s">
        <v>81</v>
      </c>
      <c r="G173" s="3"/>
      <c r="H173" s="4"/>
      <c r="I173">
        <v>14198525000</v>
      </c>
      <c r="J173">
        <v>2810591666.666667</v>
      </c>
      <c r="K173">
        <v>1524741666.6666665</v>
      </c>
      <c r="L173">
        <v>939950000</v>
      </c>
      <c r="M173">
        <f t="shared" si="4"/>
        <v>19473808333.333336</v>
      </c>
      <c r="N173" s="7"/>
      <c r="O173" s="5"/>
      <c r="R173" s="7">
        <v>44742.59375</v>
      </c>
      <c r="S173" s="9">
        <f t="shared" si="5"/>
        <v>61824691666.666664</v>
      </c>
      <c r="T173">
        <v>172</v>
      </c>
      <c r="U173">
        <f t="shared" si="18"/>
        <v>2011</v>
      </c>
      <c r="W173">
        <f t="shared" si="19"/>
        <v>0</v>
      </c>
    </row>
    <row r="174" spans="1:23" x14ac:dyDescent="0.3">
      <c r="A174" s="1">
        <v>44742.597222222219</v>
      </c>
      <c r="B174">
        <v>92229800000</v>
      </c>
      <c r="C174">
        <v>81444000000</v>
      </c>
      <c r="D174">
        <v>10785800000</v>
      </c>
      <c r="E174">
        <v>11513900000</v>
      </c>
      <c r="F174" s="2" t="s">
        <v>88</v>
      </c>
      <c r="G174" s="3"/>
      <c r="H174" s="4"/>
      <c r="I174">
        <v>14198525000</v>
      </c>
      <c r="J174">
        <v>2810591666.666667</v>
      </c>
      <c r="K174">
        <v>1524741666.6666665</v>
      </c>
      <c r="L174">
        <v>939950000</v>
      </c>
      <c r="M174">
        <f t="shared" si="4"/>
        <v>19473808333.333336</v>
      </c>
      <c r="N174" s="7"/>
      <c r="O174" s="5"/>
      <c r="R174" s="7">
        <v>44742.597222222219</v>
      </c>
      <c r="S174" s="9">
        <f t="shared" si="5"/>
        <v>61970191666.666664</v>
      </c>
      <c r="T174">
        <v>173</v>
      </c>
      <c r="U174">
        <f t="shared" si="18"/>
        <v>2016</v>
      </c>
      <c r="W174">
        <f t="shared" si="19"/>
        <v>0</v>
      </c>
    </row>
    <row r="175" spans="1:23" x14ac:dyDescent="0.3">
      <c r="A175" s="1">
        <v>44742.600694444445</v>
      </c>
      <c r="B175">
        <v>92197600000</v>
      </c>
      <c r="C175">
        <v>81508100000</v>
      </c>
      <c r="D175">
        <v>10689500000</v>
      </c>
      <c r="E175">
        <v>11437600000</v>
      </c>
      <c r="F175" s="2" t="s">
        <v>7</v>
      </c>
      <c r="G175" s="3"/>
      <c r="H175" s="4"/>
      <c r="I175">
        <v>14198525000</v>
      </c>
      <c r="J175">
        <v>2810591666.666667</v>
      </c>
      <c r="K175">
        <v>1524741666.6666665</v>
      </c>
      <c r="L175">
        <v>939950000</v>
      </c>
      <c r="M175">
        <f t="shared" si="4"/>
        <v>19473808333.333336</v>
      </c>
      <c r="N175" s="7"/>
      <c r="O175" s="5"/>
      <c r="R175" s="7">
        <v>44742.600694444445</v>
      </c>
      <c r="S175" s="9">
        <f t="shared" si="5"/>
        <v>62034291666.666664</v>
      </c>
      <c r="T175">
        <v>174</v>
      </c>
      <c r="U175">
        <f t="shared" si="18"/>
        <v>2018</v>
      </c>
      <c r="W175">
        <f t="shared" si="19"/>
        <v>0</v>
      </c>
    </row>
    <row r="176" spans="1:23" x14ac:dyDescent="0.3">
      <c r="A176" s="1">
        <v>44742.604166666664</v>
      </c>
      <c r="B176">
        <v>92183900000</v>
      </c>
      <c r="C176">
        <v>81411800000</v>
      </c>
      <c r="D176">
        <v>10772100000</v>
      </c>
      <c r="E176">
        <v>11487600000</v>
      </c>
      <c r="F176" s="2" t="s">
        <v>88</v>
      </c>
      <c r="G176" s="3"/>
      <c r="H176" s="4"/>
      <c r="I176">
        <v>14198525000</v>
      </c>
      <c r="J176">
        <v>2810591666.666667</v>
      </c>
      <c r="K176">
        <v>1524741666.6666665</v>
      </c>
      <c r="L176">
        <v>939950000</v>
      </c>
      <c r="M176">
        <f t="shared" si="4"/>
        <v>19473808333.333336</v>
      </c>
      <c r="N176" s="7"/>
      <c r="O176" s="5"/>
      <c r="R176" s="7">
        <v>44742.604166666664</v>
      </c>
      <c r="S176" s="9">
        <f t="shared" si="5"/>
        <v>61937991666.666664</v>
      </c>
      <c r="T176">
        <v>175</v>
      </c>
      <c r="U176">
        <f t="shared" si="18"/>
        <v>2015</v>
      </c>
      <c r="W176">
        <f t="shared" si="19"/>
        <v>0</v>
      </c>
    </row>
    <row r="177" spans="1:23" x14ac:dyDescent="0.3">
      <c r="A177" s="1">
        <v>44742.607638888891</v>
      </c>
      <c r="B177">
        <v>92196800000</v>
      </c>
      <c r="C177">
        <v>81686800000</v>
      </c>
      <c r="D177">
        <v>10510100000</v>
      </c>
      <c r="E177">
        <v>11396300000</v>
      </c>
      <c r="F177" s="2" t="s">
        <v>7</v>
      </c>
      <c r="G177" s="3"/>
      <c r="H177" s="4"/>
      <c r="I177">
        <v>14198525000</v>
      </c>
      <c r="J177">
        <v>2810591666.666667</v>
      </c>
      <c r="K177">
        <v>1524741666.6666665</v>
      </c>
      <c r="L177">
        <v>939950000</v>
      </c>
      <c r="M177">
        <f t="shared" si="4"/>
        <v>19473808333.333336</v>
      </c>
      <c r="N177" s="7"/>
      <c r="O177" s="5"/>
      <c r="R177" s="7">
        <v>44742.607638888891</v>
      </c>
      <c r="S177" s="9">
        <f t="shared" si="5"/>
        <v>62212991666.666664</v>
      </c>
      <c r="T177">
        <v>176</v>
      </c>
      <c r="U177">
        <f t="shared" si="18"/>
        <v>2024</v>
      </c>
      <c r="W177">
        <f t="shared" si="19"/>
        <v>0</v>
      </c>
    </row>
    <row r="178" spans="1:23" x14ac:dyDescent="0.3">
      <c r="A178" s="1">
        <v>44742.611111111109</v>
      </c>
      <c r="B178">
        <v>92191700000</v>
      </c>
      <c r="C178">
        <v>81482400000</v>
      </c>
      <c r="D178">
        <v>10709400000</v>
      </c>
      <c r="E178">
        <v>11563400000</v>
      </c>
      <c r="F178" s="2" t="s">
        <v>89</v>
      </c>
      <c r="G178" s="3"/>
      <c r="H178" s="4"/>
      <c r="I178">
        <v>14198525000</v>
      </c>
      <c r="J178">
        <v>2810591666.666667</v>
      </c>
      <c r="K178">
        <v>1524741666.6666665</v>
      </c>
      <c r="L178">
        <v>939950000</v>
      </c>
      <c r="M178">
        <f t="shared" si="4"/>
        <v>19473808333.333336</v>
      </c>
      <c r="N178" s="7"/>
      <c r="O178" s="5"/>
      <c r="R178" s="7">
        <v>44742.611111111109</v>
      </c>
      <c r="S178" s="9">
        <f t="shared" si="5"/>
        <v>62008591666.666664</v>
      </c>
      <c r="T178">
        <v>177</v>
      </c>
      <c r="U178">
        <f t="shared" si="18"/>
        <v>2017</v>
      </c>
      <c r="W178">
        <f t="shared" si="19"/>
        <v>0</v>
      </c>
    </row>
    <row r="179" spans="1:23" x14ac:dyDescent="0.3">
      <c r="A179" s="1">
        <v>44742.614583333336</v>
      </c>
      <c r="B179">
        <v>92181500000</v>
      </c>
      <c r="C179">
        <v>81569500000</v>
      </c>
      <c r="D179">
        <v>10612000000</v>
      </c>
      <c r="E179">
        <v>11461100000</v>
      </c>
      <c r="F179" s="2" t="s">
        <v>88</v>
      </c>
      <c r="G179" s="3"/>
      <c r="H179" s="4"/>
      <c r="I179">
        <v>14198525000</v>
      </c>
      <c r="J179">
        <v>2810591666.666667</v>
      </c>
      <c r="K179">
        <v>1524741666.6666665</v>
      </c>
      <c r="L179">
        <v>939950000</v>
      </c>
      <c r="M179">
        <f t="shared" si="4"/>
        <v>19473808333.333336</v>
      </c>
      <c r="N179" s="7"/>
      <c r="O179" s="5"/>
      <c r="R179" s="7">
        <v>44742.614583333336</v>
      </c>
      <c r="S179" s="9">
        <f t="shared" si="5"/>
        <v>62095691666.666664</v>
      </c>
      <c r="T179">
        <v>178</v>
      </c>
      <c r="U179">
        <f t="shared" si="18"/>
        <v>2020</v>
      </c>
      <c r="W179">
        <f t="shared" si="19"/>
        <v>0</v>
      </c>
    </row>
    <row r="180" spans="1:23" x14ac:dyDescent="0.3">
      <c r="A180" s="1">
        <v>44742.618055555555</v>
      </c>
      <c r="B180">
        <v>92162100000</v>
      </c>
      <c r="C180">
        <v>81638800000</v>
      </c>
      <c r="D180">
        <v>10523300000</v>
      </c>
      <c r="E180">
        <v>11342800000</v>
      </c>
      <c r="F180" s="2" t="s">
        <v>2</v>
      </c>
      <c r="G180" s="3"/>
      <c r="H180" s="4"/>
      <c r="I180">
        <v>14198525000</v>
      </c>
      <c r="J180">
        <v>2810591666.666667</v>
      </c>
      <c r="K180">
        <v>1524741666.6666665</v>
      </c>
      <c r="L180">
        <v>939950000</v>
      </c>
      <c r="M180">
        <f t="shared" si="4"/>
        <v>19473808333.333336</v>
      </c>
      <c r="N180" s="7"/>
      <c r="O180" s="5"/>
      <c r="R180" s="7">
        <v>44742.618055555555</v>
      </c>
      <c r="S180" s="9">
        <f t="shared" si="5"/>
        <v>62164991666.666664</v>
      </c>
      <c r="T180">
        <v>179</v>
      </c>
      <c r="U180">
        <f t="shared" si="18"/>
        <v>2022</v>
      </c>
      <c r="W180">
        <f t="shared" si="19"/>
        <v>0</v>
      </c>
    </row>
    <row r="181" spans="1:23" x14ac:dyDescent="0.3">
      <c r="A181" s="1">
        <v>44742.621527777781</v>
      </c>
      <c r="B181">
        <v>92153600000</v>
      </c>
      <c r="C181">
        <v>81637300000</v>
      </c>
      <c r="D181">
        <v>10516300000</v>
      </c>
      <c r="E181">
        <v>11307500000</v>
      </c>
      <c r="F181" s="2" t="s">
        <v>2</v>
      </c>
      <c r="G181" s="3"/>
      <c r="H181" s="4"/>
      <c r="I181">
        <v>14198525000</v>
      </c>
      <c r="J181">
        <v>2810591666.666667</v>
      </c>
      <c r="K181">
        <v>1524741666.6666665</v>
      </c>
      <c r="L181">
        <v>939950000</v>
      </c>
      <c r="M181">
        <f t="shared" si="4"/>
        <v>19473808333.333336</v>
      </c>
      <c r="N181" s="7"/>
      <c r="O181" s="5"/>
      <c r="R181" s="7">
        <v>44742.621527777781</v>
      </c>
      <c r="S181" s="9">
        <f t="shared" si="5"/>
        <v>62163491666.666664</v>
      </c>
      <c r="T181">
        <v>180</v>
      </c>
      <c r="U181">
        <f t="shared" si="18"/>
        <v>2022</v>
      </c>
      <c r="W181">
        <f t="shared" si="19"/>
        <v>0</v>
      </c>
    </row>
    <row r="182" spans="1:23" x14ac:dyDescent="0.3">
      <c r="A182" s="1">
        <v>44742.625</v>
      </c>
      <c r="B182">
        <v>92091300000</v>
      </c>
      <c r="C182">
        <v>81553400000</v>
      </c>
      <c r="D182">
        <v>10537900000</v>
      </c>
      <c r="E182">
        <v>11329100000</v>
      </c>
      <c r="F182" s="2" t="s">
        <v>2</v>
      </c>
      <c r="G182" s="3">
        <v>44742</v>
      </c>
      <c r="H182" s="4">
        <v>0.66666666666666663</v>
      </c>
      <c r="I182">
        <v>12759125000</v>
      </c>
      <c r="J182">
        <v>2641591666.666667</v>
      </c>
      <c r="K182">
        <v>1068341666.6666666</v>
      </c>
      <c r="L182">
        <v>803283333.33333325</v>
      </c>
      <c r="M182">
        <f t="shared" si="4"/>
        <v>17272341666.666668</v>
      </c>
      <c r="N182" s="7"/>
      <c r="O182" s="5"/>
      <c r="R182" s="7">
        <v>44742.625</v>
      </c>
      <c r="S182" s="9">
        <f t="shared" si="5"/>
        <v>64281058333.333328</v>
      </c>
      <c r="T182">
        <v>181</v>
      </c>
      <c r="U182">
        <f t="shared" si="18"/>
        <v>2091</v>
      </c>
      <c r="W182">
        <f t="shared" si="19"/>
        <v>0</v>
      </c>
    </row>
    <row r="183" spans="1:23" x14ac:dyDescent="0.3">
      <c r="A183" s="1">
        <v>44742.628472222219</v>
      </c>
      <c r="B183">
        <v>92547700000</v>
      </c>
      <c r="C183">
        <v>81379600000</v>
      </c>
      <c r="D183">
        <v>11168100000</v>
      </c>
      <c r="E183">
        <v>11444400000</v>
      </c>
      <c r="F183" s="2" t="s">
        <v>88</v>
      </c>
      <c r="G183" s="3"/>
      <c r="H183" s="4"/>
      <c r="I183">
        <v>12759125000</v>
      </c>
      <c r="J183">
        <v>2641591666.666667</v>
      </c>
      <c r="K183">
        <v>1068341666.6666666</v>
      </c>
      <c r="L183">
        <v>803283333.33333325</v>
      </c>
      <c r="M183">
        <f t="shared" si="4"/>
        <v>17272341666.666668</v>
      </c>
      <c r="N183" s="7"/>
      <c r="O183" s="5"/>
      <c r="R183" s="7">
        <v>44742.628472222219</v>
      </c>
      <c r="S183" s="9">
        <f t="shared" si="5"/>
        <v>64107258333.333328</v>
      </c>
      <c r="T183">
        <v>182</v>
      </c>
      <c r="U183">
        <f t="shared" si="18"/>
        <v>2085</v>
      </c>
      <c r="W183">
        <f t="shared" si="19"/>
        <v>0</v>
      </c>
    </row>
    <row r="184" spans="1:23" x14ac:dyDescent="0.3">
      <c r="A184" s="1">
        <v>44742.631944444445</v>
      </c>
      <c r="B184">
        <v>92081100000</v>
      </c>
      <c r="C184">
        <v>81310500000</v>
      </c>
      <c r="D184">
        <v>10770600000</v>
      </c>
      <c r="E184">
        <v>11516100000</v>
      </c>
      <c r="F184" s="2" t="s">
        <v>89</v>
      </c>
      <c r="G184" s="3"/>
      <c r="H184" s="4"/>
      <c r="I184">
        <v>12759125000</v>
      </c>
      <c r="J184">
        <v>2641591666.666667</v>
      </c>
      <c r="K184">
        <v>1068341666.6666666</v>
      </c>
      <c r="L184">
        <v>803283333.33333325</v>
      </c>
      <c r="M184">
        <f t="shared" si="4"/>
        <v>17272341666.666668</v>
      </c>
      <c r="N184" s="7"/>
      <c r="O184" s="5"/>
      <c r="R184" s="7">
        <v>44742.631944444445</v>
      </c>
      <c r="S184" s="9">
        <f t="shared" si="5"/>
        <v>64038158333.333328</v>
      </c>
      <c r="T184">
        <v>183</v>
      </c>
      <c r="U184">
        <f t="shared" si="18"/>
        <v>2083</v>
      </c>
      <c r="W184">
        <f t="shared" si="19"/>
        <v>0</v>
      </c>
    </row>
    <row r="185" spans="1:23" x14ac:dyDescent="0.3">
      <c r="A185" s="1">
        <v>44742.635416666664</v>
      </c>
      <c r="B185">
        <v>92061000000</v>
      </c>
      <c r="C185">
        <v>81471200000</v>
      </c>
      <c r="D185">
        <v>10589800000</v>
      </c>
      <c r="E185">
        <v>11309300000</v>
      </c>
      <c r="F185" s="2" t="s">
        <v>2</v>
      </c>
      <c r="G185" s="3"/>
      <c r="H185" s="4"/>
      <c r="I185">
        <v>12759125000</v>
      </c>
      <c r="J185">
        <v>2641591666.666667</v>
      </c>
      <c r="K185">
        <v>1068341666.6666666</v>
      </c>
      <c r="L185">
        <v>803283333.33333325</v>
      </c>
      <c r="M185">
        <f t="shared" si="4"/>
        <v>17272341666.666668</v>
      </c>
      <c r="N185" s="7"/>
      <c r="O185" s="5"/>
      <c r="R185" s="7">
        <v>44742.635416666664</v>
      </c>
      <c r="S185" s="9">
        <f t="shared" si="5"/>
        <v>64198858333.333328</v>
      </c>
      <c r="T185">
        <v>184</v>
      </c>
      <c r="U185">
        <f t="shared" si="18"/>
        <v>2088</v>
      </c>
      <c r="W185">
        <f t="shared" si="19"/>
        <v>0</v>
      </c>
    </row>
    <row r="186" spans="1:23" x14ac:dyDescent="0.3">
      <c r="A186" s="1">
        <v>44742.638888888891</v>
      </c>
      <c r="B186">
        <v>92032700000</v>
      </c>
      <c r="C186">
        <v>81724300000</v>
      </c>
      <c r="D186">
        <v>10308400000</v>
      </c>
      <c r="E186">
        <v>11060400000</v>
      </c>
      <c r="F186" s="2" t="s">
        <v>9</v>
      </c>
      <c r="G186" s="3"/>
      <c r="H186" s="4"/>
      <c r="I186">
        <v>12759125000</v>
      </c>
      <c r="J186">
        <v>2641591666.666667</v>
      </c>
      <c r="K186">
        <v>1068341666.6666666</v>
      </c>
      <c r="L186">
        <v>803283333.33333325</v>
      </c>
      <c r="M186">
        <f t="shared" si="4"/>
        <v>17272341666.666668</v>
      </c>
      <c r="N186" s="7"/>
      <c r="O186" s="5"/>
      <c r="R186" s="7">
        <v>44742.638888888891</v>
      </c>
      <c r="S186" s="9">
        <f t="shared" si="5"/>
        <v>64451958333.333328</v>
      </c>
      <c r="T186">
        <v>185</v>
      </c>
      <c r="U186">
        <f t="shared" si="18"/>
        <v>2097</v>
      </c>
      <c r="W186">
        <f t="shared" si="19"/>
        <v>0</v>
      </c>
    </row>
    <row r="187" spans="1:23" x14ac:dyDescent="0.3">
      <c r="A187" s="1">
        <v>44742.642361111109</v>
      </c>
      <c r="B187">
        <v>92020700000</v>
      </c>
      <c r="C187">
        <v>82076800000</v>
      </c>
      <c r="D187">
        <v>9943900000</v>
      </c>
      <c r="E187">
        <v>10887400000</v>
      </c>
      <c r="F187" s="2" t="s">
        <v>86</v>
      </c>
      <c r="G187" s="3"/>
      <c r="H187" s="4"/>
      <c r="I187">
        <v>12759125000</v>
      </c>
      <c r="J187">
        <v>2641591666.666667</v>
      </c>
      <c r="K187">
        <v>1068341666.6666666</v>
      </c>
      <c r="L187">
        <v>803283333.33333325</v>
      </c>
      <c r="M187">
        <f t="shared" si="4"/>
        <v>17272341666.666668</v>
      </c>
      <c r="N187" s="7"/>
      <c r="O187" s="5"/>
      <c r="R187" s="7">
        <v>44742.642361111109</v>
      </c>
      <c r="S187" s="9">
        <f t="shared" si="5"/>
        <v>64804458333.333328</v>
      </c>
      <c r="T187">
        <v>186</v>
      </c>
      <c r="U187">
        <f t="shared" si="18"/>
        <v>2108</v>
      </c>
      <c r="W187">
        <f t="shared" si="19"/>
        <v>0</v>
      </c>
    </row>
    <row r="188" spans="1:23" x14ac:dyDescent="0.3">
      <c r="A188" s="1">
        <v>44742.645833333336</v>
      </c>
      <c r="B188">
        <v>92022400000</v>
      </c>
      <c r="C188">
        <v>81830700000</v>
      </c>
      <c r="D188">
        <v>10191700000</v>
      </c>
      <c r="E188">
        <v>11122100000</v>
      </c>
      <c r="F188" s="2" t="s">
        <v>60</v>
      </c>
      <c r="G188" s="3"/>
      <c r="H188" s="4"/>
      <c r="I188">
        <v>12759125000</v>
      </c>
      <c r="J188">
        <v>2641591666.666667</v>
      </c>
      <c r="K188">
        <v>1068341666.6666666</v>
      </c>
      <c r="L188">
        <v>803283333.33333325</v>
      </c>
      <c r="M188">
        <f t="shared" si="4"/>
        <v>17272341666.666668</v>
      </c>
      <c r="N188" s="7"/>
      <c r="O188" s="5"/>
      <c r="R188" s="7">
        <v>44742.645833333336</v>
      </c>
      <c r="S188" s="9">
        <f t="shared" si="5"/>
        <v>64558358333.333328</v>
      </c>
      <c r="T188">
        <v>187</v>
      </c>
      <c r="U188">
        <f t="shared" si="18"/>
        <v>2100</v>
      </c>
      <c r="W188">
        <f t="shared" si="19"/>
        <v>0</v>
      </c>
    </row>
    <row r="189" spans="1:23" x14ac:dyDescent="0.3">
      <c r="A189" s="1">
        <v>44742.649305555555</v>
      </c>
      <c r="B189">
        <v>92003800000</v>
      </c>
      <c r="C189">
        <v>81762000000</v>
      </c>
      <c r="D189">
        <v>10241800000</v>
      </c>
      <c r="E189">
        <v>11192100000</v>
      </c>
      <c r="F189" s="2" t="s">
        <v>68</v>
      </c>
      <c r="G189" s="3"/>
      <c r="H189" s="4"/>
      <c r="I189">
        <v>12759125000</v>
      </c>
      <c r="J189">
        <v>2641591666.666667</v>
      </c>
      <c r="K189">
        <v>1068341666.6666666</v>
      </c>
      <c r="L189">
        <v>803283333.33333325</v>
      </c>
      <c r="M189">
        <f t="shared" si="4"/>
        <v>17272341666.666668</v>
      </c>
      <c r="N189" s="7"/>
      <c r="O189" s="5"/>
      <c r="R189" s="7">
        <v>44742.649305555555</v>
      </c>
      <c r="S189" s="9">
        <f t="shared" si="5"/>
        <v>64489658333.333328</v>
      </c>
      <c r="T189">
        <v>188</v>
      </c>
      <c r="U189">
        <f t="shared" si="18"/>
        <v>2098</v>
      </c>
      <c r="W189">
        <f t="shared" si="19"/>
        <v>0</v>
      </c>
    </row>
    <row r="190" spans="1:23" x14ac:dyDescent="0.3">
      <c r="A190" s="1">
        <v>44742.652777777781</v>
      </c>
      <c r="B190">
        <v>93116100000</v>
      </c>
      <c r="C190">
        <v>82295400000</v>
      </c>
      <c r="D190">
        <v>10820700000</v>
      </c>
      <c r="E190">
        <v>10725600000</v>
      </c>
      <c r="F190" s="2" t="s">
        <v>83</v>
      </c>
      <c r="G190" s="3"/>
      <c r="H190" s="4"/>
      <c r="I190">
        <v>12759125000</v>
      </c>
      <c r="J190">
        <v>2641591666.666667</v>
      </c>
      <c r="K190">
        <v>1068341666.6666666</v>
      </c>
      <c r="L190">
        <v>803283333.33333325</v>
      </c>
      <c r="M190">
        <f t="shared" si="4"/>
        <v>17272341666.666668</v>
      </c>
      <c r="N190" s="7"/>
      <c r="O190" s="5"/>
      <c r="R190" s="7">
        <v>44742.652777777781</v>
      </c>
      <c r="S190" s="9">
        <f t="shared" si="5"/>
        <v>65023058333.333328</v>
      </c>
      <c r="T190">
        <v>189</v>
      </c>
      <c r="U190">
        <f t="shared" si="18"/>
        <v>2115</v>
      </c>
      <c r="W190">
        <f t="shared" si="19"/>
        <v>0</v>
      </c>
    </row>
    <row r="191" spans="1:23" x14ac:dyDescent="0.3">
      <c r="A191" s="1">
        <v>44742.65625</v>
      </c>
      <c r="B191">
        <v>93099200000</v>
      </c>
      <c r="C191">
        <v>82274100000</v>
      </c>
      <c r="D191">
        <v>10825100000</v>
      </c>
      <c r="E191">
        <v>10615300000</v>
      </c>
      <c r="F191" s="2" t="s">
        <v>85</v>
      </c>
      <c r="G191" s="3"/>
      <c r="H191" s="4"/>
      <c r="I191">
        <v>12759125000</v>
      </c>
      <c r="J191">
        <v>2641591666.666667</v>
      </c>
      <c r="K191">
        <v>1068341666.6666666</v>
      </c>
      <c r="L191">
        <v>803283333.33333325</v>
      </c>
      <c r="M191">
        <f t="shared" si="4"/>
        <v>17272341666.666668</v>
      </c>
      <c r="N191" s="7"/>
      <c r="O191" s="5"/>
      <c r="R191" s="7">
        <v>44742.65625</v>
      </c>
      <c r="S191" s="9">
        <f t="shared" si="5"/>
        <v>65001758333.333328</v>
      </c>
      <c r="T191">
        <v>190</v>
      </c>
      <c r="U191">
        <f t="shared" si="18"/>
        <v>2114</v>
      </c>
      <c r="W191">
        <f t="shared" si="19"/>
        <v>0</v>
      </c>
    </row>
    <row r="192" spans="1:23" x14ac:dyDescent="0.3">
      <c r="A192" s="1">
        <v>44742.659722222219</v>
      </c>
      <c r="B192">
        <v>93104500000</v>
      </c>
      <c r="C192">
        <v>82413800000</v>
      </c>
      <c r="D192">
        <v>10690700000</v>
      </c>
      <c r="E192">
        <v>10429500000</v>
      </c>
      <c r="F192" s="2" t="s">
        <v>64</v>
      </c>
      <c r="G192" s="3"/>
      <c r="H192" s="4"/>
      <c r="I192">
        <v>12759125000</v>
      </c>
      <c r="J192">
        <v>2641591666.666667</v>
      </c>
      <c r="K192">
        <v>1068341666.6666666</v>
      </c>
      <c r="L192">
        <v>803283333.33333325</v>
      </c>
      <c r="M192">
        <f t="shared" si="4"/>
        <v>17272341666.666668</v>
      </c>
      <c r="N192" s="7"/>
      <c r="O192" s="5"/>
      <c r="R192" s="7">
        <v>44742.659722222219</v>
      </c>
      <c r="S192" s="9">
        <f t="shared" si="5"/>
        <v>65141458333.333328</v>
      </c>
      <c r="T192">
        <v>191</v>
      </c>
      <c r="U192">
        <f t="shared" si="18"/>
        <v>2119</v>
      </c>
      <c r="W192">
        <f t="shared" si="19"/>
        <v>0</v>
      </c>
    </row>
    <row r="193" spans="1:23" x14ac:dyDescent="0.3">
      <c r="A193" s="1">
        <v>44742.663194444445</v>
      </c>
      <c r="B193">
        <v>93258600000</v>
      </c>
      <c r="C193">
        <v>82465200000</v>
      </c>
      <c r="D193">
        <v>10793400000</v>
      </c>
      <c r="E193">
        <v>10401300000</v>
      </c>
      <c r="F193" s="2" t="s">
        <v>65</v>
      </c>
      <c r="G193" s="3"/>
      <c r="H193" s="4"/>
      <c r="I193">
        <v>12759125000</v>
      </c>
      <c r="J193">
        <v>2641591666.666667</v>
      </c>
      <c r="K193">
        <v>1068341666.6666666</v>
      </c>
      <c r="L193">
        <v>803283333.33333325</v>
      </c>
      <c r="M193">
        <f t="shared" si="4"/>
        <v>17272341666.666668</v>
      </c>
      <c r="N193" s="7"/>
      <c r="O193" s="5"/>
      <c r="R193" s="7">
        <v>44742.663194444445</v>
      </c>
      <c r="S193" s="9">
        <f t="shared" si="5"/>
        <v>65192858333.333328</v>
      </c>
      <c r="T193">
        <v>192</v>
      </c>
      <c r="U193">
        <f t="shared" si="18"/>
        <v>2121</v>
      </c>
      <c r="W193">
        <f t="shared" si="19"/>
        <v>0</v>
      </c>
    </row>
    <row r="194" spans="1:23" x14ac:dyDescent="0.3">
      <c r="A194" s="1">
        <v>44742.666666666664</v>
      </c>
      <c r="B194">
        <v>93233200000</v>
      </c>
      <c r="C194">
        <v>82695700000</v>
      </c>
      <c r="D194">
        <v>10537500000</v>
      </c>
      <c r="E194">
        <v>10157300000</v>
      </c>
      <c r="F194" s="2" t="s">
        <v>80</v>
      </c>
      <c r="G194" s="3">
        <v>44742</v>
      </c>
      <c r="H194" s="4">
        <v>0.70833333333333337</v>
      </c>
      <c r="I194">
        <v>12655333333.333332</v>
      </c>
      <c r="J194">
        <v>2429258333.333333</v>
      </c>
      <c r="K194">
        <v>656283333.33333325</v>
      </c>
      <c r="L194">
        <v>663650000</v>
      </c>
      <c r="M194">
        <f t="shared" si="4"/>
        <v>16404524999.999998</v>
      </c>
      <c r="N194" s="7"/>
      <c r="O194" s="5"/>
      <c r="R194" s="7">
        <v>44742.666666666664</v>
      </c>
      <c r="S194" s="9">
        <f t="shared" si="5"/>
        <v>66291175000</v>
      </c>
      <c r="T194">
        <v>193</v>
      </c>
      <c r="U194">
        <f t="shared" si="18"/>
        <v>2156</v>
      </c>
      <c r="W194">
        <f t="shared" si="19"/>
        <v>0</v>
      </c>
    </row>
    <row r="195" spans="1:23" x14ac:dyDescent="0.3">
      <c r="A195" s="1">
        <v>44742.670138888891</v>
      </c>
      <c r="B195">
        <v>93387500000</v>
      </c>
      <c r="C195">
        <v>82616300000</v>
      </c>
      <c r="D195">
        <v>10771200000</v>
      </c>
      <c r="E195">
        <v>10508900000</v>
      </c>
      <c r="F195" s="2" t="s">
        <v>64</v>
      </c>
      <c r="G195" s="3"/>
      <c r="H195" s="4"/>
      <c r="I195">
        <v>12655333333.333332</v>
      </c>
      <c r="J195">
        <v>2429258333.333333</v>
      </c>
      <c r="K195">
        <v>656283333.33333325</v>
      </c>
      <c r="L195">
        <v>663650000</v>
      </c>
      <c r="M195">
        <f t="shared" si="4"/>
        <v>16404524999.999998</v>
      </c>
      <c r="N195" s="7"/>
      <c r="O195" s="5"/>
      <c r="R195" s="7">
        <v>44742.670138888891</v>
      </c>
      <c r="S195" s="9">
        <f t="shared" si="5"/>
        <v>66211775000</v>
      </c>
      <c r="T195">
        <v>194</v>
      </c>
      <c r="U195">
        <f t="shared" ref="U195:U258" si="20">ROUND(S195/U$292*2300,0)</f>
        <v>2154</v>
      </c>
      <c r="W195">
        <f t="shared" ref="W195:W258" si="21">IF(U195&gt;3500,1,0)</f>
        <v>0</v>
      </c>
    </row>
    <row r="196" spans="1:23" x14ac:dyDescent="0.3">
      <c r="A196" s="1">
        <v>44742.673611111109</v>
      </c>
      <c r="B196">
        <v>93445800000</v>
      </c>
      <c r="C196">
        <v>82579900000</v>
      </c>
      <c r="D196">
        <v>10866000000</v>
      </c>
      <c r="E196">
        <v>10685900000</v>
      </c>
      <c r="F196" s="2" t="s">
        <v>85</v>
      </c>
      <c r="G196" s="3"/>
      <c r="H196" s="4"/>
      <c r="I196">
        <v>12655333333.333332</v>
      </c>
      <c r="J196">
        <v>2429258333.333333</v>
      </c>
      <c r="K196">
        <v>656283333.33333325</v>
      </c>
      <c r="L196">
        <v>663650000</v>
      </c>
      <c r="M196">
        <f t="shared" si="4"/>
        <v>16404524999.999998</v>
      </c>
      <c r="N196" s="7"/>
      <c r="O196" s="5"/>
      <c r="R196" s="7">
        <v>44742.673611111109</v>
      </c>
      <c r="S196" s="9">
        <f t="shared" si="5"/>
        <v>66175375000</v>
      </c>
      <c r="T196">
        <v>195</v>
      </c>
      <c r="U196">
        <f t="shared" si="20"/>
        <v>2153</v>
      </c>
      <c r="W196">
        <f t="shared" si="21"/>
        <v>0</v>
      </c>
    </row>
    <row r="197" spans="1:23" x14ac:dyDescent="0.3">
      <c r="A197" s="1">
        <v>44742.677083333336</v>
      </c>
      <c r="B197">
        <v>93442200000</v>
      </c>
      <c r="C197">
        <v>82604400000</v>
      </c>
      <c r="D197">
        <v>10837800000</v>
      </c>
      <c r="E197">
        <v>10580900000</v>
      </c>
      <c r="F197" s="2" t="s">
        <v>71</v>
      </c>
      <c r="G197" s="3"/>
      <c r="H197" s="4"/>
      <c r="I197">
        <v>12655333333.333332</v>
      </c>
      <c r="J197">
        <v>2429258333.333333</v>
      </c>
      <c r="K197">
        <v>656283333.33333325</v>
      </c>
      <c r="L197">
        <v>663650000</v>
      </c>
      <c r="M197">
        <f t="shared" si="4"/>
        <v>16404524999.999998</v>
      </c>
      <c r="N197" s="7"/>
      <c r="O197" s="5"/>
      <c r="R197" s="7">
        <v>44742.677083333336</v>
      </c>
      <c r="S197" s="9">
        <f t="shared" si="5"/>
        <v>66199875000</v>
      </c>
      <c r="T197">
        <v>196</v>
      </c>
      <c r="U197">
        <f t="shared" si="20"/>
        <v>2153</v>
      </c>
      <c r="W197">
        <f t="shared" si="21"/>
        <v>0</v>
      </c>
    </row>
    <row r="198" spans="1:23" x14ac:dyDescent="0.3">
      <c r="A198" s="1">
        <v>44742.680555555555</v>
      </c>
      <c r="B198">
        <v>93396100000</v>
      </c>
      <c r="C198">
        <v>82726600000</v>
      </c>
      <c r="D198">
        <v>10669500000</v>
      </c>
      <c r="E198">
        <v>10380800000</v>
      </c>
      <c r="F198" s="2" t="s">
        <v>76</v>
      </c>
      <c r="G198" s="3"/>
      <c r="H198" s="4"/>
      <c r="I198">
        <v>12655333333.333332</v>
      </c>
      <c r="J198">
        <v>2429258333.333333</v>
      </c>
      <c r="K198">
        <v>656283333.33333325</v>
      </c>
      <c r="L198">
        <v>663650000</v>
      </c>
      <c r="M198">
        <f t="shared" si="4"/>
        <v>16404524999.999998</v>
      </c>
      <c r="N198" s="7"/>
      <c r="O198" s="5"/>
      <c r="R198" s="7">
        <v>44742.680555555555</v>
      </c>
      <c r="S198" s="9">
        <f t="shared" si="5"/>
        <v>66322075000</v>
      </c>
      <c r="T198">
        <v>197</v>
      </c>
      <c r="U198">
        <f t="shared" si="20"/>
        <v>2157</v>
      </c>
      <c r="W198">
        <f t="shared" si="21"/>
        <v>0</v>
      </c>
    </row>
    <row r="199" spans="1:23" x14ac:dyDescent="0.3">
      <c r="A199" s="1">
        <v>44742.684027777781</v>
      </c>
      <c r="B199">
        <v>93400200000</v>
      </c>
      <c r="C199">
        <v>82859300000</v>
      </c>
      <c r="D199">
        <v>10540800000</v>
      </c>
      <c r="E199">
        <v>10238000000</v>
      </c>
      <c r="F199" s="2" t="s">
        <v>72</v>
      </c>
      <c r="G199" s="3"/>
      <c r="H199" s="4"/>
      <c r="I199">
        <v>12655333333.333332</v>
      </c>
      <c r="J199">
        <v>2429258333.333333</v>
      </c>
      <c r="K199">
        <v>656283333.33333325</v>
      </c>
      <c r="L199">
        <v>663650000</v>
      </c>
      <c r="M199">
        <f t="shared" si="4"/>
        <v>16404524999.999998</v>
      </c>
      <c r="N199" s="7"/>
      <c r="O199" s="5"/>
      <c r="R199" s="7">
        <v>44742.684027777781</v>
      </c>
      <c r="S199" s="9">
        <f t="shared" si="5"/>
        <v>66454775000</v>
      </c>
      <c r="T199">
        <v>198</v>
      </c>
      <c r="U199">
        <f t="shared" si="20"/>
        <v>2162</v>
      </c>
      <c r="W199">
        <f t="shared" si="21"/>
        <v>0</v>
      </c>
    </row>
    <row r="200" spans="1:23" x14ac:dyDescent="0.3">
      <c r="A200" s="1">
        <v>44742.6875</v>
      </c>
      <c r="B200">
        <v>93398500000</v>
      </c>
      <c r="C200">
        <v>83111300000</v>
      </c>
      <c r="D200">
        <v>10287200000</v>
      </c>
      <c r="E200">
        <v>10015100000</v>
      </c>
      <c r="F200" s="2" t="s">
        <v>62</v>
      </c>
      <c r="G200" s="3"/>
      <c r="H200" s="4"/>
      <c r="I200">
        <v>12655333333.333332</v>
      </c>
      <c r="J200">
        <v>2429258333.333333</v>
      </c>
      <c r="K200">
        <v>656283333.33333325</v>
      </c>
      <c r="L200">
        <v>663650000</v>
      </c>
      <c r="M200">
        <f t="shared" si="4"/>
        <v>16404524999.999998</v>
      </c>
      <c r="N200" s="7"/>
      <c r="O200" s="5"/>
      <c r="R200" s="7">
        <v>44742.6875</v>
      </c>
      <c r="S200" s="9">
        <f t="shared" si="5"/>
        <v>66706775000</v>
      </c>
      <c r="T200">
        <v>199</v>
      </c>
      <c r="U200">
        <f t="shared" si="20"/>
        <v>2170</v>
      </c>
      <c r="W200">
        <f t="shared" si="21"/>
        <v>0</v>
      </c>
    </row>
    <row r="201" spans="1:23" x14ac:dyDescent="0.3">
      <c r="A201" s="1">
        <v>44742.690972222219</v>
      </c>
      <c r="B201">
        <v>93372500000</v>
      </c>
      <c r="C201">
        <v>83016700000</v>
      </c>
      <c r="D201">
        <v>10355800000</v>
      </c>
      <c r="E201">
        <v>10061400000</v>
      </c>
      <c r="F201" s="2" t="s">
        <v>62</v>
      </c>
      <c r="G201" s="3"/>
      <c r="H201" s="4"/>
      <c r="I201">
        <v>12655333333.333332</v>
      </c>
      <c r="J201">
        <v>2429258333.333333</v>
      </c>
      <c r="K201">
        <v>656283333.33333325</v>
      </c>
      <c r="L201">
        <v>663650000</v>
      </c>
      <c r="M201">
        <f t="shared" si="4"/>
        <v>16404524999.999998</v>
      </c>
      <c r="N201" s="7"/>
      <c r="O201" s="5"/>
      <c r="R201" s="7">
        <v>44742.690972222219</v>
      </c>
      <c r="S201" s="9">
        <f t="shared" si="5"/>
        <v>66612175000</v>
      </c>
      <c r="T201">
        <v>200</v>
      </c>
      <c r="U201">
        <f t="shared" si="20"/>
        <v>2167</v>
      </c>
      <c r="W201">
        <f t="shared" si="21"/>
        <v>0</v>
      </c>
    </row>
    <row r="202" spans="1:23" x14ac:dyDescent="0.3">
      <c r="A202" s="1">
        <v>44742.694444444445</v>
      </c>
      <c r="B202">
        <v>93371500000</v>
      </c>
      <c r="C202">
        <v>83011100000</v>
      </c>
      <c r="D202">
        <v>10360400000</v>
      </c>
      <c r="E202">
        <v>10120600000</v>
      </c>
      <c r="F202" s="2" t="s">
        <v>91</v>
      </c>
      <c r="G202" s="3"/>
      <c r="H202" s="4"/>
      <c r="I202">
        <v>12655333333.333332</v>
      </c>
      <c r="J202">
        <v>2429258333.333333</v>
      </c>
      <c r="K202">
        <v>656283333.33333325</v>
      </c>
      <c r="L202">
        <v>663650000</v>
      </c>
      <c r="M202">
        <f t="shared" si="4"/>
        <v>16404524999.999998</v>
      </c>
      <c r="N202" s="7"/>
      <c r="O202" s="5"/>
      <c r="R202" s="7">
        <v>44742.694444444445</v>
      </c>
      <c r="S202" s="9">
        <f t="shared" si="5"/>
        <v>66606575000</v>
      </c>
      <c r="T202">
        <v>201</v>
      </c>
      <c r="U202">
        <f t="shared" si="20"/>
        <v>2167</v>
      </c>
      <c r="W202">
        <f t="shared" si="21"/>
        <v>0</v>
      </c>
    </row>
    <row r="203" spans="1:23" x14ac:dyDescent="0.3">
      <c r="A203" s="1">
        <v>44742.697916666664</v>
      </c>
      <c r="B203">
        <v>93366000000</v>
      </c>
      <c r="C203">
        <v>82865200000</v>
      </c>
      <c r="D203">
        <v>10500800000</v>
      </c>
      <c r="E203">
        <v>10252100000</v>
      </c>
      <c r="F203" s="2" t="s">
        <v>72</v>
      </c>
      <c r="G203" s="3"/>
      <c r="H203" s="4"/>
      <c r="I203">
        <v>12655333333.333332</v>
      </c>
      <c r="J203">
        <v>2429258333.333333</v>
      </c>
      <c r="K203">
        <v>656283333.33333325</v>
      </c>
      <c r="L203">
        <v>663650000</v>
      </c>
      <c r="M203">
        <f t="shared" si="4"/>
        <v>16404524999.999998</v>
      </c>
      <c r="N203" s="7"/>
      <c r="O203" s="5"/>
      <c r="R203" s="7">
        <v>44742.697916666664</v>
      </c>
      <c r="S203" s="9">
        <f t="shared" si="5"/>
        <v>66460675000</v>
      </c>
      <c r="T203">
        <v>202</v>
      </c>
      <c r="U203">
        <f t="shared" si="20"/>
        <v>2162</v>
      </c>
      <c r="W203">
        <f t="shared" si="21"/>
        <v>0</v>
      </c>
    </row>
    <row r="204" spans="1:23" x14ac:dyDescent="0.3">
      <c r="A204" s="1">
        <v>44742.701388888891</v>
      </c>
      <c r="B204">
        <v>93253900000</v>
      </c>
      <c r="C204">
        <v>82763800000</v>
      </c>
      <c r="D204">
        <v>10490100000</v>
      </c>
      <c r="E204">
        <v>10160400000</v>
      </c>
      <c r="F204" s="2" t="s">
        <v>80</v>
      </c>
      <c r="G204" s="3"/>
      <c r="H204" s="4"/>
      <c r="I204">
        <v>12655333333.333332</v>
      </c>
      <c r="J204">
        <v>2429258333.333333</v>
      </c>
      <c r="K204">
        <v>656283333.33333325</v>
      </c>
      <c r="L204">
        <v>663650000</v>
      </c>
      <c r="M204">
        <f t="shared" si="4"/>
        <v>16404524999.999998</v>
      </c>
      <c r="N204" s="7"/>
      <c r="O204" s="5"/>
      <c r="R204" s="7">
        <v>44742.701388888891</v>
      </c>
      <c r="S204" s="9">
        <f t="shared" si="5"/>
        <v>66359275000</v>
      </c>
      <c r="T204">
        <v>203</v>
      </c>
      <c r="U204">
        <f t="shared" si="20"/>
        <v>2159</v>
      </c>
      <c r="W204">
        <f t="shared" si="21"/>
        <v>0</v>
      </c>
    </row>
    <row r="205" spans="1:23" x14ac:dyDescent="0.3">
      <c r="A205" s="1">
        <v>44742.704861111109</v>
      </c>
      <c r="B205">
        <v>93239500000</v>
      </c>
      <c r="C205">
        <v>82607100000</v>
      </c>
      <c r="D205">
        <v>10632400000</v>
      </c>
      <c r="E205">
        <v>10290000000</v>
      </c>
      <c r="F205" s="2" t="s">
        <v>76</v>
      </c>
      <c r="G205" s="3"/>
      <c r="H205" s="4"/>
      <c r="I205">
        <v>12655333333.333332</v>
      </c>
      <c r="J205">
        <v>2429258333.333333</v>
      </c>
      <c r="K205">
        <v>656283333.33333325</v>
      </c>
      <c r="L205">
        <v>663650000</v>
      </c>
      <c r="M205">
        <f t="shared" si="4"/>
        <v>16404524999.999998</v>
      </c>
      <c r="N205" s="7"/>
      <c r="O205" s="5"/>
      <c r="R205" s="7">
        <v>44742.704861111109</v>
      </c>
      <c r="S205" s="9">
        <f t="shared" si="5"/>
        <v>66202575000</v>
      </c>
      <c r="T205">
        <v>204</v>
      </c>
      <c r="U205">
        <f t="shared" si="20"/>
        <v>2153</v>
      </c>
      <c r="W205">
        <f t="shared" si="21"/>
        <v>0</v>
      </c>
    </row>
    <row r="206" spans="1:23" x14ac:dyDescent="0.3">
      <c r="A206" s="1">
        <v>44742.708333333336</v>
      </c>
      <c r="B206">
        <v>93231800000</v>
      </c>
      <c r="C206">
        <v>82606300000</v>
      </c>
      <c r="D206">
        <v>10625500000</v>
      </c>
      <c r="E206">
        <v>10285200000</v>
      </c>
      <c r="F206" s="2" t="s">
        <v>76</v>
      </c>
      <c r="G206" s="3">
        <v>44742</v>
      </c>
      <c r="H206" s="4">
        <v>0.75</v>
      </c>
      <c r="I206">
        <v>11358541666.666668</v>
      </c>
      <c r="J206">
        <v>2180116666.666667</v>
      </c>
      <c r="K206">
        <v>426741666.66666669</v>
      </c>
      <c r="L206">
        <v>539950000</v>
      </c>
      <c r="M206">
        <f t="shared" si="4"/>
        <v>14505350000.000002</v>
      </c>
      <c r="N206" s="7"/>
      <c r="O206" s="5"/>
      <c r="R206" s="7">
        <v>44742.708333333336</v>
      </c>
      <c r="S206" s="9">
        <f t="shared" si="5"/>
        <v>68100950000</v>
      </c>
      <c r="T206">
        <v>205</v>
      </c>
      <c r="U206">
        <f t="shared" si="20"/>
        <v>2215</v>
      </c>
      <c r="W206">
        <f t="shared" si="21"/>
        <v>0</v>
      </c>
    </row>
    <row r="207" spans="1:23" x14ac:dyDescent="0.3">
      <c r="A207" s="1">
        <v>44742.711805555555</v>
      </c>
      <c r="B207">
        <v>93283400000</v>
      </c>
      <c r="C207">
        <v>82129500000</v>
      </c>
      <c r="D207">
        <v>11153900000</v>
      </c>
      <c r="E207">
        <v>10660100000</v>
      </c>
      <c r="F207" s="2" t="s">
        <v>83</v>
      </c>
      <c r="G207" s="3"/>
      <c r="H207" s="4"/>
      <c r="I207">
        <v>11358541666.666668</v>
      </c>
      <c r="J207">
        <v>2180116666.666667</v>
      </c>
      <c r="K207">
        <v>426741666.66666669</v>
      </c>
      <c r="L207">
        <v>539950000</v>
      </c>
      <c r="M207">
        <f t="shared" si="4"/>
        <v>14505350000.000002</v>
      </c>
      <c r="N207" s="7"/>
      <c r="O207" s="5"/>
      <c r="R207" s="7">
        <v>44742.711805555555</v>
      </c>
      <c r="S207" s="9">
        <f t="shared" si="5"/>
        <v>67624150000</v>
      </c>
      <c r="T207">
        <v>206</v>
      </c>
      <c r="U207">
        <f t="shared" si="20"/>
        <v>2200</v>
      </c>
      <c r="W207">
        <f t="shared" si="21"/>
        <v>0</v>
      </c>
    </row>
    <row r="208" spans="1:23" x14ac:dyDescent="0.3">
      <c r="A208" s="1">
        <v>44742.715277777781</v>
      </c>
      <c r="B208">
        <v>93201000000</v>
      </c>
      <c r="C208">
        <v>82166100000</v>
      </c>
      <c r="D208">
        <v>11034900000</v>
      </c>
      <c r="E208">
        <v>10629700000</v>
      </c>
      <c r="F208" s="2" t="s">
        <v>85</v>
      </c>
      <c r="G208" s="3"/>
      <c r="H208" s="4"/>
      <c r="I208">
        <v>11358541666.666668</v>
      </c>
      <c r="J208">
        <v>2180116666.666667</v>
      </c>
      <c r="K208">
        <v>426741666.66666669</v>
      </c>
      <c r="L208">
        <v>539950000</v>
      </c>
      <c r="M208">
        <f t="shared" si="4"/>
        <v>14505350000.000002</v>
      </c>
      <c r="N208" s="7"/>
      <c r="O208" s="5"/>
      <c r="R208" s="7">
        <v>44742.715277777781</v>
      </c>
      <c r="S208" s="9">
        <f t="shared" si="5"/>
        <v>67660750000</v>
      </c>
      <c r="T208">
        <v>207</v>
      </c>
      <c r="U208">
        <f t="shared" si="20"/>
        <v>2201</v>
      </c>
      <c r="W208">
        <f t="shared" si="21"/>
        <v>0</v>
      </c>
    </row>
    <row r="209" spans="1:23" x14ac:dyDescent="0.3">
      <c r="A209" s="1">
        <v>44742.71875</v>
      </c>
      <c r="B209">
        <v>93127800000</v>
      </c>
      <c r="C209">
        <v>81966300000</v>
      </c>
      <c r="D209">
        <v>11161500000</v>
      </c>
      <c r="E209">
        <v>10777000000</v>
      </c>
      <c r="F209" s="2" t="s">
        <v>11</v>
      </c>
      <c r="G209" s="3"/>
      <c r="H209" s="4"/>
      <c r="I209">
        <v>11358541666.666668</v>
      </c>
      <c r="J209">
        <v>2180116666.666667</v>
      </c>
      <c r="K209">
        <v>426741666.66666669</v>
      </c>
      <c r="L209">
        <v>539950000</v>
      </c>
      <c r="M209">
        <f t="shared" si="4"/>
        <v>14505350000.000002</v>
      </c>
      <c r="N209" s="7"/>
      <c r="O209" s="5"/>
      <c r="R209" s="7">
        <v>44742.71875</v>
      </c>
      <c r="S209" s="9">
        <f t="shared" si="5"/>
        <v>67460950000</v>
      </c>
      <c r="T209">
        <v>208</v>
      </c>
      <c r="U209">
        <f t="shared" si="20"/>
        <v>2194</v>
      </c>
      <c r="W209">
        <f t="shared" si="21"/>
        <v>0</v>
      </c>
    </row>
    <row r="210" spans="1:23" x14ac:dyDescent="0.3">
      <c r="A210" s="1">
        <v>44742.722222222219</v>
      </c>
      <c r="B210">
        <v>93169100000</v>
      </c>
      <c r="C210">
        <v>82169900000</v>
      </c>
      <c r="D210">
        <v>10999300000</v>
      </c>
      <c r="E210">
        <v>10601300000</v>
      </c>
      <c r="F210" s="2" t="s">
        <v>85</v>
      </c>
      <c r="G210" s="3"/>
      <c r="H210" s="4"/>
      <c r="I210">
        <v>11358541666.666668</v>
      </c>
      <c r="J210">
        <v>2180116666.666667</v>
      </c>
      <c r="K210">
        <v>426741666.66666669</v>
      </c>
      <c r="L210">
        <v>539950000</v>
      </c>
      <c r="M210">
        <f t="shared" si="4"/>
        <v>14505350000.000002</v>
      </c>
      <c r="N210" s="7"/>
      <c r="O210" s="5"/>
      <c r="R210" s="7">
        <v>44742.722222222219</v>
      </c>
      <c r="S210" s="9">
        <f t="shared" si="5"/>
        <v>67664550000</v>
      </c>
      <c r="T210">
        <v>209</v>
      </c>
      <c r="U210">
        <f t="shared" si="20"/>
        <v>2201</v>
      </c>
      <c r="W210">
        <f t="shared" si="21"/>
        <v>0</v>
      </c>
    </row>
    <row r="211" spans="1:23" x14ac:dyDescent="0.3">
      <c r="A211" s="1">
        <v>44742.725694444445</v>
      </c>
      <c r="B211">
        <v>93167700000</v>
      </c>
      <c r="C211">
        <v>81953600000</v>
      </c>
      <c r="D211">
        <v>11214100000</v>
      </c>
      <c r="E211">
        <v>10731100000</v>
      </c>
      <c r="F211" s="2" t="s">
        <v>11</v>
      </c>
      <c r="G211" s="3"/>
      <c r="H211" s="4"/>
      <c r="I211">
        <v>11358541666.666668</v>
      </c>
      <c r="J211">
        <v>2180116666.666667</v>
      </c>
      <c r="K211">
        <v>426741666.66666669</v>
      </c>
      <c r="L211">
        <v>539950000</v>
      </c>
      <c r="M211">
        <f t="shared" si="4"/>
        <v>14505350000.000002</v>
      </c>
      <c r="N211" s="7"/>
      <c r="O211" s="5"/>
      <c r="R211" s="7">
        <v>44742.725694444445</v>
      </c>
      <c r="S211" s="9">
        <f t="shared" si="5"/>
        <v>67448250000</v>
      </c>
      <c r="T211">
        <v>210</v>
      </c>
      <c r="U211">
        <f t="shared" si="20"/>
        <v>2194</v>
      </c>
      <c r="W211">
        <f t="shared" si="21"/>
        <v>0</v>
      </c>
    </row>
    <row r="212" spans="1:23" x14ac:dyDescent="0.3">
      <c r="A212" s="1">
        <v>44742.729166666664</v>
      </c>
      <c r="B212">
        <v>93146900000</v>
      </c>
      <c r="C212">
        <v>81604000000</v>
      </c>
      <c r="D212">
        <v>11542900000</v>
      </c>
      <c r="E212">
        <v>11030300000</v>
      </c>
      <c r="F212" s="2" t="s">
        <v>9</v>
      </c>
      <c r="G212" s="3"/>
      <c r="H212" s="4"/>
      <c r="I212">
        <v>11358541666.666668</v>
      </c>
      <c r="J212">
        <v>2180116666.666667</v>
      </c>
      <c r="K212">
        <v>426741666.66666669</v>
      </c>
      <c r="L212">
        <v>539950000</v>
      </c>
      <c r="M212">
        <f t="shared" si="4"/>
        <v>14505350000.000002</v>
      </c>
      <c r="N212" s="7"/>
      <c r="O212" s="5"/>
      <c r="R212" s="7">
        <v>44742.729166666664</v>
      </c>
      <c r="S212" s="9">
        <f t="shared" si="5"/>
        <v>67098650000</v>
      </c>
      <c r="T212">
        <v>211</v>
      </c>
      <c r="U212">
        <f t="shared" si="20"/>
        <v>2183</v>
      </c>
      <c r="W212">
        <f t="shared" si="21"/>
        <v>0</v>
      </c>
    </row>
    <row r="213" spans="1:23" x14ac:dyDescent="0.3">
      <c r="A213" s="1">
        <v>44742.732638888891</v>
      </c>
      <c r="B213">
        <v>93164700000</v>
      </c>
      <c r="C213">
        <v>81638200000</v>
      </c>
      <c r="D213">
        <v>11526500000</v>
      </c>
      <c r="E213">
        <v>10932300000</v>
      </c>
      <c r="F213" s="2" t="s">
        <v>12</v>
      </c>
      <c r="G213" s="3"/>
      <c r="H213" s="4"/>
      <c r="I213">
        <v>11358541666.666668</v>
      </c>
      <c r="J213">
        <v>2180116666.666667</v>
      </c>
      <c r="K213">
        <v>426741666.66666669</v>
      </c>
      <c r="L213">
        <v>539950000</v>
      </c>
      <c r="M213">
        <f t="shared" si="4"/>
        <v>14505350000.000002</v>
      </c>
      <c r="N213" s="7"/>
      <c r="O213" s="5"/>
      <c r="R213" s="7">
        <v>44742.732638888891</v>
      </c>
      <c r="S213" s="9">
        <f t="shared" si="5"/>
        <v>67132850000</v>
      </c>
      <c r="T213">
        <v>212</v>
      </c>
      <c r="U213">
        <f t="shared" si="20"/>
        <v>2184</v>
      </c>
      <c r="W213">
        <f t="shared" si="21"/>
        <v>0</v>
      </c>
    </row>
    <row r="214" spans="1:23" x14ac:dyDescent="0.3">
      <c r="A214" s="1">
        <v>44742.736111111109</v>
      </c>
      <c r="B214">
        <v>93140000000</v>
      </c>
      <c r="C214">
        <v>81696200000</v>
      </c>
      <c r="D214">
        <v>11443900000</v>
      </c>
      <c r="E214">
        <v>10870400000</v>
      </c>
      <c r="F214" s="2" t="s">
        <v>86</v>
      </c>
      <c r="G214" s="3"/>
      <c r="H214" s="4"/>
      <c r="I214">
        <v>11358541666.666668</v>
      </c>
      <c r="J214">
        <v>2180116666.666667</v>
      </c>
      <c r="K214">
        <v>426741666.66666669</v>
      </c>
      <c r="L214">
        <v>539950000</v>
      </c>
      <c r="M214">
        <f t="shared" si="4"/>
        <v>14505350000.000002</v>
      </c>
      <c r="N214" s="7"/>
      <c r="O214" s="5"/>
      <c r="R214" s="7">
        <v>44742.736111111109</v>
      </c>
      <c r="S214" s="9">
        <f t="shared" si="5"/>
        <v>67190850000</v>
      </c>
      <c r="T214">
        <v>213</v>
      </c>
      <c r="U214">
        <f t="shared" si="20"/>
        <v>2186</v>
      </c>
      <c r="W214">
        <f t="shared" si="21"/>
        <v>0</v>
      </c>
    </row>
    <row r="215" spans="1:23" x14ac:dyDescent="0.3">
      <c r="A215" s="1">
        <v>44742.739583333336</v>
      </c>
      <c r="B215">
        <v>93131200000</v>
      </c>
      <c r="C215">
        <v>81559000000</v>
      </c>
      <c r="D215">
        <v>11572300000</v>
      </c>
      <c r="E215">
        <v>11231600000</v>
      </c>
      <c r="F215" s="2" t="s">
        <v>78</v>
      </c>
      <c r="G215" s="3"/>
      <c r="H215" s="4"/>
      <c r="I215">
        <v>11358541666.666668</v>
      </c>
      <c r="J215">
        <v>2180116666.666667</v>
      </c>
      <c r="K215">
        <v>426741666.66666669</v>
      </c>
      <c r="L215">
        <v>539950000</v>
      </c>
      <c r="M215">
        <f t="shared" si="4"/>
        <v>14505350000.000002</v>
      </c>
      <c r="N215" s="7"/>
      <c r="O215" s="5"/>
      <c r="R215" s="7">
        <v>44742.739583333336</v>
      </c>
      <c r="S215" s="9">
        <f t="shared" si="5"/>
        <v>67053650000</v>
      </c>
      <c r="T215">
        <v>214</v>
      </c>
      <c r="U215">
        <f t="shared" si="20"/>
        <v>2181</v>
      </c>
      <c r="W215">
        <f t="shared" si="21"/>
        <v>0</v>
      </c>
    </row>
    <row r="216" spans="1:23" x14ac:dyDescent="0.3">
      <c r="A216" s="1">
        <v>44742.743055555555</v>
      </c>
      <c r="B216">
        <v>93101700000</v>
      </c>
      <c r="C216">
        <v>81561500000</v>
      </c>
      <c r="D216">
        <v>11540200000</v>
      </c>
      <c r="E216">
        <v>11016900000</v>
      </c>
      <c r="F216" s="2" t="s">
        <v>9</v>
      </c>
      <c r="G216" s="3"/>
      <c r="H216" s="4"/>
      <c r="I216">
        <v>11358541666.666668</v>
      </c>
      <c r="J216">
        <v>2180116666.666667</v>
      </c>
      <c r="K216">
        <v>426741666.66666669</v>
      </c>
      <c r="L216">
        <v>539950000</v>
      </c>
      <c r="M216">
        <f t="shared" si="4"/>
        <v>14505350000.000002</v>
      </c>
      <c r="N216" s="7"/>
      <c r="O216" s="5"/>
      <c r="R216" s="7">
        <v>44742.743055555555</v>
      </c>
      <c r="S216" s="9">
        <f t="shared" si="5"/>
        <v>67056150000</v>
      </c>
      <c r="T216">
        <v>215</v>
      </c>
      <c r="U216">
        <f t="shared" si="20"/>
        <v>2181</v>
      </c>
      <c r="W216">
        <f t="shared" si="21"/>
        <v>0</v>
      </c>
    </row>
    <row r="217" spans="1:23" x14ac:dyDescent="0.3">
      <c r="A217" s="1">
        <v>44742.746527777781</v>
      </c>
      <c r="B217">
        <v>93078200000</v>
      </c>
      <c r="C217">
        <v>81388800000</v>
      </c>
      <c r="D217">
        <v>11689400000</v>
      </c>
      <c r="E217">
        <v>11113800000</v>
      </c>
      <c r="F217" s="2" t="s">
        <v>68</v>
      </c>
      <c r="G217" s="3"/>
      <c r="H217" s="4"/>
      <c r="I217">
        <v>11358541666.666668</v>
      </c>
      <c r="J217">
        <v>2180116666.666667</v>
      </c>
      <c r="K217">
        <v>426741666.66666669</v>
      </c>
      <c r="L217">
        <v>539950000</v>
      </c>
      <c r="M217">
        <f t="shared" si="4"/>
        <v>14505350000.000002</v>
      </c>
      <c r="N217" s="7"/>
      <c r="O217" s="5"/>
      <c r="R217" s="7">
        <v>44742.746527777781</v>
      </c>
      <c r="S217" s="9">
        <f t="shared" si="5"/>
        <v>66883450000</v>
      </c>
      <c r="T217">
        <v>216</v>
      </c>
      <c r="U217">
        <f t="shared" si="20"/>
        <v>2176</v>
      </c>
      <c r="W217">
        <f t="shared" si="21"/>
        <v>0</v>
      </c>
    </row>
    <row r="218" spans="1:23" x14ac:dyDescent="0.3">
      <c r="A218" s="1">
        <v>44742.75</v>
      </c>
      <c r="B218">
        <v>93075200000</v>
      </c>
      <c r="C218">
        <v>81237900000</v>
      </c>
      <c r="D218">
        <v>11837300000</v>
      </c>
      <c r="E218">
        <v>11213300000</v>
      </c>
      <c r="F218" s="2" t="s">
        <v>78</v>
      </c>
      <c r="G218" s="3">
        <v>44742</v>
      </c>
      <c r="H218" s="4">
        <v>0.79166666666666663</v>
      </c>
      <c r="I218">
        <v>8826400000</v>
      </c>
      <c r="J218">
        <v>1936050000</v>
      </c>
      <c r="K218">
        <v>145375000</v>
      </c>
      <c r="L218">
        <v>367283333.33333337</v>
      </c>
      <c r="M218">
        <f t="shared" si="4"/>
        <v>11275108333.333334</v>
      </c>
      <c r="N218" s="7"/>
      <c r="O218" s="5"/>
      <c r="R218" s="7">
        <v>44742.75</v>
      </c>
      <c r="S218" s="9">
        <f t="shared" si="5"/>
        <v>69962791666.666672</v>
      </c>
      <c r="T218">
        <v>217</v>
      </c>
      <c r="U218">
        <f t="shared" si="20"/>
        <v>2276</v>
      </c>
      <c r="W218">
        <f t="shared" si="21"/>
        <v>0</v>
      </c>
    </row>
    <row r="219" spans="1:23" x14ac:dyDescent="0.3">
      <c r="A219" s="1">
        <v>44742.753472222219</v>
      </c>
      <c r="B219">
        <v>93004500000</v>
      </c>
      <c r="C219">
        <v>80679800000</v>
      </c>
      <c r="D219">
        <v>12324700000</v>
      </c>
      <c r="E219">
        <v>11731100000</v>
      </c>
      <c r="F219" s="2" t="s">
        <v>63</v>
      </c>
      <c r="G219" s="3"/>
      <c r="H219" s="4"/>
      <c r="I219">
        <v>8826400000</v>
      </c>
      <c r="J219">
        <v>1936050000</v>
      </c>
      <c r="K219">
        <v>145375000</v>
      </c>
      <c r="L219">
        <v>367283333.33333337</v>
      </c>
      <c r="M219">
        <f t="shared" si="4"/>
        <v>11275108333.333334</v>
      </c>
      <c r="N219" s="7"/>
      <c r="O219" s="5"/>
      <c r="R219" s="7">
        <v>44742.753472222219</v>
      </c>
      <c r="S219" s="9">
        <f t="shared" si="5"/>
        <v>69404691666.666672</v>
      </c>
      <c r="T219">
        <v>218</v>
      </c>
      <c r="U219">
        <f t="shared" si="20"/>
        <v>2258</v>
      </c>
      <c r="W219">
        <f t="shared" si="21"/>
        <v>0</v>
      </c>
    </row>
    <row r="220" spans="1:23" x14ac:dyDescent="0.3">
      <c r="A220" s="1">
        <v>44742.756944444445</v>
      </c>
      <c r="B220">
        <v>93119200000</v>
      </c>
      <c r="C220">
        <v>80558300000</v>
      </c>
      <c r="D220">
        <v>12560800000</v>
      </c>
      <c r="E220">
        <v>11930500000</v>
      </c>
      <c r="F220" s="2" t="s">
        <v>77</v>
      </c>
      <c r="G220" s="3"/>
      <c r="H220" s="4"/>
      <c r="I220">
        <v>8826400000</v>
      </c>
      <c r="J220">
        <v>1936050000</v>
      </c>
      <c r="K220">
        <v>145375000</v>
      </c>
      <c r="L220">
        <v>367283333.33333337</v>
      </c>
      <c r="M220">
        <f t="shared" si="4"/>
        <v>11275108333.333334</v>
      </c>
      <c r="N220" s="7"/>
      <c r="O220" s="5"/>
      <c r="R220" s="7">
        <v>44742.756944444445</v>
      </c>
      <c r="S220" s="9">
        <f t="shared" si="5"/>
        <v>69283191666.666672</v>
      </c>
      <c r="T220">
        <v>219</v>
      </c>
      <c r="U220">
        <f t="shared" si="20"/>
        <v>2254</v>
      </c>
      <c r="W220">
        <f t="shared" si="21"/>
        <v>0</v>
      </c>
    </row>
    <row r="221" spans="1:23" x14ac:dyDescent="0.3">
      <c r="A221" s="1">
        <v>44742.760416666664</v>
      </c>
      <c r="B221">
        <v>93058900000</v>
      </c>
      <c r="C221">
        <v>80599300000</v>
      </c>
      <c r="D221">
        <v>12459600000</v>
      </c>
      <c r="E221">
        <v>11837100000</v>
      </c>
      <c r="F221" s="2" t="s">
        <v>69</v>
      </c>
      <c r="G221" s="3"/>
      <c r="H221" s="4"/>
      <c r="I221">
        <v>8826400000</v>
      </c>
      <c r="J221">
        <v>1936050000</v>
      </c>
      <c r="K221">
        <v>145375000</v>
      </c>
      <c r="L221">
        <v>367283333.33333337</v>
      </c>
      <c r="M221">
        <f t="shared" si="4"/>
        <v>11275108333.333334</v>
      </c>
      <c r="N221" s="7"/>
      <c r="O221" s="5"/>
      <c r="R221" s="7">
        <v>44742.760416666664</v>
      </c>
      <c r="S221" s="9">
        <f t="shared" si="5"/>
        <v>69324191666.666672</v>
      </c>
      <c r="T221">
        <v>220</v>
      </c>
      <c r="U221">
        <f t="shared" si="20"/>
        <v>2255</v>
      </c>
      <c r="W221">
        <f t="shared" si="21"/>
        <v>0</v>
      </c>
    </row>
    <row r="222" spans="1:23" x14ac:dyDescent="0.3">
      <c r="A222" s="1">
        <v>44742.763888888891</v>
      </c>
      <c r="B222">
        <v>92840700000</v>
      </c>
      <c r="C222">
        <v>80728000000</v>
      </c>
      <c r="D222">
        <v>12112600000</v>
      </c>
      <c r="E222">
        <v>11443600000</v>
      </c>
      <c r="F222" s="2" t="s">
        <v>89</v>
      </c>
      <c r="G222" s="3"/>
      <c r="H222" s="4"/>
      <c r="I222">
        <v>8826400000</v>
      </c>
      <c r="J222">
        <v>1936050000</v>
      </c>
      <c r="K222">
        <v>145375000</v>
      </c>
      <c r="L222">
        <v>367283333.33333337</v>
      </c>
      <c r="M222">
        <f t="shared" si="4"/>
        <v>11275108333.333334</v>
      </c>
      <c r="N222" s="7"/>
      <c r="O222" s="5"/>
      <c r="R222" s="7">
        <v>44742.763888888891</v>
      </c>
      <c r="S222" s="9">
        <f t="shared" si="5"/>
        <v>69452891666.666672</v>
      </c>
      <c r="T222">
        <v>221</v>
      </c>
      <c r="U222">
        <f t="shared" si="20"/>
        <v>2259</v>
      </c>
      <c r="W222">
        <f t="shared" si="21"/>
        <v>0</v>
      </c>
    </row>
    <row r="223" spans="1:23" x14ac:dyDescent="0.3">
      <c r="A223" s="1">
        <v>44742.767361111109</v>
      </c>
      <c r="B223">
        <v>92823500000</v>
      </c>
      <c r="C223">
        <v>80553500000</v>
      </c>
      <c r="D223">
        <v>12270000000</v>
      </c>
      <c r="E223">
        <v>11640900000</v>
      </c>
      <c r="F223" s="2" t="s">
        <v>63</v>
      </c>
      <c r="G223" s="3"/>
      <c r="H223" s="4"/>
      <c r="I223">
        <v>8826400000</v>
      </c>
      <c r="J223">
        <v>1936050000</v>
      </c>
      <c r="K223">
        <v>145375000</v>
      </c>
      <c r="L223">
        <v>367283333.33333337</v>
      </c>
      <c r="M223">
        <f t="shared" si="4"/>
        <v>11275108333.333334</v>
      </c>
      <c r="N223" s="7"/>
      <c r="O223" s="5"/>
      <c r="R223" s="7">
        <v>44742.767361111109</v>
      </c>
      <c r="S223" s="9">
        <f t="shared" si="5"/>
        <v>69278391666.666672</v>
      </c>
      <c r="T223">
        <v>222</v>
      </c>
      <c r="U223">
        <f t="shared" si="20"/>
        <v>2254</v>
      </c>
      <c r="W223">
        <f t="shared" si="21"/>
        <v>0</v>
      </c>
    </row>
    <row r="224" spans="1:23" x14ac:dyDescent="0.3">
      <c r="A224" s="1">
        <v>44742.770833333336</v>
      </c>
      <c r="B224">
        <v>92777500000</v>
      </c>
      <c r="C224">
        <v>80564500000</v>
      </c>
      <c r="D224">
        <v>12213000000</v>
      </c>
      <c r="E224">
        <v>11413400000</v>
      </c>
      <c r="F224" s="2" t="s">
        <v>89</v>
      </c>
      <c r="G224" s="3"/>
      <c r="H224" s="4"/>
      <c r="I224">
        <v>8826400000</v>
      </c>
      <c r="J224">
        <v>1936050000</v>
      </c>
      <c r="K224">
        <v>145375000</v>
      </c>
      <c r="L224">
        <v>367283333.33333337</v>
      </c>
      <c r="M224">
        <f t="shared" si="4"/>
        <v>11275108333.333334</v>
      </c>
      <c r="N224" s="7"/>
      <c r="O224" s="5"/>
      <c r="R224" s="7">
        <v>44742.770833333336</v>
      </c>
      <c r="S224" s="9">
        <f t="shared" si="5"/>
        <v>69289391666.666672</v>
      </c>
      <c r="T224">
        <v>223</v>
      </c>
      <c r="U224">
        <f t="shared" si="20"/>
        <v>2254</v>
      </c>
      <c r="W224">
        <f t="shared" si="21"/>
        <v>0</v>
      </c>
    </row>
    <row r="225" spans="1:23" x14ac:dyDescent="0.3">
      <c r="A225" s="1">
        <v>44742.774305555555</v>
      </c>
      <c r="B225">
        <v>92654300000</v>
      </c>
      <c r="C225">
        <v>80581900000</v>
      </c>
      <c r="D225">
        <v>12072400000</v>
      </c>
      <c r="E225">
        <v>11292400000</v>
      </c>
      <c r="F225" s="2" t="s">
        <v>7</v>
      </c>
      <c r="G225" s="3"/>
      <c r="H225" s="4"/>
      <c r="I225">
        <v>8826400000</v>
      </c>
      <c r="J225">
        <v>1936050000</v>
      </c>
      <c r="K225">
        <v>145375000</v>
      </c>
      <c r="L225">
        <v>367283333.33333337</v>
      </c>
      <c r="M225">
        <f t="shared" si="4"/>
        <v>11275108333.333334</v>
      </c>
      <c r="N225" s="7"/>
      <c r="O225" s="5"/>
      <c r="R225" s="7">
        <v>44742.774305555555</v>
      </c>
      <c r="S225" s="9">
        <f t="shared" si="5"/>
        <v>69306791666.666672</v>
      </c>
      <c r="T225">
        <v>224</v>
      </c>
      <c r="U225">
        <f t="shared" si="20"/>
        <v>2254</v>
      </c>
      <c r="W225">
        <f t="shared" si="21"/>
        <v>0</v>
      </c>
    </row>
    <row r="226" spans="1:23" x14ac:dyDescent="0.3">
      <c r="A226" s="1">
        <v>44742.777777777781</v>
      </c>
      <c r="B226">
        <v>92659600000</v>
      </c>
      <c r="C226">
        <v>80432000000</v>
      </c>
      <c r="D226">
        <v>12227500000</v>
      </c>
      <c r="E226">
        <v>11422300000</v>
      </c>
      <c r="F226" s="2" t="s">
        <v>89</v>
      </c>
      <c r="G226" s="3"/>
      <c r="H226" s="4"/>
      <c r="I226">
        <v>8826400000</v>
      </c>
      <c r="J226">
        <v>1936050000</v>
      </c>
      <c r="K226">
        <v>145375000</v>
      </c>
      <c r="L226">
        <v>367283333.33333337</v>
      </c>
      <c r="M226">
        <f t="shared" si="4"/>
        <v>11275108333.333334</v>
      </c>
      <c r="N226" s="7"/>
      <c r="O226" s="5"/>
      <c r="R226" s="7">
        <v>44742.777777777781</v>
      </c>
      <c r="S226" s="9">
        <f t="shared" si="5"/>
        <v>69156891666.666672</v>
      </c>
      <c r="T226">
        <v>225</v>
      </c>
      <c r="U226">
        <f t="shared" si="20"/>
        <v>2250</v>
      </c>
      <c r="W226">
        <f t="shared" si="21"/>
        <v>0</v>
      </c>
    </row>
    <row r="227" spans="1:23" x14ac:dyDescent="0.3">
      <c r="A227" s="1">
        <v>44742.78125</v>
      </c>
      <c r="B227">
        <v>92597800000</v>
      </c>
      <c r="C227">
        <v>80504300000</v>
      </c>
      <c r="D227">
        <v>12093500000</v>
      </c>
      <c r="E227">
        <v>11356100000</v>
      </c>
      <c r="F227" s="2" t="s">
        <v>88</v>
      </c>
      <c r="G227" s="3"/>
      <c r="H227" s="4"/>
      <c r="I227">
        <v>8826400000</v>
      </c>
      <c r="J227">
        <v>1936050000</v>
      </c>
      <c r="K227">
        <v>145375000</v>
      </c>
      <c r="L227">
        <v>367283333.33333337</v>
      </c>
      <c r="M227">
        <f t="shared" si="4"/>
        <v>11275108333.333334</v>
      </c>
      <c r="N227" s="7"/>
      <c r="O227" s="5"/>
      <c r="R227" s="7">
        <v>44742.78125</v>
      </c>
      <c r="S227" s="9">
        <f t="shared" si="5"/>
        <v>69229191666.666672</v>
      </c>
      <c r="T227">
        <v>226</v>
      </c>
      <c r="U227">
        <f t="shared" si="20"/>
        <v>2252</v>
      </c>
      <c r="W227">
        <f t="shared" si="21"/>
        <v>0</v>
      </c>
    </row>
    <row r="228" spans="1:23" x14ac:dyDescent="0.3">
      <c r="A228" s="1">
        <v>44742.784722222219</v>
      </c>
      <c r="B228">
        <v>92577300000</v>
      </c>
      <c r="C228">
        <v>80373500000</v>
      </c>
      <c r="D228">
        <v>12203800000</v>
      </c>
      <c r="E228">
        <v>11454300000</v>
      </c>
      <c r="F228" s="2" t="s">
        <v>81</v>
      </c>
      <c r="G228" s="3"/>
      <c r="H228" s="4"/>
      <c r="I228">
        <v>8826400000</v>
      </c>
      <c r="J228">
        <v>1936050000</v>
      </c>
      <c r="K228">
        <v>145375000</v>
      </c>
      <c r="L228">
        <v>367283333.33333337</v>
      </c>
      <c r="M228">
        <f t="shared" si="4"/>
        <v>11275108333.333334</v>
      </c>
      <c r="N228" s="7"/>
      <c r="O228" s="5"/>
      <c r="R228" s="7">
        <v>44742.784722222219</v>
      </c>
      <c r="S228" s="9">
        <f t="shared" si="5"/>
        <v>69098391666.666672</v>
      </c>
      <c r="T228">
        <v>227</v>
      </c>
      <c r="U228">
        <f t="shared" si="20"/>
        <v>2248</v>
      </c>
      <c r="W228">
        <f t="shared" si="21"/>
        <v>0</v>
      </c>
    </row>
    <row r="229" spans="1:23" x14ac:dyDescent="0.3">
      <c r="A229" s="1">
        <v>44742.788194444445</v>
      </c>
      <c r="B229">
        <v>92988900000</v>
      </c>
      <c r="C229">
        <v>80676400000</v>
      </c>
      <c r="D229">
        <v>12312400000</v>
      </c>
      <c r="E229">
        <v>11129400000</v>
      </c>
      <c r="F229" s="2" t="s">
        <v>78</v>
      </c>
      <c r="G229" s="3"/>
      <c r="H229" s="4"/>
      <c r="I229">
        <v>8826400000</v>
      </c>
      <c r="J229">
        <v>1936050000</v>
      </c>
      <c r="K229">
        <v>145375000</v>
      </c>
      <c r="L229">
        <v>367283333.33333337</v>
      </c>
      <c r="M229">
        <f t="shared" si="4"/>
        <v>11275108333.333334</v>
      </c>
      <c r="N229" s="7"/>
      <c r="O229" s="5"/>
      <c r="R229" s="7">
        <v>44742.788194444445</v>
      </c>
      <c r="S229" s="9">
        <f t="shared" si="5"/>
        <v>69401291666.666672</v>
      </c>
      <c r="T229">
        <v>228</v>
      </c>
      <c r="U229">
        <f t="shared" si="20"/>
        <v>2258</v>
      </c>
      <c r="W229">
        <f t="shared" si="21"/>
        <v>0</v>
      </c>
    </row>
    <row r="230" spans="1:23" x14ac:dyDescent="0.3">
      <c r="A230" s="1">
        <v>44742.791666666664</v>
      </c>
      <c r="B230">
        <v>91828900000</v>
      </c>
      <c r="C230">
        <v>80392400000</v>
      </c>
      <c r="D230">
        <v>11436500000</v>
      </c>
      <c r="E230">
        <v>11455100000</v>
      </c>
      <c r="F230" s="2" t="s">
        <v>89</v>
      </c>
      <c r="G230" s="3">
        <v>44742</v>
      </c>
      <c r="H230" s="4">
        <v>0.83333333333333337</v>
      </c>
      <c r="I230">
        <v>6961458333.333333</v>
      </c>
      <c r="J230">
        <v>2155183333.333333</v>
      </c>
      <c r="K230">
        <v>88033333.333333343</v>
      </c>
      <c r="L230">
        <v>528958333.33333331</v>
      </c>
      <c r="M230">
        <f t="shared" si="4"/>
        <v>9733633333.333334</v>
      </c>
      <c r="N230" s="7"/>
      <c r="O230" s="5"/>
      <c r="R230" s="7">
        <v>44742.791666666664</v>
      </c>
      <c r="S230" s="9">
        <f t="shared" si="5"/>
        <v>70658766666.666672</v>
      </c>
      <c r="T230">
        <v>229</v>
      </c>
      <c r="U230">
        <f t="shared" si="20"/>
        <v>2298</v>
      </c>
      <c r="W230">
        <f t="shared" si="21"/>
        <v>0</v>
      </c>
    </row>
    <row r="231" spans="1:23" x14ac:dyDescent="0.3">
      <c r="A231" s="1">
        <v>44742.795138888891</v>
      </c>
      <c r="B231">
        <v>91896600000</v>
      </c>
      <c r="C231">
        <v>80441100000</v>
      </c>
      <c r="D231">
        <v>11455500000</v>
      </c>
      <c r="E231">
        <v>11406800000</v>
      </c>
      <c r="F231" s="2" t="s">
        <v>89</v>
      </c>
      <c r="G231" s="3"/>
      <c r="H231" s="4"/>
      <c r="I231">
        <v>6961458333.333333</v>
      </c>
      <c r="J231">
        <v>2155183333.333333</v>
      </c>
      <c r="K231">
        <v>88033333.333333343</v>
      </c>
      <c r="L231">
        <v>528958333.33333331</v>
      </c>
      <c r="M231">
        <f t="shared" si="4"/>
        <v>9733633333.333334</v>
      </c>
      <c r="N231" s="7"/>
      <c r="O231" s="5"/>
      <c r="R231" s="7">
        <v>44742.795138888891</v>
      </c>
      <c r="S231" s="9">
        <f t="shared" si="5"/>
        <v>70707466666.666672</v>
      </c>
      <c r="T231">
        <v>230</v>
      </c>
      <c r="U231">
        <f t="shared" si="20"/>
        <v>2300</v>
      </c>
      <c r="W231">
        <f t="shared" si="21"/>
        <v>0</v>
      </c>
    </row>
    <row r="232" spans="1:23" x14ac:dyDescent="0.3">
      <c r="A232" s="1">
        <v>44742.798611111109</v>
      </c>
      <c r="B232">
        <v>91833100000</v>
      </c>
      <c r="C232">
        <v>80271300000</v>
      </c>
      <c r="D232">
        <v>11561800000</v>
      </c>
      <c r="E232">
        <v>11525100000</v>
      </c>
      <c r="F232" s="2" t="s">
        <v>82</v>
      </c>
      <c r="G232" s="3"/>
      <c r="H232" s="4"/>
      <c r="I232">
        <v>6961458333.333333</v>
      </c>
      <c r="J232">
        <v>2155183333.333333</v>
      </c>
      <c r="K232">
        <v>88033333.333333343</v>
      </c>
      <c r="L232">
        <v>528958333.33333331</v>
      </c>
      <c r="M232">
        <f t="shared" si="4"/>
        <v>9733633333.333334</v>
      </c>
      <c r="N232" s="7"/>
      <c r="O232" s="5"/>
      <c r="R232" s="7">
        <v>44742.798611111109</v>
      </c>
      <c r="S232" s="9">
        <f t="shared" si="5"/>
        <v>70537666666.666672</v>
      </c>
      <c r="T232">
        <v>231</v>
      </c>
      <c r="U232">
        <f t="shared" si="20"/>
        <v>2294</v>
      </c>
      <c r="W232">
        <f t="shared" si="21"/>
        <v>0</v>
      </c>
    </row>
    <row r="233" spans="1:23" x14ac:dyDescent="0.3">
      <c r="A233" s="1">
        <v>44742.802083333336</v>
      </c>
      <c r="B233">
        <v>91805900000</v>
      </c>
      <c r="C233">
        <v>80295700000</v>
      </c>
      <c r="D233">
        <v>11510100000</v>
      </c>
      <c r="E233">
        <v>11457500000</v>
      </c>
      <c r="F233" s="2" t="s">
        <v>81</v>
      </c>
      <c r="G233" s="3"/>
      <c r="H233" s="4"/>
      <c r="I233">
        <v>6961458333.333333</v>
      </c>
      <c r="J233">
        <v>2155183333.333333</v>
      </c>
      <c r="K233">
        <v>88033333.333333343</v>
      </c>
      <c r="L233">
        <v>528958333.33333331</v>
      </c>
      <c r="M233">
        <f t="shared" si="4"/>
        <v>9733633333.333334</v>
      </c>
      <c r="N233" s="7"/>
      <c r="O233" s="5"/>
      <c r="R233" s="7">
        <v>44742.802083333336</v>
      </c>
      <c r="S233" s="9">
        <f t="shared" si="5"/>
        <v>70562066666.666672</v>
      </c>
      <c r="T233">
        <v>232</v>
      </c>
      <c r="U233">
        <f t="shared" si="20"/>
        <v>2295</v>
      </c>
      <c r="W233">
        <f t="shared" si="21"/>
        <v>0</v>
      </c>
    </row>
    <row r="234" spans="1:23" x14ac:dyDescent="0.3">
      <c r="A234" s="1">
        <v>44742.805555555555</v>
      </c>
      <c r="B234">
        <v>91755100000</v>
      </c>
      <c r="C234">
        <v>80109700000</v>
      </c>
      <c r="D234">
        <v>11645400000</v>
      </c>
      <c r="E234">
        <v>11251400000</v>
      </c>
      <c r="F234" s="2" t="s">
        <v>7</v>
      </c>
      <c r="G234" s="3"/>
      <c r="H234" s="4"/>
      <c r="I234">
        <v>6961458333.333333</v>
      </c>
      <c r="J234">
        <v>2155183333.333333</v>
      </c>
      <c r="K234">
        <v>88033333.333333343</v>
      </c>
      <c r="L234">
        <v>528958333.33333331</v>
      </c>
      <c r="M234">
        <f t="shared" si="4"/>
        <v>9733633333.333334</v>
      </c>
      <c r="N234" s="7"/>
      <c r="O234" s="5"/>
      <c r="R234" s="7">
        <v>44742.805555555555</v>
      </c>
      <c r="S234" s="9">
        <f t="shared" si="5"/>
        <v>70376066666.666672</v>
      </c>
      <c r="T234">
        <v>233</v>
      </c>
      <c r="U234">
        <f t="shared" si="20"/>
        <v>2289</v>
      </c>
      <c r="W234">
        <f t="shared" si="21"/>
        <v>0</v>
      </c>
    </row>
    <row r="235" spans="1:23" x14ac:dyDescent="0.3">
      <c r="A235" s="1">
        <v>44742.809027777781</v>
      </c>
      <c r="B235">
        <v>91674300000</v>
      </c>
      <c r="C235">
        <v>79895400000</v>
      </c>
      <c r="D235">
        <v>11778900000</v>
      </c>
      <c r="E235">
        <v>11234700000</v>
      </c>
      <c r="F235" s="2" t="s">
        <v>88</v>
      </c>
      <c r="G235" s="3"/>
      <c r="H235" s="4"/>
      <c r="I235">
        <v>6961458333.333333</v>
      </c>
      <c r="J235">
        <v>2155183333.333333</v>
      </c>
      <c r="K235">
        <v>88033333.333333343</v>
      </c>
      <c r="L235">
        <v>528958333.33333331</v>
      </c>
      <c r="M235">
        <f t="shared" si="4"/>
        <v>9733633333.333334</v>
      </c>
      <c r="N235" s="7"/>
      <c r="O235" s="5"/>
      <c r="R235" s="7">
        <v>44742.809027777781</v>
      </c>
      <c r="S235" s="9">
        <f t="shared" si="5"/>
        <v>70161766666.666672</v>
      </c>
      <c r="T235">
        <v>234</v>
      </c>
      <c r="U235">
        <f t="shared" si="20"/>
        <v>2282</v>
      </c>
      <c r="W235">
        <f t="shared" si="21"/>
        <v>0</v>
      </c>
    </row>
    <row r="236" spans="1:23" x14ac:dyDescent="0.3">
      <c r="A236" s="1">
        <v>44742.8125</v>
      </c>
      <c r="B236">
        <v>91657900000</v>
      </c>
      <c r="C236">
        <v>79871300000</v>
      </c>
      <c r="D236">
        <v>11786600000</v>
      </c>
      <c r="E236">
        <v>11244700000</v>
      </c>
      <c r="F236" s="2" t="s">
        <v>88</v>
      </c>
      <c r="G236" s="3"/>
      <c r="H236" s="4"/>
      <c r="I236">
        <v>6961458333.333333</v>
      </c>
      <c r="J236">
        <v>2155183333.333333</v>
      </c>
      <c r="K236">
        <v>88033333.333333343</v>
      </c>
      <c r="L236">
        <v>528958333.33333331</v>
      </c>
      <c r="M236">
        <f t="shared" si="4"/>
        <v>9733633333.333334</v>
      </c>
      <c r="N236" s="7"/>
      <c r="O236" s="5"/>
      <c r="R236" s="7">
        <v>44742.8125</v>
      </c>
      <c r="S236" s="9">
        <f t="shared" si="5"/>
        <v>70137666666.666672</v>
      </c>
      <c r="T236">
        <v>235</v>
      </c>
      <c r="U236">
        <f t="shared" si="20"/>
        <v>2281</v>
      </c>
      <c r="W236">
        <f t="shared" si="21"/>
        <v>0</v>
      </c>
    </row>
    <row r="237" spans="1:23" x14ac:dyDescent="0.3">
      <c r="A237" s="1">
        <v>44742.815972222219</v>
      </c>
      <c r="B237">
        <v>91634200000</v>
      </c>
      <c r="C237">
        <v>79481800000</v>
      </c>
      <c r="D237">
        <v>12152400000</v>
      </c>
      <c r="E237">
        <v>11429300000</v>
      </c>
      <c r="F237" s="2" t="s">
        <v>82</v>
      </c>
      <c r="G237" s="3"/>
      <c r="H237" s="4"/>
      <c r="I237">
        <v>6961458333.333333</v>
      </c>
      <c r="J237">
        <v>2155183333.333333</v>
      </c>
      <c r="K237">
        <v>88033333.333333343</v>
      </c>
      <c r="L237">
        <v>528958333.33333331</v>
      </c>
      <c r="M237">
        <f t="shared" si="4"/>
        <v>9733633333.333334</v>
      </c>
      <c r="N237" s="7"/>
      <c r="O237" s="5"/>
      <c r="R237" s="7">
        <v>44742.815972222219</v>
      </c>
      <c r="S237" s="9">
        <f t="shared" si="5"/>
        <v>69748166666.666672</v>
      </c>
      <c r="T237">
        <v>236</v>
      </c>
      <c r="U237">
        <f t="shared" si="20"/>
        <v>2269</v>
      </c>
      <c r="W237">
        <f t="shared" si="21"/>
        <v>0</v>
      </c>
    </row>
    <row r="238" spans="1:23" x14ac:dyDescent="0.3">
      <c r="A238" s="1">
        <v>44742.819444444445</v>
      </c>
      <c r="B238">
        <v>91618100000</v>
      </c>
      <c r="C238">
        <v>79755600000</v>
      </c>
      <c r="D238">
        <v>11862500000</v>
      </c>
      <c r="E238">
        <v>11243500000</v>
      </c>
      <c r="F238" s="2" t="s">
        <v>88</v>
      </c>
      <c r="G238" s="3"/>
      <c r="H238" s="4"/>
      <c r="I238">
        <v>6961458333.333333</v>
      </c>
      <c r="J238">
        <v>2155183333.333333</v>
      </c>
      <c r="K238">
        <v>88033333.333333343</v>
      </c>
      <c r="L238">
        <v>528958333.33333331</v>
      </c>
      <c r="M238">
        <f t="shared" si="4"/>
        <v>9733633333.333334</v>
      </c>
      <c r="N238" s="7"/>
      <c r="O238" s="5"/>
      <c r="R238" s="7">
        <v>44742.819444444445</v>
      </c>
      <c r="S238" s="9">
        <f t="shared" si="5"/>
        <v>70021966666.666672</v>
      </c>
      <c r="T238">
        <v>237</v>
      </c>
      <c r="U238">
        <f t="shared" si="20"/>
        <v>2278</v>
      </c>
      <c r="W238">
        <f t="shared" si="21"/>
        <v>0</v>
      </c>
    </row>
    <row r="239" spans="1:23" x14ac:dyDescent="0.3">
      <c r="A239" s="1">
        <v>44742.822916666664</v>
      </c>
      <c r="B239">
        <v>91619100000</v>
      </c>
      <c r="C239">
        <v>79822100000</v>
      </c>
      <c r="D239">
        <v>11797100000</v>
      </c>
      <c r="E239">
        <v>11067000000</v>
      </c>
      <c r="F239" s="2" t="s">
        <v>2</v>
      </c>
      <c r="G239" s="3"/>
      <c r="H239" s="4"/>
      <c r="I239">
        <v>6961458333.333333</v>
      </c>
      <c r="J239">
        <v>2155183333.333333</v>
      </c>
      <c r="K239">
        <v>88033333.333333343</v>
      </c>
      <c r="L239">
        <v>528958333.33333331</v>
      </c>
      <c r="M239">
        <f t="shared" si="4"/>
        <v>9733633333.333334</v>
      </c>
      <c r="N239" s="7"/>
      <c r="O239" s="5"/>
      <c r="R239" s="7">
        <v>44742.822916666664</v>
      </c>
      <c r="S239" s="9">
        <f t="shared" si="5"/>
        <v>70088466666.666672</v>
      </c>
      <c r="T239">
        <v>238</v>
      </c>
      <c r="U239">
        <f t="shared" si="20"/>
        <v>2280</v>
      </c>
      <c r="W239">
        <f t="shared" si="21"/>
        <v>0</v>
      </c>
    </row>
    <row r="240" spans="1:23" x14ac:dyDescent="0.3">
      <c r="A240" s="1">
        <v>44742.826388888891</v>
      </c>
      <c r="B240">
        <v>91588400000</v>
      </c>
      <c r="C240">
        <v>79525400000</v>
      </c>
      <c r="D240">
        <v>12063000000</v>
      </c>
      <c r="E240">
        <v>11277000000</v>
      </c>
      <c r="F240" s="2" t="s">
        <v>89</v>
      </c>
      <c r="G240" s="3"/>
      <c r="H240" s="4"/>
      <c r="I240">
        <v>6961458333.333333</v>
      </c>
      <c r="J240">
        <v>2155183333.333333</v>
      </c>
      <c r="K240">
        <v>88033333.333333343</v>
      </c>
      <c r="L240">
        <v>528958333.33333331</v>
      </c>
      <c r="M240">
        <f t="shared" si="4"/>
        <v>9733633333.333334</v>
      </c>
      <c r="N240" s="7"/>
      <c r="O240" s="5"/>
      <c r="R240" s="7">
        <v>44742.826388888891</v>
      </c>
      <c r="S240" s="9">
        <f t="shared" si="5"/>
        <v>69791766666.666672</v>
      </c>
      <c r="T240">
        <v>239</v>
      </c>
      <c r="U240">
        <f t="shared" si="20"/>
        <v>2270</v>
      </c>
      <c r="W240">
        <f t="shared" si="21"/>
        <v>0</v>
      </c>
    </row>
    <row r="241" spans="1:23" x14ac:dyDescent="0.3">
      <c r="A241" s="1">
        <v>44742.829861111109</v>
      </c>
      <c r="B241">
        <v>91596500000</v>
      </c>
      <c r="C241">
        <v>79393300000</v>
      </c>
      <c r="D241">
        <v>12203200000</v>
      </c>
      <c r="E241">
        <v>11092500000</v>
      </c>
      <c r="F241" s="2" t="s">
        <v>7</v>
      </c>
      <c r="G241" s="3"/>
      <c r="H241" s="4"/>
      <c r="I241">
        <v>6961458333.333333</v>
      </c>
      <c r="J241">
        <v>2155183333.333333</v>
      </c>
      <c r="K241">
        <v>88033333.333333343</v>
      </c>
      <c r="L241">
        <v>528958333.33333331</v>
      </c>
      <c r="M241">
        <f t="shared" si="4"/>
        <v>9733633333.333334</v>
      </c>
      <c r="N241" s="7"/>
      <c r="O241" s="5"/>
      <c r="R241" s="7">
        <v>44742.829861111109</v>
      </c>
      <c r="S241" s="9">
        <f t="shared" si="5"/>
        <v>69659666666.666672</v>
      </c>
      <c r="T241">
        <v>240</v>
      </c>
      <c r="U241">
        <f t="shared" si="20"/>
        <v>2266</v>
      </c>
      <c r="W241">
        <f t="shared" si="21"/>
        <v>0</v>
      </c>
    </row>
    <row r="242" spans="1:23" x14ac:dyDescent="0.3">
      <c r="A242" s="1">
        <v>44742.833333333336</v>
      </c>
      <c r="B242">
        <v>91593700000</v>
      </c>
      <c r="C242">
        <v>79089200000</v>
      </c>
      <c r="D242">
        <v>12504500000</v>
      </c>
      <c r="E242">
        <v>11239000000</v>
      </c>
      <c r="F242" s="2" t="s">
        <v>89</v>
      </c>
      <c r="G242" s="3">
        <v>44742</v>
      </c>
      <c r="H242" s="4">
        <v>0.875</v>
      </c>
      <c r="I242">
        <v>5854033333.333334</v>
      </c>
      <c r="J242">
        <v>2817308333.333333</v>
      </c>
      <c r="K242">
        <v>55066666.666666664</v>
      </c>
      <c r="L242">
        <v>532491666.66666669</v>
      </c>
      <c r="M242">
        <f t="shared" si="4"/>
        <v>9258900000</v>
      </c>
      <c r="N242" s="7"/>
      <c r="O242" s="5"/>
      <c r="R242" s="7">
        <v>44742.833333333336</v>
      </c>
      <c r="S242" s="9">
        <f t="shared" si="5"/>
        <v>69830300000</v>
      </c>
      <c r="T242">
        <v>241</v>
      </c>
      <c r="U242">
        <f t="shared" si="20"/>
        <v>2271</v>
      </c>
      <c r="W242">
        <f t="shared" si="21"/>
        <v>0</v>
      </c>
    </row>
    <row r="243" spans="1:23" x14ac:dyDescent="0.3">
      <c r="A243" s="1">
        <v>44742.836805555555</v>
      </c>
      <c r="B243">
        <v>91551100000</v>
      </c>
      <c r="C243">
        <v>79078300000</v>
      </c>
      <c r="D243">
        <v>12472900000</v>
      </c>
      <c r="E243">
        <v>11192100000</v>
      </c>
      <c r="F243" s="2" t="s">
        <v>89</v>
      </c>
      <c r="G243" s="3"/>
      <c r="H243" s="4"/>
      <c r="I243">
        <v>5854033333.333334</v>
      </c>
      <c r="J243">
        <v>2817308333.333333</v>
      </c>
      <c r="K243">
        <v>55066666.666666664</v>
      </c>
      <c r="L243">
        <v>532491666.66666669</v>
      </c>
      <c r="M243">
        <f t="shared" si="4"/>
        <v>9258900000</v>
      </c>
      <c r="N243" s="7"/>
      <c r="O243" s="5"/>
      <c r="R243" s="7">
        <v>44742.836805555555</v>
      </c>
      <c r="S243" s="9">
        <f t="shared" si="5"/>
        <v>69819400000</v>
      </c>
      <c r="T243">
        <v>242</v>
      </c>
      <c r="U243">
        <f t="shared" si="20"/>
        <v>2271</v>
      </c>
      <c r="W243">
        <f t="shared" si="21"/>
        <v>0</v>
      </c>
    </row>
    <row r="244" spans="1:23" x14ac:dyDescent="0.3">
      <c r="A244" s="1">
        <v>44742.840277777781</v>
      </c>
      <c r="B244">
        <v>91537100000</v>
      </c>
      <c r="C244">
        <v>79026200000</v>
      </c>
      <c r="D244">
        <v>12510800000</v>
      </c>
      <c r="E244">
        <v>10883400000</v>
      </c>
      <c r="F244" s="2" t="s">
        <v>78</v>
      </c>
      <c r="G244" s="3"/>
      <c r="H244" s="4"/>
      <c r="I244">
        <v>5854033333.333334</v>
      </c>
      <c r="J244">
        <v>2817308333.333333</v>
      </c>
      <c r="K244">
        <v>55066666.666666664</v>
      </c>
      <c r="L244">
        <v>532491666.66666669</v>
      </c>
      <c r="M244">
        <f t="shared" si="4"/>
        <v>9258900000</v>
      </c>
      <c r="N244" s="7"/>
      <c r="O244" s="5"/>
      <c r="R244" s="7">
        <v>44742.840277777781</v>
      </c>
      <c r="S244" s="9">
        <f t="shared" si="5"/>
        <v>69767300000</v>
      </c>
      <c r="T244">
        <v>243</v>
      </c>
      <c r="U244">
        <f t="shared" si="20"/>
        <v>2269</v>
      </c>
      <c r="W244">
        <f t="shared" si="21"/>
        <v>0</v>
      </c>
    </row>
    <row r="245" spans="1:23" x14ac:dyDescent="0.3">
      <c r="A245" s="1">
        <v>44742.84375</v>
      </c>
      <c r="B245">
        <v>91542800000</v>
      </c>
      <c r="C245">
        <v>79173900000</v>
      </c>
      <c r="D245">
        <v>12368900000</v>
      </c>
      <c r="E245">
        <v>10657900000</v>
      </c>
      <c r="F245" s="2" t="s">
        <v>9</v>
      </c>
      <c r="G245" s="3"/>
      <c r="H245" s="4"/>
      <c r="I245">
        <v>5854033333.333334</v>
      </c>
      <c r="J245">
        <v>2817308333.333333</v>
      </c>
      <c r="K245">
        <v>55066666.666666664</v>
      </c>
      <c r="L245">
        <v>532491666.66666669</v>
      </c>
      <c r="M245">
        <f t="shared" si="4"/>
        <v>9258900000</v>
      </c>
      <c r="N245" s="7"/>
      <c r="O245" s="5"/>
      <c r="R245" s="7">
        <v>44742.84375</v>
      </c>
      <c r="S245" s="9">
        <f t="shared" si="5"/>
        <v>69915000000</v>
      </c>
      <c r="T245">
        <v>244</v>
      </c>
      <c r="U245">
        <f t="shared" si="20"/>
        <v>2274</v>
      </c>
      <c r="W245">
        <f t="shared" si="21"/>
        <v>0</v>
      </c>
    </row>
    <row r="246" spans="1:23" x14ac:dyDescent="0.3">
      <c r="A246" s="1">
        <v>44742.847222222219</v>
      </c>
      <c r="B246">
        <v>91576300000</v>
      </c>
      <c r="C246">
        <v>78663100000</v>
      </c>
      <c r="D246">
        <v>12913100000</v>
      </c>
      <c r="E246">
        <v>11232900000</v>
      </c>
      <c r="F246" s="2" t="s">
        <v>81</v>
      </c>
      <c r="G246" s="3"/>
      <c r="H246" s="4"/>
      <c r="I246">
        <v>5854033333.333334</v>
      </c>
      <c r="J246">
        <v>2817308333.333333</v>
      </c>
      <c r="K246">
        <v>55066666.666666664</v>
      </c>
      <c r="L246">
        <v>532491666.66666669</v>
      </c>
      <c r="M246">
        <f t="shared" si="4"/>
        <v>9258900000</v>
      </c>
      <c r="N246" s="7"/>
      <c r="O246" s="5"/>
      <c r="R246" s="7">
        <v>44742.847222222219</v>
      </c>
      <c r="S246" s="9">
        <f t="shared" si="5"/>
        <v>69404200000</v>
      </c>
      <c r="T246">
        <v>245</v>
      </c>
      <c r="U246">
        <f t="shared" si="20"/>
        <v>2258</v>
      </c>
      <c r="W246">
        <f t="shared" si="21"/>
        <v>0</v>
      </c>
    </row>
    <row r="247" spans="1:23" x14ac:dyDescent="0.3">
      <c r="A247" s="1">
        <v>44742.850694444445</v>
      </c>
      <c r="B247">
        <v>91578600000</v>
      </c>
      <c r="C247">
        <v>78758900000</v>
      </c>
      <c r="D247">
        <v>12819700000</v>
      </c>
      <c r="E247">
        <v>11048300000</v>
      </c>
      <c r="F247" s="2" t="s">
        <v>7</v>
      </c>
      <c r="G247" s="3"/>
      <c r="H247" s="4"/>
      <c r="I247">
        <v>5854033333.333334</v>
      </c>
      <c r="J247">
        <v>2817308333.333333</v>
      </c>
      <c r="K247">
        <v>55066666.666666664</v>
      </c>
      <c r="L247">
        <v>532491666.66666669</v>
      </c>
      <c r="M247">
        <f t="shared" si="4"/>
        <v>9258900000</v>
      </c>
      <c r="N247" s="7"/>
      <c r="O247" s="5"/>
      <c r="R247" s="7">
        <v>44742.850694444445</v>
      </c>
      <c r="S247" s="9">
        <f t="shared" si="5"/>
        <v>69500000000</v>
      </c>
      <c r="T247">
        <v>246</v>
      </c>
      <c r="U247">
        <f t="shared" si="20"/>
        <v>2261</v>
      </c>
      <c r="W247">
        <f t="shared" si="21"/>
        <v>0</v>
      </c>
    </row>
    <row r="248" spans="1:23" x14ac:dyDescent="0.3">
      <c r="A248" s="1">
        <v>44742.854166666664</v>
      </c>
      <c r="B248">
        <v>91590500000</v>
      </c>
      <c r="C248">
        <v>78698100000</v>
      </c>
      <c r="D248">
        <v>12892400000</v>
      </c>
      <c r="E248">
        <v>10951900000</v>
      </c>
      <c r="F248" s="2" t="s">
        <v>2</v>
      </c>
      <c r="G248" s="3"/>
      <c r="H248" s="4"/>
      <c r="I248">
        <v>5854033333.333334</v>
      </c>
      <c r="J248">
        <v>2817308333.333333</v>
      </c>
      <c r="K248">
        <v>55066666.666666664</v>
      </c>
      <c r="L248">
        <v>532491666.66666669</v>
      </c>
      <c r="M248">
        <f t="shared" si="4"/>
        <v>9258900000</v>
      </c>
      <c r="N248" s="7"/>
      <c r="O248" s="5"/>
      <c r="R248" s="7">
        <v>44742.854166666664</v>
      </c>
      <c r="S248" s="9">
        <f t="shared" si="5"/>
        <v>69439200000</v>
      </c>
      <c r="T248">
        <v>247</v>
      </c>
      <c r="U248">
        <f t="shared" si="20"/>
        <v>2259</v>
      </c>
      <c r="W248">
        <f t="shared" si="21"/>
        <v>0</v>
      </c>
    </row>
    <row r="249" spans="1:23" x14ac:dyDescent="0.3">
      <c r="A249" s="1">
        <v>44742.857638888891</v>
      </c>
      <c r="B249">
        <v>91566300000</v>
      </c>
      <c r="C249">
        <v>78432300000</v>
      </c>
      <c r="D249">
        <v>13134000000</v>
      </c>
      <c r="E249">
        <v>10755400000</v>
      </c>
      <c r="F249" s="2" t="s">
        <v>68</v>
      </c>
      <c r="G249" s="3"/>
      <c r="H249" s="4"/>
      <c r="I249">
        <v>5854033333.333334</v>
      </c>
      <c r="J249">
        <v>2817308333.333333</v>
      </c>
      <c r="K249">
        <v>55066666.666666664</v>
      </c>
      <c r="L249">
        <v>532491666.66666669</v>
      </c>
      <c r="M249">
        <f t="shared" si="4"/>
        <v>9258900000</v>
      </c>
      <c r="N249" s="7"/>
      <c r="O249" s="5"/>
      <c r="R249" s="7">
        <v>44742.857638888891</v>
      </c>
      <c r="S249" s="9">
        <f t="shared" si="5"/>
        <v>69173400000</v>
      </c>
      <c r="T249">
        <v>248</v>
      </c>
      <c r="U249">
        <f t="shared" si="20"/>
        <v>2250</v>
      </c>
      <c r="W249">
        <f t="shared" si="21"/>
        <v>0</v>
      </c>
    </row>
    <row r="250" spans="1:23" x14ac:dyDescent="0.3">
      <c r="A250" s="1">
        <v>44742.861111111109</v>
      </c>
      <c r="B250">
        <v>91560100000</v>
      </c>
      <c r="C250">
        <v>78143300000</v>
      </c>
      <c r="D250">
        <v>13416800000</v>
      </c>
      <c r="E250">
        <v>10698000000</v>
      </c>
      <c r="F250" s="2" t="s">
        <v>68</v>
      </c>
      <c r="G250" s="3"/>
      <c r="H250" s="4"/>
      <c r="I250">
        <v>5854033333.333334</v>
      </c>
      <c r="J250">
        <v>2817308333.333333</v>
      </c>
      <c r="K250">
        <v>55066666.666666664</v>
      </c>
      <c r="L250">
        <v>532491666.66666669</v>
      </c>
      <c r="M250">
        <f t="shared" si="4"/>
        <v>9258900000</v>
      </c>
      <c r="N250" s="7"/>
      <c r="O250" s="5"/>
      <c r="R250" s="7">
        <v>44742.861111111109</v>
      </c>
      <c r="S250" s="9">
        <f t="shared" si="5"/>
        <v>68884400000</v>
      </c>
      <c r="T250">
        <v>249</v>
      </c>
      <c r="U250">
        <f t="shared" si="20"/>
        <v>2241</v>
      </c>
      <c r="W250">
        <f t="shared" si="21"/>
        <v>0</v>
      </c>
    </row>
    <row r="251" spans="1:23" x14ac:dyDescent="0.3">
      <c r="A251" s="1">
        <v>44742.864583333336</v>
      </c>
      <c r="B251">
        <v>91555200000</v>
      </c>
      <c r="C251">
        <v>77834100000</v>
      </c>
      <c r="D251">
        <v>13721000000</v>
      </c>
      <c r="E251">
        <v>10592500000</v>
      </c>
      <c r="F251" s="2" t="s">
        <v>60</v>
      </c>
      <c r="G251" s="3"/>
      <c r="H251" s="4"/>
      <c r="I251">
        <v>5854033333.333334</v>
      </c>
      <c r="J251">
        <v>2817308333.333333</v>
      </c>
      <c r="K251">
        <v>55066666.666666664</v>
      </c>
      <c r="L251">
        <v>532491666.66666669</v>
      </c>
      <c r="M251">
        <f t="shared" si="4"/>
        <v>9258900000</v>
      </c>
      <c r="N251" s="7"/>
      <c r="O251" s="5"/>
      <c r="R251" s="7">
        <v>44742.864583333336</v>
      </c>
      <c r="S251" s="9">
        <f t="shared" si="5"/>
        <v>68575200000</v>
      </c>
      <c r="T251">
        <v>250</v>
      </c>
      <c r="U251">
        <f t="shared" si="20"/>
        <v>2231</v>
      </c>
      <c r="W251">
        <f t="shared" si="21"/>
        <v>0</v>
      </c>
    </row>
    <row r="252" spans="1:23" x14ac:dyDescent="0.3">
      <c r="A252" s="1">
        <v>44742.868055555555</v>
      </c>
      <c r="B252">
        <v>91527900000</v>
      </c>
      <c r="C252">
        <v>77525000000</v>
      </c>
      <c r="D252">
        <v>14002800000</v>
      </c>
      <c r="E252">
        <v>10757500000</v>
      </c>
      <c r="F252" s="2" t="s">
        <v>2</v>
      </c>
      <c r="G252" s="3"/>
      <c r="H252" s="4"/>
      <c r="I252">
        <v>5854033333.333334</v>
      </c>
      <c r="J252">
        <v>2817308333.333333</v>
      </c>
      <c r="K252">
        <v>55066666.666666664</v>
      </c>
      <c r="L252">
        <v>532491666.66666669</v>
      </c>
      <c r="M252">
        <f t="shared" si="4"/>
        <v>9258900000</v>
      </c>
      <c r="N252" s="7"/>
      <c r="O252" s="5"/>
      <c r="R252" s="7">
        <v>44742.868055555555</v>
      </c>
      <c r="S252" s="9">
        <f t="shared" si="5"/>
        <v>68266100000</v>
      </c>
      <c r="T252">
        <v>251</v>
      </c>
      <c r="U252">
        <f t="shared" si="20"/>
        <v>2221</v>
      </c>
      <c r="W252">
        <f t="shared" si="21"/>
        <v>0</v>
      </c>
    </row>
    <row r="253" spans="1:23" x14ac:dyDescent="0.3">
      <c r="A253" s="1">
        <v>44742.871527777781</v>
      </c>
      <c r="B253">
        <v>91520800000</v>
      </c>
      <c r="C253">
        <v>77391100000</v>
      </c>
      <c r="D253">
        <v>14129700000</v>
      </c>
      <c r="E253">
        <v>10788000000</v>
      </c>
      <c r="F253" s="2" t="s">
        <v>2</v>
      </c>
      <c r="G253" s="3"/>
      <c r="H253" s="4"/>
      <c r="I253">
        <v>5854033333.333334</v>
      </c>
      <c r="J253">
        <v>2817308333.333333</v>
      </c>
      <c r="K253">
        <v>55066666.666666664</v>
      </c>
      <c r="L253">
        <v>532491666.66666669</v>
      </c>
      <c r="M253">
        <f t="shared" si="4"/>
        <v>9258900000</v>
      </c>
      <c r="N253" s="7"/>
      <c r="O253" s="5"/>
      <c r="R253" s="7">
        <v>44742.871527777781</v>
      </c>
      <c r="S253" s="9">
        <f t="shared" si="5"/>
        <v>68132200000</v>
      </c>
      <c r="T253">
        <v>252</v>
      </c>
      <c r="U253">
        <f t="shared" si="20"/>
        <v>2216</v>
      </c>
      <c r="W253">
        <f t="shared" si="21"/>
        <v>0</v>
      </c>
    </row>
    <row r="254" spans="1:23" x14ac:dyDescent="0.3">
      <c r="A254" s="1">
        <v>44742.875</v>
      </c>
      <c r="B254">
        <v>91523000000</v>
      </c>
      <c r="C254">
        <v>77197400000</v>
      </c>
      <c r="D254">
        <v>14325600000</v>
      </c>
      <c r="E254">
        <v>10397600000</v>
      </c>
      <c r="F254" s="2" t="s">
        <v>9</v>
      </c>
      <c r="G254" s="3">
        <v>44742</v>
      </c>
      <c r="H254" s="4">
        <v>0.91666666666666663</v>
      </c>
      <c r="I254">
        <v>4073583333.3333335</v>
      </c>
      <c r="J254">
        <v>2857650000</v>
      </c>
      <c r="K254">
        <v>37116666.666666672</v>
      </c>
      <c r="L254">
        <v>404183333.33333337</v>
      </c>
      <c r="M254">
        <f t="shared" si="4"/>
        <v>7372533333.333334</v>
      </c>
      <c r="N254" s="7"/>
      <c r="O254" s="5"/>
      <c r="R254" s="7">
        <v>44742.875</v>
      </c>
      <c r="S254" s="9">
        <f t="shared" si="5"/>
        <v>69824866666.666672</v>
      </c>
      <c r="T254">
        <v>253</v>
      </c>
      <c r="U254">
        <f t="shared" si="20"/>
        <v>2271</v>
      </c>
      <c r="W254">
        <f t="shared" si="21"/>
        <v>0</v>
      </c>
    </row>
    <row r="255" spans="1:23" x14ac:dyDescent="0.3">
      <c r="A255" s="1">
        <v>44742.878472222219</v>
      </c>
      <c r="B255">
        <v>91444500000</v>
      </c>
      <c r="C255">
        <v>76576200000</v>
      </c>
      <c r="D255">
        <v>14868300000</v>
      </c>
      <c r="E255">
        <v>10374800000</v>
      </c>
      <c r="F255" s="2" t="s">
        <v>9</v>
      </c>
      <c r="G255" s="3"/>
      <c r="H255" s="4"/>
      <c r="I255">
        <v>4073583333.3333335</v>
      </c>
      <c r="J255">
        <v>2857650000</v>
      </c>
      <c r="K255">
        <v>37116666.666666672</v>
      </c>
      <c r="L255">
        <v>404183333.33333337</v>
      </c>
      <c r="M255">
        <f t="shared" si="4"/>
        <v>7372533333.333334</v>
      </c>
      <c r="N255" s="7"/>
      <c r="O255" s="5"/>
      <c r="R255" s="7">
        <v>44742.878472222219</v>
      </c>
      <c r="S255" s="9">
        <f t="shared" si="5"/>
        <v>69203666666.666672</v>
      </c>
      <c r="T255">
        <v>254</v>
      </c>
      <c r="U255">
        <f t="shared" si="20"/>
        <v>2251</v>
      </c>
      <c r="W255">
        <f t="shared" si="21"/>
        <v>0</v>
      </c>
    </row>
    <row r="256" spans="1:23" x14ac:dyDescent="0.3">
      <c r="A256" s="1">
        <v>44742.881944444445</v>
      </c>
      <c r="B256">
        <v>91732000000</v>
      </c>
      <c r="C256">
        <v>76521000000</v>
      </c>
      <c r="D256">
        <v>15211000000</v>
      </c>
      <c r="E256">
        <v>10330100000</v>
      </c>
      <c r="F256" s="2" t="s">
        <v>9</v>
      </c>
      <c r="G256" s="3"/>
      <c r="H256" s="4"/>
      <c r="I256">
        <v>4073583333.3333335</v>
      </c>
      <c r="J256">
        <v>2857650000</v>
      </c>
      <c r="K256">
        <v>37116666.666666672</v>
      </c>
      <c r="L256">
        <v>404183333.33333337</v>
      </c>
      <c r="M256">
        <f t="shared" si="4"/>
        <v>7372533333.333334</v>
      </c>
      <c r="N256" s="7"/>
      <c r="O256" s="5"/>
      <c r="R256" s="7">
        <v>44742.881944444445</v>
      </c>
      <c r="S256" s="9">
        <f t="shared" si="5"/>
        <v>69148466666.666672</v>
      </c>
      <c r="T256">
        <v>255</v>
      </c>
      <c r="U256">
        <f t="shared" si="20"/>
        <v>2249</v>
      </c>
      <c r="W256">
        <f t="shared" si="21"/>
        <v>0</v>
      </c>
    </row>
    <row r="257" spans="1:23" x14ac:dyDescent="0.3">
      <c r="A257" s="1">
        <v>44742.885416666664</v>
      </c>
      <c r="B257">
        <v>91713300000</v>
      </c>
      <c r="C257">
        <v>76030900000</v>
      </c>
      <c r="D257">
        <v>15682400000</v>
      </c>
      <c r="E257">
        <v>10922300000</v>
      </c>
      <c r="F257" s="2" t="s">
        <v>82</v>
      </c>
      <c r="G257" s="3"/>
      <c r="H257" s="4"/>
      <c r="I257">
        <v>4073583333.3333335</v>
      </c>
      <c r="J257">
        <v>2857650000</v>
      </c>
      <c r="K257">
        <v>37116666.666666672</v>
      </c>
      <c r="L257">
        <v>404183333.33333337</v>
      </c>
      <c r="M257">
        <f t="shared" si="4"/>
        <v>7372533333.333334</v>
      </c>
      <c r="N257" s="7"/>
      <c r="O257" s="5"/>
      <c r="R257" s="7">
        <v>44742.885416666664</v>
      </c>
      <c r="S257" s="9">
        <f t="shared" si="5"/>
        <v>68658366666.666664</v>
      </c>
      <c r="T257">
        <v>256</v>
      </c>
      <c r="U257">
        <f t="shared" si="20"/>
        <v>2233</v>
      </c>
      <c r="W257">
        <f t="shared" si="21"/>
        <v>0</v>
      </c>
    </row>
    <row r="258" spans="1:23" x14ac:dyDescent="0.3">
      <c r="A258" s="1">
        <v>44742.888888888891</v>
      </c>
      <c r="B258">
        <v>91701600000</v>
      </c>
      <c r="C258">
        <v>75742600000</v>
      </c>
      <c r="D258">
        <v>15959000000</v>
      </c>
      <c r="E258">
        <v>11248700000</v>
      </c>
      <c r="F258" s="2" t="s">
        <v>1</v>
      </c>
      <c r="G258" s="3"/>
      <c r="H258" s="4"/>
      <c r="I258">
        <v>4073583333.3333335</v>
      </c>
      <c r="J258">
        <v>2857650000</v>
      </c>
      <c r="K258">
        <v>37116666.666666672</v>
      </c>
      <c r="L258">
        <v>404183333.33333337</v>
      </c>
      <c r="M258">
        <f t="shared" ref="M258:M289" si="22">SUM(I258:L258)</f>
        <v>7372533333.333334</v>
      </c>
      <c r="N258" s="7"/>
      <c r="O258" s="5"/>
      <c r="R258" s="7">
        <v>44742.888888888891</v>
      </c>
      <c r="S258" s="9">
        <f t="shared" ref="S258:S289" si="23">C258-M258</f>
        <v>68370066666.666664</v>
      </c>
      <c r="T258">
        <v>257</v>
      </c>
      <c r="U258">
        <f t="shared" si="20"/>
        <v>2224</v>
      </c>
      <c r="W258">
        <f t="shared" si="21"/>
        <v>0</v>
      </c>
    </row>
    <row r="259" spans="1:23" x14ac:dyDescent="0.3">
      <c r="A259" s="1">
        <v>44742.892361111109</v>
      </c>
      <c r="B259">
        <v>91695400000</v>
      </c>
      <c r="C259">
        <v>75482700000</v>
      </c>
      <c r="D259">
        <v>16212700000</v>
      </c>
      <c r="E259">
        <v>11506900000</v>
      </c>
      <c r="F259" s="2" t="s">
        <v>61</v>
      </c>
      <c r="G259" s="3"/>
      <c r="H259" s="4"/>
      <c r="I259">
        <v>4073583333.3333335</v>
      </c>
      <c r="J259">
        <v>2857650000</v>
      </c>
      <c r="K259">
        <v>37116666.666666672</v>
      </c>
      <c r="L259">
        <v>404183333.33333337</v>
      </c>
      <c r="M259">
        <f t="shared" si="22"/>
        <v>7372533333.333334</v>
      </c>
      <c r="N259" s="7"/>
      <c r="O259" s="5"/>
      <c r="R259" s="7">
        <v>44742.892361111109</v>
      </c>
      <c r="S259" s="9">
        <f t="shared" si="23"/>
        <v>68110166666.666664</v>
      </c>
      <c r="T259">
        <v>258</v>
      </c>
      <c r="U259">
        <f t="shared" ref="U259:U289" si="24">ROUND(S259/U$292*2300,0)</f>
        <v>2216</v>
      </c>
      <c r="W259">
        <f t="shared" ref="W259:W289" si="25">IF(U259&gt;3500,1,0)</f>
        <v>0</v>
      </c>
    </row>
    <row r="260" spans="1:23" x14ac:dyDescent="0.3">
      <c r="A260" s="1">
        <v>44742.895833333336</v>
      </c>
      <c r="B260">
        <v>91699100000</v>
      </c>
      <c r="C260">
        <v>75451300000</v>
      </c>
      <c r="D260">
        <v>16247800000</v>
      </c>
      <c r="E260">
        <v>11434400000</v>
      </c>
      <c r="F260" s="2" t="s">
        <v>61</v>
      </c>
      <c r="G260" s="3"/>
      <c r="H260" s="4"/>
      <c r="I260">
        <v>4073583333.3333335</v>
      </c>
      <c r="J260">
        <v>2857650000</v>
      </c>
      <c r="K260">
        <v>37116666.666666672</v>
      </c>
      <c r="L260">
        <v>404183333.33333337</v>
      </c>
      <c r="M260">
        <f t="shared" si="22"/>
        <v>7372533333.333334</v>
      </c>
      <c r="N260" s="7"/>
      <c r="O260" s="5"/>
      <c r="R260" s="7">
        <v>44742.895833333336</v>
      </c>
      <c r="S260" s="9">
        <f t="shared" si="23"/>
        <v>68078766666.666664</v>
      </c>
      <c r="T260">
        <v>259</v>
      </c>
      <c r="U260">
        <f t="shared" si="24"/>
        <v>2214</v>
      </c>
      <c r="W260">
        <f t="shared" si="25"/>
        <v>0</v>
      </c>
    </row>
    <row r="261" spans="1:23" x14ac:dyDescent="0.3">
      <c r="A261" s="1">
        <v>44742.899305555555</v>
      </c>
      <c r="B261">
        <v>90653800000</v>
      </c>
      <c r="C261">
        <v>74873900000</v>
      </c>
      <c r="D261">
        <v>15779900000</v>
      </c>
      <c r="E261">
        <v>11892000000</v>
      </c>
      <c r="F261" s="2" t="s">
        <v>58</v>
      </c>
      <c r="G261" s="3"/>
      <c r="H261" s="4"/>
      <c r="I261">
        <v>4073583333.3333335</v>
      </c>
      <c r="J261">
        <v>2857650000</v>
      </c>
      <c r="K261">
        <v>37116666.666666672</v>
      </c>
      <c r="L261">
        <v>404183333.33333337</v>
      </c>
      <c r="M261">
        <f t="shared" si="22"/>
        <v>7372533333.333334</v>
      </c>
      <c r="N261" s="7"/>
      <c r="O261" s="5"/>
      <c r="R261" s="7">
        <v>44742.899305555555</v>
      </c>
      <c r="S261" s="9">
        <f t="shared" si="23"/>
        <v>67501366666.666664</v>
      </c>
      <c r="T261">
        <v>260</v>
      </c>
      <c r="U261">
        <f t="shared" si="24"/>
        <v>2196</v>
      </c>
      <c r="W261">
        <f t="shared" si="25"/>
        <v>0</v>
      </c>
    </row>
    <row r="262" spans="1:23" x14ac:dyDescent="0.3">
      <c r="A262" s="1">
        <v>44742.902777777781</v>
      </c>
      <c r="B262">
        <v>90637100000</v>
      </c>
      <c r="C262">
        <v>74593400000</v>
      </c>
      <c r="D262">
        <v>16043700000</v>
      </c>
      <c r="E262">
        <v>11970100000</v>
      </c>
      <c r="F262" s="2" t="s">
        <v>73</v>
      </c>
      <c r="G262" s="3"/>
      <c r="H262" s="4"/>
      <c r="I262">
        <v>4073583333.3333335</v>
      </c>
      <c r="J262">
        <v>2857650000</v>
      </c>
      <c r="K262">
        <v>37116666.666666672</v>
      </c>
      <c r="L262">
        <v>404183333.33333337</v>
      </c>
      <c r="M262">
        <f t="shared" si="22"/>
        <v>7372533333.333334</v>
      </c>
      <c r="N262" s="7"/>
      <c r="O262" s="5"/>
      <c r="R262" s="7">
        <v>44742.902777777781</v>
      </c>
      <c r="S262" s="9">
        <f t="shared" si="23"/>
        <v>67220866666.666664</v>
      </c>
      <c r="T262">
        <v>261</v>
      </c>
      <c r="U262">
        <f t="shared" si="24"/>
        <v>2187</v>
      </c>
      <c r="W262">
        <f t="shared" si="25"/>
        <v>0</v>
      </c>
    </row>
    <row r="263" spans="1:23" x14ac:dyDescent="0.3">
      <c r="A263" s="1">
        <v>44742.90625</v>
      </c>
      <c r="B263">
        <v>90635800000</v>
      </c>
      <c r="C263">
        <v>74489700000</v>
      </c>
      <c r="D263">
        <v>16146100000</v>
      </c>
      <c r="E263">
        <v>12017700000</v>
      </c>
      <c r="F263" s="2" t="s">
        <v>53</v>
      </c>
      <c r="G263" s="3"/>
      <c r="H263" s="4"/>
      <c r="I263">
        <v>4073583333.3333335</v>
      </c>
      <c r="J263">
        <v>2857650000</v>
      </c>
      <c r="K263">
        <v>37116666.666666672</v>
      </c>
      <c r="L263">
        <v>404183333.33333337</v>
      </c>
      <c r="M263">
        <f t="shared" si="22"/>
        <v>7372533333.333334</v>
      </c>
      <c r="N263" s="7"/>
      <c r="O263" s="5"/>
      <c r="R263" s="7">
        <v>44742.90625</v>
      </c>
      <c r="S263" s="9">
        <f t="shared" si="23"/>
        <v>67117166666.666664</v>
      </c>
      <c r="T263">
        <v>262</v>
      </c>
      <c r="U263">
        <f t="shared" si="24"/>
        <v>2183</v>
      </c>
      <c r="W263">
        <f t="shared" si="25"/>
        <v>0</v>
      </c>
    </row>
    <row r="264" spans="1:23" x14ac:dyDescent="0.3">
      <c r="A264" s="1">
        <v>44742.909722222219</v>
      </c>
      <c r="B264">
        <v>90635700000</v>
      </c>
      <c r="C264">
        <v>74337600000</v>
      </c>
      <c r="D264">
        <v>16298100000</v>
      </c>
      <c r="E264">
        <v>12398000000</v>
      </c>
      <c r="F264" s="2" t="s">
        <v>90</v>
      </c>
      <c r="G264" s="3"/>
      <c r="H264" s="4"/>
      <c r="I264">
        <v>4073583333.3333335</v>
      </c>
      <c r="J264">
        <v>2857650000</v>
      </c>
      <c r="K264">
        <v>37116666.666666672</v>
      </c>
      <c r="L264">
        <v>404183333.33333337</v>
      </c>
      <c r="M264">
        <f t="shared" si="22"/>
        <v>7372533333.333334</v>
      </c>
      <c r="N264" s="7"/>
      <c r="O264" s="5"/>
      <c r="R264" s="7">
        <v>44742.909722222219</v>
      </c>
      <c r="S264" s="9">
        <f t="shared" si="23"/>
        <v>66965066666.666664</v>
      </c>
      <c r="T264">
        <v>263</v>
      </c>
      <c r="U264">
        <f t="shared" si="24"/>
        <v>2178</v>
      </c>
      <c r="W264">
        <f t="shared" si="25"/>
        <v>0</v>
      </c>
    </row>
    <row r="265" spans="1:23" x14ac:dyDescent="0.3">
      <c r="A265" s="1">
        <v>44742.913194444445</v>
      </c>
      <c r="B265">
        <v>90607900000</v>
      </c>
      <c r="C265">
        <v>74037500000</v>
      </c>
      <c r="D265">
        <v>16570400000</v>
      </c>
      <c r="E265">
        <v>12494200000</v>
      </c>
      <c r="F265" s="2" t="s">
        <v>57</v>
      </c>
      <c r="G265" s="3"/>
      <c r="H265" s="4"/>
      <c r="I265">
        <v>4073583333.3333335</v>
      </c>
      <c r="J265">
        <v>2857650000</v>
      </c>
      <c r="K265">
        <v>37116666.666666672</v>
      </c>
      <c r="L265">
        <v>404183333.33333337</v>
      </c>
      <c r="M265">
        <f t="shared" si="22"/>
        <v>7372533333.333334</v>
      </c>
      <c r="N265" s="7"/>
      <c r="O265" s="5"/>
      <c r="R265" s="7">
        <v>44742.913194444445</v>
      </c>
      <c r="S265" s="9">
        <f t="shared" si="23"/>
        <v>66664966666.666664</v>
      </c>
      <c r="T265">
        <v>264</v>
      </c>
      <c r="U265">
        <f t="shared" si="24"/>
        <v>2169</v>
      </c>
      <c r="W265">
        <f t="shared" si="25"/>
        <v>0</v>
      </c>
    </row>
    <row r="266" spans="1:23" x14ac:dyDescent="0.3">
      <c r="A266" s="1">
        <v>44742.916666666664</v>
      </c>
      <c r="B266">
        <v>90591900000</v>
      </c>
      <c r="C266">
        <v>73462600000</v>
      </c>
      <c r="D266">
        <v>17129400000</v>
      </c>
      <c r="E266">
        <v>12979400000</v>
      </c>
      <c r="F266" s="2" t="s">
        <v>59</v>
      </c>
      <c r="G266" s="3">
        <v>44742</v>
      </c>
      <c r="H266" s="4">
        <v>0.95833333333333337</v>
      </c>
      <c r="I266">
        <v>1162075000</v>
      </c>
      <c r="J266">
        <v>3128083333.333333</v>
      </c>
      <c r="K266">
        <v>11591666.666666668</v>
      </c>
      <c r="L266">
        <v>345950000</v>
      </c>
      <c r="M266">
        <f t="shared" si="22"/>
        <v>4647700000</v>
      </c>
      <c r="N266" s="7"/>
      <c r="O266" s="5"/>
      <c r="R266" s="7">
        <v>44742.916666666664</v>
      </c>
      <c r="S266" s="9">
        <f t="shared" si="23"/>
        <v>68814900000</v>
      </c>
      <c r="T266">
        <v>265</v>
      </c>
      <c r="U266">
        <f t="shared" si="24"/>
        <v>2238</v>
      </c>
      <c r="W266">
        <f t="shared" si="25"/>
        <v>0</v>
      </c>
    </row>
    <row r="267" spans="1:23" x14ac:dyDescent="0.3">
      <c r="A267" s="1">
        <v>44742.920138888891</v>
      </c>
      <c r="B267">
        <v>90499300000</v>
      </c>
      <c r="C267">
        <v>73073600000</v>
      </c>
      <c r="D267">
        <v>17425700000</v>
      </c>
      <c r="E267">
        <v>13093700000</v>
      </c>
      <c r="F267" s="2" t="s">
        <v>54</v>
      </c>
      <c r="G267" s="3"/>
      <c r="H267" s="4"/>
      <c r="I267">
        <v>1162075000</v>
      </c>
      <c r="J267">
        <v>3128083333.333333</v>
      </c>
      <c r="K267">
        <v>11591666.666666668</v>
      </c>
      <c r="L267">
        <v>345950000</v>
      </c>
      <c r="M267">
        <f t="shared" si="22"/>
        <v>4647700000</v>
      </c>
      <c r="N267" s="7"/>
      <c r="O267" s="5"/>
      <c r="R267" s="7">
        <v>44742.920138888891</v>
      </c>
      <c r="S267" s="9">
        <f t="shared" si="23"/>
        <v>68425900000</v>
      </c>
      <c r="T267">
        <v>266</v>
      </c>
      <c r="U267">
        <f t="shared" si="24"/>
        <v>2226</v>
      </c>
      <c r="W267">
        <f t="shared" si="25"/>
        <v>0</v>
      </c>
    </row>
    <row r="268" spans="1:23" x14ac:dyDescent="0.3">
      <c r="A268" s="1">
        <v>44742.923611111109</v>
      </c>
      <c r="B268">
        <v>90448400000</v>
      </c>
      <c r="C268">
        <v>72409400000</v>
      </c>
      <c r="D268">
        <v>18039000000</v>
      </c>
      <c r="E268">
        <v>13486900000</v>
      </c>
      <c r="F268" s="2" t="s">
        <v>51</v>
      </c>
      <c r="G268" s="3"/>
      <c r="H268" s="4"/>
      <c r="I268">
        <v>1162075000</v>
      </c>
      <c r="J268">
        <v>3128083333.333333</v>
      </c>
      <c r="K268">
        <v>11591666.666666668</v>
      </c>
      <c r="L268">
        <v>345950000</v>
      </c>
      <c r="M268">
        <f t="shared" si="22"/>
        <v>4647700000</v>
      </c>
      <c r="N268" s="7"/>
      <c r="O268" s="5"/>
      <c r="R268" s="7">
        <v>44742.923611111109</v>
      </c>
      <c r="S268" s="9">
        <f t="shared" si="23"/>
        <v>67761700000</v>
      </c>
      <c r="T268">
        <v>267</v>
      </c>
      <c r="U268">
        <f t="shared" si="24"/>
        <v>2204</v>
      </c>
      <c r="W268">
        <f t="shared" si="25"/>
        <v>0</v>
      </c>
    </row>
    <row r="269" spans="1:23" x14ac:dyDescent="0.3">
      <c r="A269" s="1">
        <v>44742.927083333336</v>
      </c>
      <c r="B269">
        <v>90425400000</v>
      </c>
      <c r="C269">
        <v>72563800000</v>
      </c>
      <c r="D269">
        <v>17861700000</v>
      </c>
      <c r="E269">
        <v>12831800000</v>
      </c>
      <c r="F269" s="2" t="s">
        <v>59</v>
      </c>
      <c r="G269" s="3"/>
      <c r="H269" s="4"/>
      <c r="I269">
        <v>1162075000</v>
      </c>
      <c r="J269">
        <v>3128083333.333333</v>
      </c>
      <c r="K269">
        <v>11591666.666666668</v>
      </c>
      <c r="L269">
        <v>345950000</v>
      </c>
      <c r="M269">
        <f t="shared" si="22"/>
        <v>4647700000</v>
      </c>
      <c r="N269" s="7"/>
      <c r="O269" s="5"/>
      <c r="R269" s="7">
        <v>44742.927083333336</v>
      </c>
      <c r="S269" s="9">
        <f t="shared" si="23"/>
        <v>67916100000</v>
      </c>
      <c r="T269">
        <v>268</v>
      </c>
      <c r="U269">
        <f t="shared" si="24"/>
        <v>2209</v>
      </c>
      <c r="W269">
        <f t="shared" si="25"/>
        <v>0</v>
      </c>
    </row>
    <row r="270" spans="1:23" x14ac:dyDescent="0.3">
      <c r="A270" s="1">
        <v>44742.930555555555</v>
      </c>
      <c r="B270">
        <v>90351000000</v>
      </c>
      <c r="C270">
        <v>72344300000</v>
      </c>
      <c r="D270">
        <v>18006700000</v>
      </c>
      <c r="E270">
        <v>12328300000</v>
      </c>
      <c r="F270" s="2" t="s">
        <v>79</v>
      </c>
      <c r="G270" s="3"/>
      <c r="H270" s="4"/>
      <c r="I270">
        <v>1162075000</v>
      </c>
      <c r="J270">
        <v>3128083333.333333</v>
      </c>
      <c r="K270">
        <v>11591666.666666668</v>
      </c>
      <c r="L270">
        <v>345950000</v>
      </c>
      <c r="M270">
        <f t="shared" si="22"/>
        <v>4647700000</v>
      </c>
      <c r="N270" s="7"/>
      <c r="O270" s="5"/>
      <c r="R270" s="7">
        <v>44742.930555555555</v>
      </c>
      <c r="S270" s="9">
        <f t="shared" si="23"/>
        <v>67696600000</v>
      </c>
      <c r="T270">
        <v>269</v>
      </c>
      <c r="U270">
        <f t="shared" si="24"/>
        <v>2202</v>
      </c>
      <c r="W270">
        <f t="shared" si="25"/>
        <v>0</v>
      </c>
    </row>
    <row r="271" spans="1:23" x14ac:dyDescent="0.3">
      <c r="A271" s="1">
        <v>44742.934027777781</v>
      </c>
      <c r="B271">
        <v>90355300000</v>
      </c>
      <c r="C271">
        <v>72047000000</v>
      </c>
      <c r="D271">
        <v>18308300000</v>
      </c>
      <c r="E271">
        <v>12277900000</v>
      </c>
      <c r="F271" s="2" t="s">
        <v>79</v>
      </c>
      <c r="G271" s="3"/>
      <c r="H271" s="4"/>
      <c r="I271">
        <v>1162075000</v>
      </c>
      <c r="J271">
        <v>3128083333.333333</v>
      </c>
      <c r="K271">
        <v>11591666.666666668</v>
      </c>
      <c r="L271">
        <v>345950000</v>
      </c>
      <c r="M271">
        <f t="shared" si="22"/>
        <v>4647700000</v>
      </c>
      <c r="N271" s="7"/>
      <c r="O271" s="5"/>
      <c r="R271" s="7">
        <v>44742.934027777781</v>
      </c>
      <c r="S271" s="9">
        <f t="shared" si="23"/>
        <v>67399300000</v>
      </c>
      <c r="T271">
        <v>270</v>
      </c>
      <c r="U271">
        <f t="shared" si="24"/>
        <v>2192</v>
      </c>
      <c r="W271">
        <f t="shared" si="25"/>
        <v>0</v>
      </c>
    </row>
    <row r="272" spans="1:23" x14ac:dyDescent="0.3">
      <c r="A272" s="1">
        <v>44742.9375</v>
      </c>
      <c r="B272">
        <v>90368800000</v>
      </c>
      <c r="C272">
        <v>71566900000</v>
      </c>
      <c r="D272">
        <v>18801900000</v>
      </c>
      <c r="E272">
        <v>12620400000</v>
      </c>
      <c r="F272" s="2" t="s">
        <v>50</v>
      </c>
      <c r="G272" s="3"/>
      <c r="H272" s="4"/>
      <c r="I272">
        <v>1162075000</v>
      </c>
      <c r="J272">
        <v>3128083333.333333</v>
      </c>
      <c r="K272">
        <v>11591666.666666668</v>
      </c>
      <c r="L272">
        <v>345950000</v>
      </c>
      <c r="M272">
        <f t="shared" si="22"/>
        <v>4647700000</v>
      </c>
      <c r="N272" s="7"/>
      <c r="O272" s="5"/>
      <c r="R272" s="7">
        <v>44742.9375</v>
      </c>
      <c r="S272" s="9">
        <f t="shared" si="23"/>
        <v>66919200000</v>
      </c>
      <c r="T272">
        <v>271</v>
      </c>
      <c r="U272">
        <f t="shared" si="24"/>
        <v>2177</v>
      </c>
      <c r="W272">
        <f t="shared" si="25"/>
        <v>0</v>
      </c>
    </row>
    <row r="273" spans="1:23" x14ac:dyDescent="0.3">
      <c r="A273" s="1">
        <v>44742.940972222219</v>
      </c>
      <c r="B273">
        <v>90394500000</v>
      </c>
      <c r="C273">
        <v>70975900000</v>
      </c>
      <c r="D273">
        <v>19418600000</v>
      </c>
      <c r="E273">
        <v>13034800000</v>
      </c>
      <c r="F273" s="2" t="s">
        <v>75</v>
      </c>
      <c r="G273" s="3"/>
      <c r="H273" s="4"/>
      <c r="I273">
        <v>1162075000</v>
      </c>
      <c r="J273">
        <v>3128083333.333333</v>
      </c>
      <c r="K273">
        <v>11591666.666666668</v>
      </c>
      <c r="L273">
        <v>345950000</v>
      </c>
      <c r="M273">
        <f t="shared" si="22"/>
        <v>4647700000</v>
      </c>
      <c r="N273" s="7"/>
      <c r="O273" s="5"/>
      <c r="R273" s="7">
        <v>44742.940972222219</v>
      </c>
      <c r="S273" s="9">
        <f t="shared" si="23"/>
        <v>66328200000</v>
      </c>
      <c r="T273">
        <v>272</v>
      </c>
      <c r="U273">
        <f t="shared" si="24"/>
        <v>2158</v>
      </c>
      <c r="W273">
        <f t="shared" si="25"/>
        <v>0</v>
      </c>
    </row>
    <row r="274" spans="1:23" x14ac:dyDescent="0.3">
      <c r="A274" s="1">
        <v>44742.944444444445</v>
      </c>
      <c r="B274">
        <v>90412200000</v>
      </c>
      <c r="C274">
        <v>71054600000</v>
      </c>
      <c r="D274">
        <v>19357600000</v>
      </c>
      <c r="E274">
        <v>12578900000</v>
      </c>
      <c r="F274" s="2" t="s">
        <v>59</v>
      </c>
      <c r="G274" s="3"/>
      <c r="H274" s="4"/>
      <c r="I274">
        <v>1162075000</v>
      </c>
      <c r="J274">
        <v>3128083333.333333</v>
      </c>
      <c r="K274">
        <v>11591666.666666668</v>
      </c>
      <c r="L274">
        <v>345950000</v>
      </c>
      <c r="M274">
        <f t="shared" si="22"/>
        <v>4647700000</v>
      </c>
      <c r="N274" s="7"/>
      <c r="O274" s="5"/>
      <c r="R274" s="7">
        <v>44742.944444444445</v>
      </c>
      <c r="S274" s="9">
        <f t="shared" si="23"/>
        <v>66406900000</v>
      </c>
      <c r="T274">
        <v>273</v>
      </c>
      <c r="U274">
        <f t="shared" si="24"/>
        <v>2160</v>
      </c>
      <c r="W274">
        <f t="shared" si="25"/>
        <v>0</v>
      </c>
    </row>
    <row r="275" spans="1:23" x14ac:dyDescent="0.3">
      <c r="A275" s="1">
        <v>44742.947916666664</v>
      </c>
      <c r="B275">
        <v>90411500000</v>
      </c>
      <c r="C275">
        <v>70912300000</v>
      </c>
      <c r="D275">
        <v>19499100000</v>
      </c>
      <c r="E275">
        <v>12683900000</v>
      </c>
      <c r="F275" s="2" t="s">
        <v>54</v>
      </c>
      <c r="G275" s="3"/>
      <c r="H275" s="4"/>
      <c r="I275">
        <v>1162075000</v>
      </c>
      <c r="J275">
        <v>3128083333.333333</v>
      </c>
      <c r="K275">
        <v>11591666.666666668</v>
      </c>
      <c r="L275">
        <v>345950000</v>
      </c>
      <c r="M275">
        <f t="shared" si="22"/>
        <v>4647700000</v>
      </c>
      <c r="N275" s="7"/>
      <c r="O275" s="5"/>
      <c r="R275" s="7">
        <v>44742.947916666664</v>
      </c>
      <c r="S275" s="9">
        <f t="shared" si="23"/>
        <v>66264600000</v>
      </c>
      <c r="T275">
        <v>274</v>
      </c>
      <c r="U275">
        <f t="shared" si="24"/>
        <v>2155</v>
      </c>
      <c r="W275">
        <f t="shared" si="25"/>
        <v>0</v>
      </c>
    </row>
    <row r="276" spans="1:23" x14ac:dyDescent="0.3">
      <c r="A276" s="1">
        <v>44742.951388888891</v>
      </c>
      <c r="B276">
        <v>90408400000</v>
      </c>
      <c r="C276">
        <v>70206900000</v>
      </c>
      <c r="D276">
        <v>20201500000</v>
      </c>
      <c r="E276">
        <v>12901100000</v>
      </c>
      <c r="F276" s="2" t="s">
        <v>75</v>
      </c>
      <c r="G276" s="3"/>
      <c r="H276" s="4"/>
      <c r="I276">
        <v>1162075000</v>
      </c>
      <c r="J276">
        <v>3128083333.333333</v>
      </c>
      <c r="K276">
        <v>11591666.666666668</v>
      </c>
      <c r="L276">
        <v>345950000</v>
      </c>
      <c r="M276">
        <f t="shared" si="22"/>
        <v>4647700000</v>
      </c>
      <c r="N276" s="7"/>
      <c r="O276" s="5"/>
      <c r="R276" s="7">
        <v>44742.951388888891</v>
      </c>
      <c r="S276" s="9">
        <f t="shared" si="23"/>
        <v>65559200000</v>
      </c>
      <c r="T276">
        <v>275</v>
      </c>
      <c r="U276">
        <f t="shared" si="24"/>
        <v>2133</v>
      </c>
      <c r="W276">
        <f t="shared" si="25"/>
        <v>0</v>
      </c>
    </row>
    <row r="277" spans="1:23" x14ac:dyDescent="0.3">
      <c r="A277" s="1">
        <v>44742.954861111109</v>
      </c>
      <c r="B277">
        <v>90408900000</v>
      </c>
      <c r="C277">
        <v>70040700000</v>
      </c>
      <c r="D277">
        <v>20368200000</v>
      </c>
      <c r="E277">
        <v>12847700000</v>
      </c>
      <c r="F277" s="2" t="s">
        <v>70</v>
      </c>
      <c r="G277" s="3"/>
      <c r="H277" s="4"/>
      <c r="I277">
        <v>1162075000</v>
      </c>
      <c r="J277">
        <v>3128083333.333333</v>
      </c>
      <c r="K277">
        <v>11591666.666666668</v>
      </c>
      <c r="L277">
        <v>345950000</v>
      </c>
      <c r="M277">
        <f t="shared" si="22"/>
        <v>4647700000</v>
      </c>
      <c r="N277" s="7"/>
      <c r="O277" s="5"/>
      <c r="R277" s="7">
        <v>44742.954861111109</v>
      </c>
      <c r="S277" s="9">
        <f t="shared" si="23"/>
        <v>65393000000</v>
      </c>
      <c r="T277">
        <v>276</v>
      </c>
      <c r="U277">
        <f t="shared" si="24"/>
        <v>2127</v>
      </c>
      <c r="W277">
        <f t="shared" si="25"/>
        <v>0</v>
      </c>
    </row>
    <row r="278" spans="1:23" x14ac:dyDescent="0.3">
      <c r="A278" s="1">
        <v>44742.958333333336</v>
      </c>
      <c r="B278">
        <v>90416400000</v>
      </c>
      <c r="C278">
        <v>69850900000</v>
      </c>
      <c r="D278">
        <v>20565500000</v>
      </c>
      <c r="E278">
        <v>12832200000</v>
      </c>
      <c r="F278" s="2" t="s">
        <v>75</v>
      </c>
      <c r="G278" s="3">
        <v>44742</v>
      </c>
      <c r="H278" s="4">
        <v>0</v>
      </c>
      <c r="I278">
        <v>243108333.33333334</v>
      </c>
      <c r="J278">
        <v>3611266666.6666665</v>
      </c>
      <c r="K278">
        <v>3875000</v>
      </c>
      <c r="L278">
        <v>206266666.66666666</v>
      </c>
      <c r="M278">
        <f t="shared" si="22"/>
        <v>4064516666.6666665</v>
      </c>
      <c r="N278" s="7"/>
      <c r="O278" s="5"/>
      <c r="R278" s="7">
        <v>44742.958333333336</v>
      </c>
      <c r="S278" s="9">
        <f t="shared" si="23"/>
        <v>65786383333.333336</v>
      </c>
      <c r="T278">
        <v>277</v>
      </c>
      <c r="U278">
        <f t="shared" si="24"/>
        <v>2140</v>
      </c>
      <c r="W278">
        <f t="shared" si="25"/>
        <v>0</v>
      </c>
    </row>
    <row r="279" spans="1:23" x14ac:dyDescent="0.3">
      <c r="A279" s="1">
        <v>44742.961805555555</v>
      </c>
      <c r="B279">
        <v>90473200000</v>
      </c>
      <c r="C279">
        <v>70321500000</v>
      </c>
      <c r="D279">
        <v>20151700000</v>
      </c>
      <c r="E279">
        <v>11850400000</v>
      </c>
      <c r="F279" s="2" t="s">
        <v>57</v>
      </c>
      <c r="I279">
        <v>243108333.33333334</v>
      </c>
      <c r="J279">
        <v>3611266666.6666665</v>
      </c>
      <c r="K279">
        <v>3875000</v>
      </c>
      <c r="L279">
        <v>206266666.66666666</v>
      </c>
      <c r="M279">
        <f t="shared" si="22"/>
        <v>4064516666.6666665</v>
      </c>
      <c r="N279" s="7"/>
      <c r="O279" s="5"/>
      <c r="R279" s="7">
        <v>44742.961805555555</v>
      </c>
      <c r="S279" s="9">
        <f t="shared" si="23"/>
        <v>66256983333.333336</v>
      </c>
      <c r="T279">
        <v>278</v>
      </c>
      <c r="U279">
        <f t="shared" si="24"/>
        <v>2155</v>
      </c>
      <c r="W279">
        <f t="shared" si="25"/>
        <v>0</v>
      </c>
    </row>
    <row r="280" spans="1:23" x14ac:dyDescent="0.3">
      <c r="A280" s="1">
        <v>44742.965277777781</v>
      </c>
      <c r="B280">
        <v>90455800000</v>
      </c>
      <c r="C280">
        <v>70418800000</v>
      </c>
      <c r="D280">
        <v>20037000000</v>
      </c>
      <c r="E280">
        <v>11240900000</v>
      </c>
      <c r="F280" s="2" t="s">
        <v>73</v>
      </c>
      <c r="I280">
        <v>243108333.33333334</v>
      </c>
      <c r="J280">
        <v>3611266666.6666665</v>
      </c>
      <c r="K280">
        <v>3875000</v>
      </c>
      <c r="L280">
        <v>206266666.66666666</v>
      </c>
      <c r="M280">
        <f t="shared" si="22"/>
        <v>4064516666.6666665</v>
      </c>
      <c r="N280" s="7"/>
      <c r="O280" s="5"/>
      <c r="R280" s="7">
        <v>44742.965277777781</v>
      </c>
      <c r="S280" s="9">
        <f t="shared" si="23"/>
        <v>66354283333.333336</v>
      </c>
      <c r="T280">
        <v>279</v>
      </c>
      <c r="U280">
        <f t="shared" si="24"/>
        <v>2158</v>
      </c>
      <c r="W280">
        <f t="shared" si="25"/>
        <v>0</v>
      </c>
    </row>
    <row r="281" spans="1:23" x14ac:dyDescent="0.3">
      <c r="A281" s="1">
        <v>44742.96875</v>
      </c>
      <c r="B281">
        <v>90430900000</v>
      </c>
      <c r="C281">
        <v>69962400000</v>
      </c>
      <c r="D281">
        <v>20468500000</v>
      </c>
      <c r="E281">
        <v>10962800000</v>
      </c>
      <c r="F281" s="2" t="s">
        <v>52</v>
      </c>
      <c r="I281">
        <v>243108333.33333334</v>
      </c>
      <c r="J281">
        <v>3611266666.6666665</v>
      </c>
      <c r="K281">
        <v>3875000</v>
      </c>
      <c r="L281">
        <v>206266666.66666666</v>
      </c>
      <c r="M281">
        <f t="shared" si="22"/>
        <v>4064516666.6666665</v>
      </c>
      <c r="N281" s="7"/>
      <c r="O281" s="5"/>
      <c r="R281" s="7">
        <v>44742.96875</v>
      </c>
      <c r="S281" s="9">
        <f t="shared" si="23"/>
        <v>65897883333.333336</v>
      </c>
      <c r="T281">
        <v>280</v>
      </c>
      <c r="U281">
        <f t="shared" si="24"/>
        <v>2144</v>
      </c>
      <c r="W281">
        <f t="shared" si="25"/>
        <v>0</v>
      </c>
    </row>
    <row r="282" spans="1:23" x14ac:dyDescent="0.3">
      <c r="A282" s="1">
        <v>44742.972222222219</v>
      </c>
      <c r="B282">
        <v>90393800000</v>
      </c>
      <c r="C282">
        <v>69824600000</v>
      </c>
      <c r="D282">
        <v>20569200000</v>
      </c>
      <c r="E282">
        <v>10877200000</v>
      </c>
      <c r="F282" s="2" t="s">
        <v>66</v>
      </c>
      <c r="I282">
        <v>243108333.33333334</v>
      </c>
      <c r="J282">
        <v>3611266666.6666665</v>
      </c>
      <c r="K282">
        <v>3875000</v>
      </c>
      <c r="L282">
        <v>206266666.66666666</v>
      </c>
      <c r="M282">
        <f t="shared" si="22"/>
        <v>4064516666.6666665</v>
      </c>
      <c r="N282" s="7"/>
      <c r="O282" s="5"/>
      <c r="R282" s="7">
        <v>44742.972222222219</v>
      </c>
      <c r="S282" s="9">
        <f t="shared" si="23"/>
        <v>65760083333.333336</v>
      </c>
      <c r="T282">
        <v>281</v>
      </c>
      <c r="U282">
        <f t="shared" si="24"/>
        <v>2139</v>
      </c>
      <c r="W282">
        <f t="shared" si="25"/>
        <v>0</v>
      </c>
    </row>
    <row r="283" spans="1:23" x14ac:dyDescent="0.3">
      <c r="A283" s="1">
        <v>44742.975694444445</v>
      </c>
      <c r="B283">
        <v>90404100000</v>
      </c>
      <c r="C283">
        <v>69529300000</v>
      </c>
      <c r="D283">
        <v>20874800000</v>
      </c>
      <c r="E283">
        <v>10945200000</v>
      </c>
      <c r="F283" s="2" t="s">
        <v>52</v>
      </c>
      <c r="I283">
        <v>243108333.33333334</v>
      </c>
      <c r="J283">
        <v>3611266666.6666665</v>
      </c>
      <c r="K283">
        <v>3875000</v>
      </c>
      <c r="L283">
        <v>206266666.66666666</v>
      </c>
      <c r="M283">
        <f t="shared" si="22"/>
        <v>4064516666.6666665</v>
      </c>
      <c r="N283" s="7"/>
      <c r="O283" s="5"/>
      <c r="R283" s="7">
        <v>44742.975694444445</v>
      </c>
      <c r="S283" s="9">
        <f t="shared" si="23"/>
        <v>65464783333.333336</v>
      </c>
      <c r="T283">
        <v>282</v>
      </c>
      <c r="U283">
        <f t="shared" si="24"/>
        <v>2129</v>
      </c>
      <c r="W283">
        <f t="shared" si="25"/>
        <v>0</v>
      </c>
    </row>
    <row r="284" spans="1:23" x14ac:dyDescent="0.3">
      <c r="A284" s="1">
        <v>44742.979166666664</v>
      </c>
      <c r="B284">
        <v>90400900000</v>
      </c>
      <c r="C284">
        <v>69094800000</v>
      </c>
      <c r="D284">
        <v>21306100000</v>
      </c>
      <c r="E284">
        <v>10977900000</v>
      </c>
      <c r="F284" s="2" t="s">
        <v>58</v>
      </c>
      <c r="I284">
        <v>243108333.33333334</v>
      </c>
      <c r="J284">
        <v>3611266666.6666665</v>
      </c>
      <c r="K284">
        <v>3875000</v>
      </c>
      <c r="L284">
        <v>206266666.66666666</v>
      </c>
      <c r="M284">
        <f t="shared" si="22"/>
        <v>4064516666.6666665</v>
      </c>
      <c r="N284" s="7"/>
      <c r="O284" s="5"/>
      <c r="R284" s="7">
        <v>44742.979166666664</v>
      </c>
      <c r="S284" s="9">
        <f t="shared" si="23"/>
        <v>65030283333.333336</v>
      </c>
      <c r="T284">
        <v>283</v>
      </c>
      <c r="U284">
        <f t="shared" si="24"/>
        <v>2115</v>
      </c>
      <c r="W284">
        <f t="shared" si="25"/>
        <v>0</v>
      </c>
    </row>
    <row r="285" spans="1:23" x14ac:dyDescent="0.3">
      <c r="A285" s="1">
        <v>44742.982638888891</v>
      </c>
      <c r="B285">
        <v>90433700000</v>
      </c>
      <c r="C285">
        <v>68766500000</v>
      </c>
      <c r="D285">
        <v>21667200000</v>
      </c>
      <c r="E285">
        <v>11224000000</v>
      </c>
      <c r="F285" s="2" t="s">
        <v>84</v>
      </c>
      <c r="I285">
        <v>243108333.33333334</v>
      </c>
      <c r="J285">
        <v>3611266666.6666665</v>
      </c>
      <c r="K285">
        <v>3875000</v>
      </c>
      <c r="L285">
        <v>206266666.66666666</v>
      </c>
      <c r="M285">
        <f t="shared" si="22"/>
        <v>4064516666.6666665</v>
      </c>
      <c r="N285" s="7"/>
      <c r="O285" s="5"/>
      <c r="R285" s="7">
        <v>44742.982638888891</v>
      </c>
      <c r="S285" s="9">
        <f t="shared" si="23"/>
        <v>64701983333.333336</v>
      </c>
      <c r="T285">
        <v>284</v>
      </c>
      <c r="U285">
        <f t="shared" si="24"/>
        <v>2105</v>
      </c>
      <c r="W285">
        <f t="shared" si="25"/>
        <v>0</v>
      </c>
    </row>
    <row r="286" spans="1:23" x14ac:dyDescent="0.3">
      <c r="A286" s="1">
        <v>44742.986111111109</v>
      </c>
      <c r="B286">
        <v>90434300000</v>
      </c>
      <c r="C286">
        <v>68036500000</v>
      </c>
      <c r="D286">
        <v>22397800000</v>
      </c>
      <c r="E286">
        <v>11828100000</v>
      </c>
      <c r="F286" s="2" t="s">
        <v>56</v>
      </c>
      <c r="I286">
        <v>243108333.33333334</v>
      </c>
      <c r="J286">
        <v>3611266666.6666665</v>
      </c>
      <c r="K286">
        <v>3875000</v>
      </c>
      <c r="L286">
        <v>206266666.66666666</v>
      </c>
      <c r="M286">
        <f t="shared" si="22"/>
        <v>4064516666.6666665</v>
      </c>
      <c r="N286" s="7"/>
      <c r="O286" s="5"/>
      <c r="R286" s="7">
        <v>44742.986111111109</v>
      </c>
      <c r="S286" s="9">
        <f t="shared" si="23"/>
        <v>63971983333.333336</v>
      </c>
      <c r="T286">
        <v>285</v>
      </c>
      <c r="U286">
        <f t="shared" si="24"/>
        <v>2081</v>
      </c>
      <c r="W286">
        <f t="shared" si="25"/>
        <v>0</v>
      </c>
    </row>
    <row r="287" spans="1:23" x14ac:dyDescent="0.3">
      <c r="A287" s="1">
        <v>44742.989583333336</v>
      </c>
      <c r="B287">
        <v>90434300000</v>
      </c>
      <c r="C287">
        <v>67620000000</v>
      </c>
      <c r="D287">
        <v>22814300000</v>
      </c>
      <c r="E287">
        <v>11565900000</v>
      </c>
      <c r="F287" s="2" t="s">
        <v>55</v>
      </c>
      <c r="I287">
        <v>243108333.33333334</v>
      </c>
      <c r="J287">
        <v>3611266666.6666665</v>
      </c>
      <c r="K287">
        <v>3875000</v>
      </c>
      <c r="L287">
        <v>206266666.66666666</v>
      </c>
      <c r="M287">
        <f t="shared" si="22"/>
        <v>4064516666.6666665</v>
      </c>
      <c r="N287" s="7"/>
      <c r="O287" s="5"/>
      <c r="R287" s="7">
        <v>44742.989583333336</v>
      </c>
      <c r="S287" s="9">
        <f t="shared" si="23"/>
        <v>63555483333.333336</v>
      </c>
      <c r="T287">
        <v>286</v>
      </c>
      <c r="U287">
        <f t="shared" si="24"/>
        <v>2067</v>
      </c>
      <c r="W287">
        <f t="shared" si="25"/>
        <v>0</v>
      </c>
    </row>
    <row r="288" spans="1:23" x14ac:dyDescent="0.3">
      <c r="A288" s="1">
        <v>44742.993055555555</v>
      </c>
      <c r="B288">
        <v>90421900000</v>
      </c>
      <c r="C288">
        <v>67495600000</v>
      </c>
      <c r="D288">
        <v>22926200000</v>
      </c>
      <c r="E288">
        <v>11686500000</v>
      </c>
      <c r="F288" s="2" t="s">
        <v>74</v>
      </c>
      <c r="I288">
        <v>243108333.33333334</v>
      </c>
      <c r="J288">
        <v>3611266666.6666665</v>
      </c>
      <c r="K288">
        <v>3875000</v>
      </c>
      <c r="L288">
        <v>206266666.66666666</v>
      </c>
      <c r="M288">
        <f t="shared" si="22"/>
        <v>4064516666.6666665</v>
      </c>
      <c r="N288" s="7"/>
      <c r="O288" s="5"/>
      <c r="R288" s="7">
        <v>44742.993055555555</v>
      </c>
      <c r="S288" s="9">
        <f t="shared" si="23"/>
        <v>63431083333.333336</v>
      </c>
      <c r="T288">
        <v>287</v>
      </c>
      <c r="U288">
        <f t="shared" si="24"/>
        <v>2063</v>
      </c>
      <c r="W288">
        <f t="shared" si="25"/>
        <v>0</v>
      </c>
    </row>
    <row r="289" spans="1:23" x14ac:dyDescent="0.3">
      <c r="A289" s="1">
        <v>44742.996527777781</v>
      </c>
      <c r="B289">
        <v>90433600000</v>
      </c>
      <c r="C289">
        <v>66893400000</v>
      </c>
      <c r="D289">
        <v>23540200000</v>
      </c>
      <c r="E289">
        <v>12193500000</v>
      </c>
      <c r="F289" s="2" t="s">
        <v>87</v>
      </c>
      <c r="I289">
        <v>243108333.33333334</v>
      </c>
      <c r="J289">
        <v>3611266666.6666665</v>
      </c>
      <c r="K289">
        <v>3875000</v>
      </c>
      <c r="L289">
        <v>206266666.66666666</v>
      </c>
      <c r="M289">
        <f t="shared" si="22"/>
        <v>4064516666.6666665</v>
      </c>
      <c r="N289" s="7"/>
      <c r="O289" s="5"/>
      <c r="R289" s="7">
        <v>44742.996527777781</v>
      </c>
      <c r="S289" s="9">
        <f t="shared" si="23"/>
        <v>62828883333.333336</v>
      </c>
      <c r="T289">
        <v>288</v>
      </c>
      <c r="U289">
        <f t="shared" si="24"/>
        <v>2044</v>
      </c>
      <c r="W289">
        <f t="shared" si="25"/>
        <v>0</v>
      </c>
    </row>
    <row r="290" spans="1:23" x14ac:dyDescent="0.3">
      <c r="O290" s="5"/>
      <c r="W290">
        <f>SUM(W2:W289)</f>
        <v>0</v>
      </c>
    </row>
    <row r="291" spans="1:23" x14ac:dyDescent="0.3">
      <c r="O291" s="5"/>
    </row>
    <row r="292" spans="1:23" x14ac:dyDescent="0.3">
      <c r="O292" s="5"/>
      <c r="U292" s="9">
        <f>MAX(S1:S288)</f>
        <v>70707466666.666672</v>
      </c>
    </row>
    <row r="293" spans="1:23" x14ac:dyDescent="0.3">
      <c r="O293" s="5"/>
    </row>
    <row r="294" spans="1:23" x14ac:dyDescent="0.3">
      <c r="O294" s="5"/>
    </row>
    <row r="295" spans="1:23" x14ac:dyDescent="0.3">
      <c r="O295" s="5"/>
    </row>
    <row r="296" spans="1:23" x14ac:dyDescent="0.3">
      <c r="O296" s="5"/>
    </row>
    <row r="297" spans="1:23" x14ac:dyDescent="0.3">
      <c r="O297" s="5"/>
    </row>
    <row r="298" spans="1:23" x14ac:dyDescent="0.3">
      <c r="O298" s="5"/>
    </row>
    <row r="299" spans="1:23" x14ac:dyDescent="0.3">
      <c r="O299" s="5"/>
    </row>
    <row r="300" spans="1:23" x14ac:dyDescent="0.3">
      <c r="O300" s="5"/>
    </row>
    <row r="301" spans="1:23" x14ac:dyDescent="0.3">
      <c r="O301" s="5"/>
    </row>
    <row r="302" spans="1:23" x14ac:dyDescent="0.3">
      <c r="O302" s="5"/>
    </row>
    <row r="303" spans="1:23" x14ac:dyDescent="0.3">
      <c r="O303" s="5"/>
    </row>
    <row r="304" spans="1:23" x14ac:dyDescent="0.3">
      <c r="O304" s="5"/>
    </row>
    <row r="305" spans="15:15" x14ac:dyDescent="0.3">
      <c r="O305" s="5"/>
    </row>
    <row r="306" spans="15:15" x14ac:dyDescent="0.3">
      <c r="O306" s="5"/>
    </row>
    <row r="307" spans="15:15" x14ac:dyDescent="0.3">
      <c r="O307" s="5"/>
    </row>
    <row r="308" spans="15:15" x14ac:dyDescent="0.3">
      <c r="O308" s="5"/>
    </row>
    <row r="309" spans="15:15" x14ac:dyDescent="0.3">
      <c r="O309" s="5"/>
    </row>
    <row r="310" spans="15:15" x14ac:dyDescent="0.3">
      <c r="O310" s="5"/>
    </row>
    <row r="311" spans="15:15" x14ac:dyDescent="0.3">
      <c r="O311" s="5"/>
    </row>
    <row r="312" spans="15:15" x14ac:dyDescent="0.3">
      <c r="O312" s="5"/>
    </row>
    <row r="313" spans="15:15" x14ac:dyDescent="0.3">
      <c r="O313" s="5"/>
    </row>
    <row r="314" spans="15:15" x14ac:dyDescent="0.3">
      <c r="O314" s="5"/>
    </row>
    <row r="315" spans="15:15" x14ac:dyDescent="0.3">
      <c r="O315" s="5"/>
    </row>
    <row r="316" spans="15:15" x14ac:dyDescent="0.3">
      <c r="O316" s="5"/>
    </row>
    <row r="317" spans="15:15" x14ac:dyDescent="0.3">
      <c r="O317" s="5"/>
    </row>
    <row r="318" spans="15:15" x14ac:dyDescent="0.3">
      <c r="O318" s="5"/>
    </row>
    <row r="319" spans="15:15" x14ac:dyDescent="0.3">
      <c r="O319" s="5"/>
    </row>
    <row r="320" spans="15:15" x14ac:dyDescent="0.3">
      <c r="O320" s="5"/>
    </row>
    <row r="321" spans="15:15" x14ac:dyDescent="0.3">
      <c r="O321" s="5"/>
    </row>
    <row r="322" spans="15:15" x14ac:dyDescent="0.3">
      <c r="O322" s="5"/>
    </row>
    <row r="323" spans="15:15" x14ac:dyDescent="0.3">
      <c r="O323" s="5"/>
    </row>
    <row r="324" spans="15:15" x14ac:dyDescent="0.3">
      <c r="O324" s="5"/>
    </row>
    <row r="325" spans="15:15" x14ac:dyDescent="0.3">
      <c r="O325" s="5"/>
    </row>
    <row r="326" spans="15:15" x14ac:dyDescent="0.3">
      <c r="O326" s="5"/>
    </row>
    <row r="327" spans="15:15" x14ac:dyDescent="0.3">
      <c r="O327" s="5"/>
    </row>
    <row r="328" spans="15:15" x14ac:dyDescent="0.3">
      <c r="O328" s="5"/>
    </row>
    <row r="329" spans="15:15" x14ac:dyDescent="0.3">
      <c r="O329" s="5"/>
    </row>
    <row r="330" spans="15:15" x14ac:dyDescent="0.3">
      <c r="O330" s="5"/>
    </row>
    <row r="331" spans="15:15" x14ac:dyDescent="0.3">
      <c r="O331" s="5"/>
    </row>
    <row r="332" spans="15:15" x14ac:dyDescent="0.3">
      <c r="O332" s="5"/>
    </row>
    <row r="333" spans="15:15" x14ac:dyDescent="0.3">
      <c r="O333" s="5"/>
    </row>
    <row r="334" spans="15:15" x14ac:dyDescent="0.3">
      <c r="O334" s="5"/>
    </row>
    <row r="335" spans="15:15" x14ac:dyDescent="0.3">
      <c r="O335" s="5"/>
    </row>
    <row r="336" spans="15:15" x14ac:dyDescent="0.3">
      <c r="O336" s="5"/>
    </row>
    <row r="337" spans="15:15" x14ac:dyDescent="0.3">
      <c r="O337" s="5"/>
    </row>
    <row r="338" spans="15:15" x14ac:dyDescent="0.3">
      <c r="O338" s="5"/>
    </row>
    <row r="339" spans="15:15" x14ac:dyDescent="0.3">
      <c r="O339" s="5"/>
    </row>
    <row r="340" spans="15:15" x14ac:dyDescent="0.3">
      <c r="O340" s="5"/>
    </row>
    <row r="341" spans="15:15" x14ac:dyDescent="0.3">
      <c r="O341" s="5"/>
    </row>
    <row r="342" spans="15:15" x14ac:dyDescent="0.3">
      <c r="O342" s="5"/>
    </row>
    <row r="343" spans="15:15" x14ac:dyDescent="0.3">
      <c r="O343" s="5"/>
    </row>
    <row r="344" spans="15:15" x14ac:dyDescent="0.3">
      <c r="O344" s="5"/>
    </row>
    <row r="345" spans="15:15" x14ac:dyDescent="0.3">
      <c r="O345" s="5"/>
    </row>
    <row r="346" spans="15:15" x14ac:dyDescent="0.3">
      <c r="O346" s="5"/>
    </row>
    <row r="347" spans="15:15" x14ac:dyDescent="0.3">
      <c r="O347" s="5"/>
    </row>
    <row r="348" spans="15:15" x14ac:dyDescent="0.3">
      <c r="O348" s="5"/>
    </row>
    <row r="349" spans="15:15" x14ac:dyDescent="0.3">
      <c r="O349" s="5"/>
    </row>
    <row r="350" spans="15:15" x14ac:dyDescent="0.3">
      <c r="O350" s="5"/>
    </row>
    <row r="351" spans="15:15" x14ac:dyDescent="0.3">
      <c r="O351" s="5"/>
    </row>
    <row r="352" spans="15:15" x14ac:dyDescent="0.3">
      <c r="O352" s="5"/>
    </row>
    <row r="353" spans="15:15" x14ac:dyDescent="0.3">
      <c r="O353" s="5"/>
    </row>
    <row r="354" spans="15:15" x14ac:dyDescent="0.3">
      <c r="O354" s="5"/>
    </row>
    <row r="355" spans="15:15" x14ac:dyDescent="0.3">
      <c r="O355" s="5"/>
    </row>
    <row r="356" spans="15:15" x14ac:dyDescent="0.3">
      <c r="O356" s="5"/>
    </row>
    <row r="357" spans="15:15" x14ac:dyDescent="0.3">
      <c r="O357" s="5"/>
    </row>
    <row r="358" spans="15:15" x14ac:dyDescent="0.3">
      <c r="O358" s="5"/>
    </row>
    <row r="359" spans="15:15" x14ac:dyDescent="0.3">
      <c r="O359" s="5"/>
    </row>
    <row r="360" spans="15:15" x14ac:dyDescent="0.3">
      <c r="O360" s="5"/>
    </row>
    <row r="361" spans="15:15" x14ac:dyDescent="0.3">
      <c r="O361" s="5"/>
    </row>
    <row r="362" spans="15:15" x14ac:dyDescent="0.3">
      <c r="O362" s="5"/>
    </row>
    <row r="363" spans="15:15" x14ac:dyDescent="0.3">
      <c r="O363" s="5"/>
    </row>
    <row r="364" spans="15:15" x14ac:dyDescent="0.3">
      <c r="O364" s="5"/>
    </row>
    <row r="365" spans="15:15" x14ac:dyDescent="0.3">
      <c r="O365" s="5"/>
    </row>
    <row r="366" spans="15:15" x14ac:dyDescent="0.3">
      <c r="O366" s="5"/>
    </row>
    <row r="367" spans="15:15" x14ac:dyDescent="0.3">
      <c r="O367" s="5"/>
    </row>
    <row r="368" spans="15:15" x14ac:dyDescent="0.3">
      <c r="O368" s="5"/>
    </row>
    <row r="369" spans="15:15" x14ac:dyDescent="0.3">
      <c r="O369" s="5"/>
    </row>
    <row r="370" spans="15:15" x14ac:dyDescent="0.3">
      <c r="O370" s="5"/>
    </row>
    <row r="371" spans="15:15" x14ac:dyDescent="0.3">
      <c r="O371" s="5"/>
    </row>
    <row r="372" spans="15:15" x14ac:dyDescent="0.3">
      <c r="O372" s="5"/>
    </row>
    <row r="373" spans="15:15" x14ac:dyDescent="0.3">
      <c r="O373" s="5"/>
    </row>
    <row r="374" spans="15:15" x14ac:dyDescent="0.3">
      <c r="O374" s="5"/>
    </row>
    <row r="375" spans="15:15" x14ac:dyDescent="0.3">
      <c r="O375" s="5"/>
    </row>
    <row r="376" spans="15:15" x14ac:dyDescent="0.3">
      <c r="O376" s="5"/>
    </row>
    <row r="377" spans="15:15" x14ac:dyDescent="0.3">
      <c r="O377" s="5"/>
    </row>
    <row r="378" spans="15:15" x14ac:dyDescent="0.3">
      <c r="O378" s="5"/>
    </row>
    <row r="379" spans="15:15" x14ac:dyDescent="0.3">
      <c r="O379" s="5"/>
    </row>
    <row r="380" spans="15:15" x14ac:dyDescent="0.3">
      <c r="O380" s="5"/>
    </row>
    <row r="381" spans="15:15" x14ac:dyDescent="0.3">
      <c r="O381" s="5"/>
    </row>
    <row r="382" spans="15:15" x14ac:dyDescent="0.3">
      <c r="O382" s="5"/>
    </row>
    <row r="383" spans="15:15" x14ac:dyDescent="0.3">
      <c r="O383" s="5"/>
    </row>
    <row r="384" spans="15:15" x14ac:dyDescent="0.3">
      <c r="O384" s="5"/>
    </row>
    <row r="385" spans="15:15" x14ac:dyDescent="0.3">
      <c r="O385" s="5"/>
    </row>
    <row r="386" spans="15:15" x14ac:dyDescent="0.3">
      <c r="O386" s="5"/>
    </row>
    <row r="387" spans="15:15" x14ac:dyDescent="0.3">
      <c r="O387" s="5"/>
    </row>
    <row r="388" spans="15:15" x14ac:dyDescent="0.3">
      <c r="O388" s="5"/>
    </row>
    <row r="389" spans="15:15" x14ac:dyDescent="0.3">
      <c r="O389" s="5"/>
    </row>
    <row r="390" spans="15:15" x14ac:dyDescent="0.3">
      <c r="O390" s="5"/>
    </row>
    <row r="391" spans="15:15" x14ac:dyDescent="0.3">
      <c r="O391" s="5"/>
    </row>
    <row r="392" spans="15:15" x14ac:dyDescent="0.3">
      <c r="O392" s="5"/>
    </row>
    <row r="393" spans="15:15" x14ac:dyDescent="0.3">
      <c r="O393" s="5"/>
    </row>
    <row r="394" spans="15:15" x14ac:dyDescent="0.3">
      <c r="O394" s="5"/>
    </row>
    <row r="395" spans="15:15" x14ac:dyDescent="0.3">
      <c r="O395" s="5"/>
    </row>
    <row r="396" spans="15:15" x14ac:dyDescent="0.3">
      <c r="O396" s="5"/>
    </row>
    <row r="397" spans="15:15" x14ac:dyDescent="0.3">
      <c r="O397" s="5"/>
    </row>
    <row r="398" spans="15:15" x14ac:dyDescent="0.3">
      <c r="O398" s="5"/>
    </row>
    <row r="399" spans="15:15" x14ac:dyDescent="0.3">
      <c r="O399" s="5"/>
    </row>
    <row r="400" spans="15:15" x14ac:dyDescent="0.3">
      <c r="O400" s="5"/>
    </row>
    <row r="401" spans="15:15" x14ac:dyDescent="0.3">
      <c r="O401" s="5"/>
    </row>
    <row r="402" spans="15:15" x14ac:dyDescent="0.3">
      <c r="O402" s="5"/>
    </row>
    <row r="403" spans="15:15" x14ac:dyDescent="0.3">
      <c r="O403" s="5"/>
    </row>
    <row r="404" spans="15:15" x14ac:dyDescent="0.3">
      <c r="O404" s="5"/>
    </row>
    <row r="405" spans="15:15" x14ac:dyDescent="0.3">
      <c r="O405" s="5"/>
    </row>
    <row r="406" spans="15:15" x14ac:dyDescent="0.3">
      <c r="O406" s="5"/>
    </row>
    <row r="407" spans="15:15" x14ac:dyDescent="0.3">
      <c r="O407" s="5"/>
    </row>
    <row r="408" spans="15:15" x14ac:dyDescent="0.3">
      <c r="O408" s="5"/>
    </row>
    <row r="409" spans="15:15" x14ac:dyDescent="0.3">
      <c r="O409" s="5"/>
    </row>
    <row r="410" spans="15:15" x14ac:dyDescent="0.3">
      <c r="O410" s="5"/>
    </row>
    <row r="411" spans="15:15" x14ac:dyDescent="0.3">
      <c r="O411" s="5"/>
    </row>
    <row r="412" spans="15:15" x14ac:dyDescent="0.3">
      <c r="O412" s="5"/>
    </row>
    <row r="413" spans="15:15" x14ac:dyDescent="0.3">
      <c r="O413" s="5"/>
    </row>
    <row r="414" spans="15:15" x14ac:dyDescent="0.3">
      <c r="O414" s="5"/>
    </row>
    <row r="415" spans="15:15" x14ac:dyDescent="0.3">
      <c r="O415" s="5"/>
    </row>
    <row r="416" spans="15:15" x14ac:dyDescent="0.3">
      <c r="O416" s="5"/>
    </row>
    <row r="417" spans="15:15" x14ac:dyDescent="0.3">
      <c r="O417" s="5"/>
    </row>
    <row r="418" spans="15:15" x14ac:dyDescent="0.3">
      <c r="O418" s="5"/>
    </row>
    <row r="419" spans="15:15" x14ac:dyDescent="0.3">
      <c r="O419" s="5"/>
    </row>
    <row r="420" spans="15:15" x14ac:dyDescent="0.3">
      <c r="O420" s="5"/>
    </row>
    <row r="421" spans="15:15" x14ac:dyDescent="0.3">
      <c r="O421" s="5"/>
    </row>
    <row r="422" spans="15:15" x14ac:dyDescent="0.3">
      <c r="O422" s="5"/>
    </row>
    <row r="423" spans="15:15" x14ac:dyDescent="0.3">
      <c r="O423" s="5"/>
    </row>
    <row r="424" spans="15:15" x14ac:dyDescent="0.3">
      <c r="O424" s="5"/>
    </row>
    <row r="425" spans="15:15" x14ac:dyDescent="0.3">
      <c r="O425" s="5"/>
    </row>
    <row r="426" spans="15:15" x14ac:dyDescent="0.3">
      <c r="O426" s="5"/>
    </row>
    <row r="427" spans="15:15" x14ac:dyDescent="0.3">
      <c r="O427" s="5"/>
    </row>
    <row r="428" spans="15:15" x14ac:dyDescent="0.3">
      <c r="O428" s="5"/>
    </row>
    <row r="429" spans="15:15" x14ac:dyDescent="0.3">
      <c r="O429" s="5"/>
    </row>
    <row r="430" spans="15:15" x14ac:dyDescent="0.3">
      <c r="O430" s="5"/>
    </row>
    <row r="431" spans="15:15" x14ac:dyDescent="0.3">
      <c r="O431" s="5"/>
    </row>
    <row r="432" spans="15:15" x14ac:dyDescent="0.3">
      <c r="O432" s="5"/>
    </row>
    <row r="433" spans="15:15" x14ac:dyDescent="0.3">
      <c r="O433" s="5"/>
    </row>
    <row r="434" spans="15:15" x14ac:dyDescent="0.3">
      <c r="O434" s="5"/>
    </row>
    <row r="435" spans="15:15" x14ac:dyDescent="0.3">
      <c r="O435" s="5"/>
    </row>
    <row r="436" spans="15:15" x14ac:dyDescent="0.3">
      <c r="O436" s="5"/>
    </row>
    <row r="437" spans="15:15" x14ac:dyDescent="0.3">
      <c r="O437" s="5"/>
    </row>
    <row r="438" spans="15:15" x14ac:dyDescent="0.3">
      <c r="O438" s="5"/>
    </row>
    <row r="439" spans="15:15" x14ac:dyDescent="0.3">
      <c r="O439" s="5"/>
    </row>
    <row r="440" spans="15:15" x14ac:dyDescent="0.3">
      <c r="O440" s="5"/>
    </row>
    <row r="441" spans="15:15" x14ac:dyDescent="0.3">
      <c r="O441" s="5"/>
    </row>
    <row r="442" spans="15:15" x14ac:dyDescent="0.3">
      <c r="O442" s="5"/>
    </row>
    <row r="443" spans="15:15" x14ac:dyDescent="0.3">
      <c r="O443" s="5"/>
    </row>
    <row r="444" spans="15:15" x14ac:dyDescent="0.3">
      <c r="O444" s="5"/>
    </row>
    <row r="445" spans="15:15" x14ac:dyDescent="0.3">
      <c r="O445" s="5"/>
    </row>
    <row r="446" spans="15:15" x14ac:dyDescent="0.3">
      <c r="O446" s="5"/>
    </row>
    <row r="447" spans="15:15" x14ac:dyDescent="0.3">
      <c r="O447" s="5"/>
    </row>
    <row r="448" spans="15:15" x14ac:dyDescent="0.3">
      <c r="O448" s="5"/>
    </row>
    <row r="449" spans="15:15" x14ac:dyDescent="0.3">
      <c r="O449" s="5"/>
    </row>
    <row r="450" spans="15:15" x14ac:dyDescent="0.3">
      <c r="O450" s="5"/>
    </row>
    <row r="451" spans="15:15" x14ac:dyDescent="0.3">
      <c r="O451" s="5"/>
    </row>
    <row r="452" spans="15:15" x14ac:dyDescent="0.3">
      <c r="O452" s="5"/>
    </row>
    <row r="453" spans="15:15" x14ac:dyDescent="0.3">
      <c r="O453" s="5"/>
    </row>
    <row r="454" spans="15:15" x14ac:dyDescent="0.3">
      <c r="O454" s="5"/>
    </row>
    <row r="455" spans="15:15" x14ac:dyDescent="0.3">
      <c r="O455" s="5"/>
    </row>
    <row r="456" spans="15:15" x14ac:dyDescent="0.3">
      <c r="O456" s="5"/>
    </row>
    <row r="457" spans="15:15" x14ac:dyDescent="0.3">
      <c r="O457" s="5"/>
    </row>
    <row r="458" spans="15:15" x14ac:dyDescent="0.3">
      <c r="O458" s="5"/>
    </row>
    <row r="459" spans="15:15" x14ac:dyDescent="0.3">
      <c r="O459" s="5"/>
    </row>
    <row r="460" spans="15:15" x14ac:dyDescent="0.3">
      <c r="O460" s="5"/>
    </row>
    <row r="461" spans="15:15" x14ac:dyDescent="0.3">
      <c r="O461" s="5"/>
    </row>
    <row r="462" spans="15:15" x14ac:dyDescent="0.3">
      <c r="O462" s="5"/>
    </row>
    <row r="463" spans="15:15" x14ac:dyDescent="0.3">
      <c r="O463" s="5"/>
    </row>
    <row r="464" spans="15:15" x14ac:dyDescent="0.3">
      <c r="O464" s="5"/>
    </row>
    <row r="465" spans="15:15" x14ac:dyDescent="0.3">
      <c r="O465" s="5"/>
    </row>
    <row r="466" spans="15:15" x14ac:dyDescent="0.3">
      <c r="O466" s="5"/>
    </row>
    <row r="467" spans="15:15" x14ac:dyDescent="0.3">
      <c r="O467" s="5"/>
    </row>
    <row r="468" spans="15:15" x14ac:dyDescent="0.3">
      <c r="O468" s="5"/>
    </row>
    <row r="469" spans="15:15" x14ac:dyDescent="0.3">
      <c r="O469" s="5"/>
    </row>
    <row r="470" spans="15:15" x14ac:dyDescent="0.3">
      <c r="O470" s="5"/>
    </row>
    <row r="471" spans="15:15" x14ac:dyDescent="0.3">
      <c r="O471" s="5"/>
    </row>
    <row r="472" spans="15:15" x14ac:dyDescent="0.3">
      <c r="O472" s="5"/>
    </row>
    <row r="473" spans="15:15" x14ac:dyDescent="0.3">
      <c r="O473" s="5"/>
    </row>
    <row r="474" spans="15:15" x14ac:dyDescent="0.3">
      <c r="O474" s="5"/>
    </row>
    <row r="475" spans="15:15" x14ac:dyDescent="0.3">
      <c r="O475" s="5"/>
    </row>
    <row r="476" spans="15:15" x14ac:dyDescent="0.3">
      <c r="O476" s="5"/>
    </row>
    <row r="477" spans="15:15" x14ac:dyDescent="0.3">
      <c r="O477" s="5"/>
    </row>
    <row r="478" spans="15:15" x14ac:dyDescent="0.3">
      <c r="O478" s="5"/>
    </row>
    <row r="479" spans="15:15" x14ac:dyDescent="0.3">
      <c r="O479" s="5"/>
    </row>
    <row r="480" spans="15:15" x14ac:dyDescent="0.3">
      <c r="O480" s="5"/>
    </row>
    <row r="481" spans="15:15" x14ac:dyDescent="0.3">
      <c r="O481" s="5"/>
    </row>
    <row r="482" spans="15:15" x14ac:dyDescent="0.3">
      <c r="O482" s="5"/>
    </row>
    <row r="483" spans="15:15" x14ac:dyDescent="0.3">
      <c r="O483" s="5"/>
    </row>
    <row r="484" spans="15:15" x14ac:dyDescent="0.3">
      <c r="O484" s="5"/>
    </row>
    <row r="485" spans="15:15" x14ac:dyDescent="0.3">
      <c r="O485" s="5"/>
    </row>
    <row r="486" spans="15:15" x14ac:dyDescent="0.3">
      <c r="O486" s="5"/>
    </row>
    <row r="487" spans="15:15" x14ac:dyDescent="0.3">
      <c r="O487" s="5"/>
    </row>
    <row r="488" spans="15:15" x14ac:dyDescent="0.3">
      <c r="O488" s="5"/>
    </row>
    <row r="489" spans="15:15" x14ac:dyDescent="0.3">
      <c r="O489" s="5"/>
    </row>
    <row r="490" spans="15:15" x14ac:dyDescent="0.3">
      <c r="O490" s="5"/>
    </row>
    <row r="491" spans="15:15" x14ac:dyDescent="0.3">
      <c r="O491" s="5"/>
    </row>
    <row r="492" spans="15:15" x14ac:dyDescent="0.3">
      <c r="O492" s="5"/>
    </row>
    <row r="493" spans="15:15" x14ac:dyDescent="0.3">
      <c r="O493" s="5"/>
    </row>
    <row r="494" spans="15:15" x14ac:dyDescent="0.3">
      <c r="O494" s="5"/>
    </row>
    <row r="495" spans="15:15" x14ac:dyDescent="0.3">
      <c r="O495" s="5"/>
    </row>
    <row r="496" spans="15:15" x14ac:dyDescent="0.3">
      <c r="O496" s="5"/>
    </row>
    <row r="497" spans="15:15" x14ac:dyDescent="0.3">
      <c r="O497" s="5"/>
    </row>
    <row r="498" spans="15:15" x14ac:dyDescent="0.3">
      <c r="O498" s="5"/>
    </row>
    <row r="499" spans="15:15" x14ac:dyDescent="0.3">
      <c r="O499" s="5"/>
    </row>
    <row r="500" spans="15:15" x14ac:dyDescent="0.3">
      <c r="O500" s="5"/>
    </row>
    <row r="501" spans="15:15" x14ac:dyDescent="0.3">
      <c r="O501" s="5"/>
    </row>
    <row r="502" spans="15:15" x14ac:dyDescent="0.3">
      <c r="O502" s="5"/>
    </row>
    <row r="503" spans="15:15" x14ac:dyDescent="0.3">
      <c r="O503" s="5"/>
    </row>
    <row r="504" spans="15:15" x14ac:dyDescent="0.3">
      <c r="O504" s="5"/>
    </row>
    <row r="505" spans="15:15" x14ac:dyDescent="0.3">
      <c r="O505" s="5"/>
    </row>
    <row r="506" spans="15:15" x14ac:dyDescent="0.3">
      <c r="O506" s="5"/>
    </row>
    <row r="507" spans="15:15" x14ac:dyDescent="0.3">
      <c r="O507" s="5"/>
    </row>
    <row r="508" spans="15:15" x14ac:dyDescent="0.3">
      <c r="O508" s="5"/>
    </row>
    <row r="509" spans="15:15" x14ac:dyDescent="0.3">
      <c r="O509" s="5"/>
    </row>
    <row r="510" spans="15:15" x14ac:dyDescent="0.3">
      <c r="O510" s="5"/>
    </row>
    <row r="511" spans="15:15" x14ac:dyDescent="0.3">
      <c r="O511" s="5"/>
    </row>
    <row r="512" spans="15:15" x14ac:dyDescent="0.3">
      <c r="O512" s="5"/>
    </row>
    <row r="513" spans="15:15" x14ac:dyDescent="0.3">
      <c r="O513" s="5"/>
    </row>
    <row r="514" spans="15:15" x14ac:dyDescent="0.3">
      <c r="O514" s="5"/>
    </row>
    <row r="515" spans="15:15" x14ac:dyDescent="0.3">
      <c r="O515" s="5"/>
    </row>
    <row r="516" spans="15:15" x14ac:dyDescent="0.3">
      <c r="O516" s="5"/>
    </row>
    <row r="517" spans="15:15" x14ac:dyDescent="0.3">
      <c r="O517" s="5"/>
    </row>
    <row r="518" spans="15:15" x14ac:dyDescent="0.3">
      <c r="O518" s="5"/>
    </row>
    <row r="519" spans="15:15" x14ac:dyDescent="0.3">
      <c r="O519" s="5"/>
    </row>
    <row r="520" spans="15:15" x14ac:dyDescent="0.3">
      <c r="O520" s="5"/>
    </row>
    <row r="521" spans="15:15" x14ac:dyDescent="0.3">
      <c r="O521" s="5"/>
    </row>
    <row r="522" spans="15:15" x14ac:dyDescent="0.3">
      <c r="O522" s="5"/>
    </row>
    <row r="523" spans="15:15" x14ac:dyDescent="0.3">
      <c r="O523" s="5"/>
    </row>
    <row r="524" spans="15:15" x14ac:dyDescent="0.3">
      <c r="O524" s="5"/>
    </row>
    <row r="525" spans="15:15" x14ac:dyDescent="0.3">
      <c r="O525" s="5"/>
    </row>
    <row r="526" spans="15:15" x14ac:dyDescent="0.3">
      <c r="O526" s="5"/>
    </row>
    <row r="527" spans="15:15" x14ac:dyDescent="0.3">
      <c r="O527" s="5"/>
    </row>
    <row r="528" spans="15:15" x14ac:dyDescent="0.3">
      <c r="O528" s="5"/>
    </row>
    <row r="529" spans="15:15" x14ac:dyDescent="0.3">
      <c r="O529" s="5"/>
    </row>
    <row r="530" spans="15:15" x14ac:dyDescent="0.3">
      <c r="O530" s="5"/>
    </row>
    <row r="531" spans="15:15" x14ac:dyDescent="0.3">
      <c r="O531" s="5"/>
    </row>
    <row r="532" spans="15:15" x14ac:dyDescent="0.3">
      <c r="O532" s="5"/>
    </row>
    <row r="533" spans="15:15" x14ac:dyDescent="0.3">
      <c r="O533" s="5"/>
    </row>
    <row r="534" spans="15:15" x14ac:dyDescent="0.3">
      <c r="O534" s="5"/>
    </row>
    <row r="535" spans="15:15" x14ac:dyDescent="0.3">
      <c r="O535" s="5"/>
    </row>
    <row r="536" spans="15:15" x14ac:dyDescent="0.3">
      <c r="O536" s="5"/>
    </row>
    <row r="537" spans="15:15" x14ac:dyDescent="0.3">
      <c r="O537" s="5"/>
    </row>
    <row r="538" spans="15:15" x14ac:dyDescent="0.3">
      <c r="O538" s="5"/>
    </row>
    <row r="539" spans="15:15" x14ac:dyDescent="0.3">
      <c r="O539" s="5"/>
    </row>
    <row r="540" spans="15:15" x14ac:dyDescent="0.3">
      <c r="O540" s="5"/>
    </row>
    <row r="541" spans="15:15" x14ac:dyDescent="0.3">
      <c r="O541" s="5"/>
    </row>
    <row r="542" spans="15:15" x14ac:dyDescent="0.3">
      <c r="O542" s="5"/>
    </row>
    <row r="543" spans="15:15" x14ac:dyDescent="0.3">
      <c r="O543" s="5"/>
    </row>
    <row r="544" spans="15:15" x14ac:dyDescent="0.3">
      <c r="O544" s="5"/>
    </row>
    <row r="545" spans="15:15" x14ac:dyDescent="0.3">
      <c r="O545" s="5"/>
    </row>
    <row r="546" spans="15:15" x14ac:dyDescent="0.3">
      <c r="O546" s="5"/>
    </row>
    <row r="547" spans="15:15" x14ac:dyDescent="0.3">
      <c r="O547" s="5"/>
    </row>
    <row r="548" spans="15:15" x14ac:dyDescent="0.3">
      <c r="O548" s="5"/>
    </row>
    <row r="549" spans="15:15" x14ac:dyDescent="0.3">
      <c r="O549" s="5"/>
    </row>
    <row r="550" spans="15:15" x14ac:dyDescent="0.3">
      <c r="O550" s="5"/>
    </row>
    <row r="551" spans="15:15" x14ac:dyDescent="0.3">
      <c r="O551" s="5"/>
    </row>
    <row r="552" spans="15:15" x14ac:dyDescent="0.3">
      <c r="O552" s="5"/>
    </row>
    <row r="553" spans="15:15" x14ac:dyDescent="0.3">
      <c r="O553" s="5"/>
    </row>
    <row r="554" spans="15:15" x14ac:dyDescent="0.3">
      <c r="O554" s="5"/>
    </row>
    <row r="555" spans="15:15" x14ac:dyDescent="0.3">
      <c r="O555" s="5"/>
    </row>
    <row r="556" spans="15:15" x14ac:dyDescent="0.3">
      <c r="O556" s="5"/>
    </row>
    <row r="557" spans="15:15" x14ac:dyDescent="0.3">
      <c r="O557" s="5"/>
    </row>
  </sheetData>
  <phoneticPr fontId="3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leesj</dc:creator>
  <cp:lastModifiedBy>dlwndmssla@outlook.kr</cp:lastModifiedBy>
  <cp:revision>7</cp:revision>
  <dcterms:created xsi:type="dcterms:W3CDTF">2023-01-25T05:53:00Z</dcterms:created>
  <dcterms:modified xsi:type="dcterms:W3CDTF">2023-02-01T04:40:59Z</dcterms:modified>
  <cp:version>1200.0100.01</cp:version>
</cp:coreProperties>
</file>