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ug_design\Projects\QSAR\Thrombopoietinreceptor\CHEMBL941720\padel\"/>
    </mc:Choice>
  </mc:AlternateContent>
  <xr:revisionPtr revIDLastSave="0" documentId="8_{1E830100-C3B7-46CA-B402-CB873354E0FB}" xr6:coauthVersionLast="47" xr6:coauthVersionMax="47" xr10:uidLastSave="{00000000-0000-0000-0000-000000000000}"/>
  <bookViews>
    <workbookView xWindow="-108" yWindow="-108" windowWidth="23256" windowHeight="12576" activeTab="1" xr2:uid="{E982DDCB-16ED-42C6-A633-12C888646019}"/>
  </bookViews>
  <sheets>
    <sheet name="train" sheetId="1" r:id="rId1"/>
    <sheet name="Linear regression" sheetId="2" r:id="rId2"/>
    <sheet name="XLSTAT_20241118_183151_1_HID" sheetId="3" state="hidden" r:id="rId3"/>
  </sheets>
  <definedNames>
    <definedName name="tab20241118_183151_RunProcREG_1_2804" localSheetId="1" hidden="1">'Linear regression'!$B$41:$I$43</definedName>
    <definedName name="tab20241118_183151_RunProcREG_1_69" localSheetId="1" hidden="1">'Linear regression'!$B$130:$C$196</definedName>
    <definedName name="tab20241118_183151_RunProcREG_1_78" localSheetId="1" hidden="1">'Linear regression'!$B$68:$H$71</definedName>
    <definedName name="tab20241118_183151_RunProcREG_1_89" localSheetId="1" hidden="1">'Linear regression'!$B$78:$I$86</definedName>
    <definedName name="tab20241118_183151_RunProcREG_1_91" localSheetId="1" hidden="1">'Linear regression'!$B$50:$C$63</definedName>
    <definedName name="tab20241118_183151_RunProcREG_2_69" localSheetId="1" hidden="1">'Linear regression'!$D$130:$D$196</definedName>
    <definedName name="tab20241118_183151_RunProcREG_2_89" localSheetId="1" hidden="1">'Linear regression'!$B$97:$I$104</definedName>
    <definedName name="tab20241118_183151_RunProcREG_3_69" localSheetId="1" hidden="1">'Linear regression'!$E$130:$E$196</definedName>
    <definedName name="tab20241118_183151_RunProcREG_4_69" localSheetId="1" hidden="1">'Linear regression'!$F$130:$G$196</definedName>
    <definedName name="tab20241118_183151_RunProcREG_5_69" localSheetId="1" hidden="1">'Linear regression'!$H$130:$M$196</definedName>
    <definedName name="tab20241118_183151_RunProcREG_6_69" localSheetId="1" hidden="1">'Linear regression'!$N$130:$N$196</definedName>
    <definedName name="xdata1" localSheetId="2" hidden="1">XLSTAT_20241118_183151_1_HID!$C$1:$C$70</definedName>
    <definedName name="xdata2" localSheetId="2" hidden="1">XLSTAT_20241118_183151_1_HID!$G$1:$G$70</definedName>
    <definedName name="ydata1" localSheetId="2" hidden="1">XLSTAT_20241118_183151_1_HID!$D$1:$D$70</definedName>
    <definedName name="ydata2" localSheetId="2" hidden="1">XLSTAT_20241118_183151_1_HID!$H$1:$H$70</definedName>
  </definedNames>
  <calcPr calcId="0"/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</calcChain>
</file>

<file path=xl/sharedStrings.xml><?xml version="1.0" encoding="utf-8"?>
<sst xmlns="http://schemas.openxmlformats.org/spreadsheetml/2006/main" count="229" uniqueCount="153">
  <si>
    <t>MDEC-33</t>
  </si>
  <si>
    <t>VE1_Dzp</t>
  </si>
  <si>
    <t>ATSC6e</t>
  </si>
  <si>
    <t>minaaN</t>
  </si>
  <si>
    <t>SpMax4_Bhm</t>
  </si>
  <si>
    <t>nAtomLAC</t>
  </si>
  <si>
    <t>VE3_Dzs</t>
  </si>
  <si>
    <t>pEC50</t>
  </si>
  <si>
    <t>Upgrade your XLSTAT Free for more features, resources and dedicated support._x000D_ Order now!</t>
  </si>
  <si>
    <t>These results have been generated using XLSTAT Free. You can benefit from many more tools and options with a full version.</t>
  </si>
  <si>
    <t>Y / Dependent variables: Workbook = train.csv / Sheet = train / Range = train!$H$1:$H$67 / 66 rows and 1 column</t>
  </si>
  <si>
    <t>X / Quantitative: Workbook = train.csv / Sheet = train / Range = train!$A$1:$G$67 / 66 rows and 7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</si>
  <si>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</si>
  <si>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</si>
  <si>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</si>
  <si>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</si>
  <si>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</si>
  <si>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</si>
  <si>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</si>
  <si>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</si>
  <si>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</si>
  <si>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</si>
  <si>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</si>
  <si>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</si>
  <si>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Multicolinearity statistics:</t>
  </si>
  <si>
    <t>Tolerance</t>
  </si>
  <si>
    <t>VIF</t>
  </si>
  <si>
    <t>Regression of variable pEC50:</t>
  </si>
  <si>
    <t>Goodness of fit statistics (pEC50):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</si>
  <si>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</si>
  <si>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</si>
  <si>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</si>
  <si>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</si>
  <si>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</si>
  <si>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</si>
  <si>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</si>
  <si>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</si>
  <si>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</si>
  <si>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</si>
  <si>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</si>
  <si>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</si>
  <si>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</si>
  <si>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(pEC50):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</si>
  <si>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</si>
  <si>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</si>
  <si>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</si>
  <si>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</si>
  <si>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</si>
  <si>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</si>
  <si>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</si>
  <si>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Error</t>
  </si>
  <si>
    <t>Corrected Total</t>
  </si>
  <si>
    <t>***</t>
  </si>
  <si>
    <t/>
  </si>
  <si>
    <t>Computed against model Y=Mean(Y)</t>
  </si>
  <si>
    <t>Signification codes: 0 &lt; *** &lt; 0.001 &lt; ** &lt; 0.01 &lt; * &lt; 0.05 &lt; . &lt; 0.1 &lt; ° &lt; 1</t>
  </si>
  <si>
    <t>Model parameters (pEC50):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</si>
  <si>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</si>
  <si>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</si>
  <si>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</si>
  <si>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</si>
  <si>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</si>
  <si>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</si>
  <si>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</si>
  <si>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**</t>
  </si>
  <si>
    <t>*</t>
  </si>
  <si>
    <t>Equation of the model (pEC50):</t>
  </si>
  <si>
    <t>pEC50 = -87.3052333986588+0.326793027720049*MDEC-33-5.14184905141705*VE1_Dzp-0.161866176980935*ATSC6e-3.48897334351935*minaaN+28.2406794706528*SpMax4_Bhm+0.281921422912412*nAtomLAC-7.68193736864907E-02*VE3_Dzs</t>
  </si>
  <si>
    <t>Standardized coefficients (pEC50):</t>
  </si>
  <si>
    <t xml:space="preserve"> </t>
  </si>
  <si>
    <t>Predictions and residuals (pEC50):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</si>
  <si>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</si>
  <si>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</si>
  <si>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</si>
  <si>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</si>
  <si>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</si>
  <si>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</si>
  <si>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</si>
  <si>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</si>
  <si>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</si>
  <si>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</si>
  <si>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</si>
  <si>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</si>
  <si>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</si>
  <si>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</si>
  <si>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</si>
  <si>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</si>
  <si>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</si>
  <si>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</si>
  <si>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</si>
  <si>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</si>
  <si>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</si>
  <si>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</si>
  <si>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</si>
  <si>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</si>
  <si>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</si>
  <si>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</si>
  <si>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</si>
  <si>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</si>
  <si>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</si>
  <si>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</si>
  <si>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</si>
  <si>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</si>
  <si>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</si>
  <si>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</si>
  <si>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</si>
  <si>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</si>
  <si>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</si>
  <si>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</si>
  <si>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</si>
  <si>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</si>
  <si>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</si>
  <si>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</si>
  <si>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</si>
  <si>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</si>
  <si>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</si>
  <si>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</si>
  <si>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</si>
  <si>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</si>
  <si>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</si>
  <si>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</si>
  <si>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</si>
  <si>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</si>
  <si>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</si>
  <si>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</si>
  <si>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</si>
  <si>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</si>
  <si>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</si>
  <si>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</si>
  <si>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</si>
  <si>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</si>
  <si>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</si>
  <si>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</si>
  <si>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</si>
  <si>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</si>
  <si>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</si>
  <si>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</si>
  <si>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</si>
  <si>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</si>
  <si>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Pred(pEC50)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</si>
  <si>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</si>
  <si>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</si>
  <si>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</si>
  <si>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</si>
  <si>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</si>
  <si>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</si>
  <si>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</si>
  <si>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</si>
  <si>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Adjusted Pred.</t>
  </si>
  <si>
    <t>Interpretation (pEC50):</t>
  </si>
  <si>
    <t>Given the R2, 76% of the variability of the dependent variable pEC50 is explained by the 7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</si>
  <si>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</si>
  <si>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r>
      <t>XLSTAT 2024.2.1.1421 - Linear regression - Start time: 18/11/2024 at 18:32:29 / End time: 18/11/2024 at 18:32:31</t>
    </r>
    <r>
      <rPr>
        <sz val="11"/>
        <color rgb="FFFFFFFF"/>
        <rFont val="Calibri"/>
        <family val="2"/>
        <scheme val="minor"/>
      </rPr>
      <t xml:space="preserve"> / Microsoft Excel 16.018129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</si>
</sst>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274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6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20" fillId="0" borderId="11" xfId="0" applyNumberFormat="1" applyFont="1" applyBorder="1" applyAlignment="1"/>
    <xf numFmtId="49" fontId="0" fillId="0" borderId="12" xfId="0" applyNumberFormat="1" applyBorder="1" applyAlignment="1"/>
    <xf numFmtId="0" fontId="20" fillId="0" borderId="1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NumberForma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49" fontId="21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/>
    <xf numFmtId="49" fontId="21" fillId="0" borderId="12" xfId="0" applyNumberFormat="1" applyFont="1" applyBorder="1" applyAlignment="1"/>
    <xf numFmtId="164" fontId="0" fillId="0" borderId="11" xfId="0" applyNumberForma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0" fontId="16" fillId="0" borderId="11" xfId="0" applyNumberFormat="1" applyFont="1" applyBorder="1" applyAlignment="1">
      <alignment horizontal="center"/>
    </xf>
    <xf numFmtId="0" fontId="16" fillId="0" borderId="0" xfId="0" applyNumberFormat="1" applyFont="1" applyAlignment="1">
      <alignment horizontal="center"/>
    </xf>
    <xf numFmtId="0" fontId="22" fillId="0" borderId="12" xfId="0" applyNumberFormat="1" applyFont="1" applyBorder="1" applyAlignment="1">
      <alignment horizontal="center"/>
    </xf>
    <xf numFmtId="49" fontId="0" fillId="0" borderId="10" xfId="0" applyNumberFormat="1" applyBorder="1" applyAlignment="1"/>
    <xf numFmtId="0" fontId="0" fillId="0" borderId="10" xfId="0" applyNumberFormat="1" applyBorder="1" applyAlignment="1">
      <alignment horizontal="center"/>
    </xf>
    <xf numFmtId="0" fontId="0" fillId="0" borderId="0" xfId="0" applyNumberFormat="1" applyFont="1"/>
    <xf numFmtId="165" fontId="16" fillId="0" borderId="11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23" fillId="0" borderId="0" xfId="0" applyFont="1"/>
    <xf numFmtId="0" fontId="0" fillId="0" borderId="11" xfId="0" applyNumberForma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pEC50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23-4104-A859-A0DEB71324ED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23-4104-A859-A0DEB71324ED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23-4104-A859-A0DEB71324ED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823-4104-A859-A0DEB71324ED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823-4104-A859-A0DEB71324ED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823-4104-A859-A0DEB71324ED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823-4104-A859-A0DEB7132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0.20858791793643683</c:v>
                </c:pt>
                <c:pt idx="1">
                  <c:v>0.19850380985607921</c:v>
                </c:pt>
                <c:pt idx="2">
                  <c:v>0.14275764807162208</c:v>
                </c:pt>
                <c:pt idx="3">
                  <c:v>0.29402742128603343</c:v>
                </c:pt>
                <c:pt idx="4">
                  <c:v>0.301822228707887</c:v>
                </c:pt>
                <c:pt idx="5">
                  <c:v>0.14781014494011147</c:v>
                </c:pt>
                <c:pt idx="6">
                  <c:v>0.18872739886724657</c:v>
                </c:pt>
              </c:numLit>
            </c:plus>
            <c:minus>
              <c:numLit>
                <c:formatCode>General</c:formatCode>
                <c:ptCount val="7"/>
                <c:pt idx="0">
                  <c:v>0.20858791793643677</c:v>
                </c:pt>
                <c:pt idx="1">
                  <c:v>0.19850380985607918</c:v>
                </c:pt>
                <c:pt idx="2">
                  <c:v>0.14275764807162211</c:v>
                </c:pt>
                <c:pt idx="3">
                  <c:v>0.29402742128603343</c:v>
                </c:pt>
                <c:pt idx="4">
                  <c:v>0.30182222870788711</c:v>
                </c:pt>
                <c:pt idx="5">
                  <c:v>0.14781014494011147</c:v>
                </c:pt>
                <c:pt idx="6">
                  <c:v>0.1887273988672466</c:v>
                </c:pt>
              </c:numLit>
            </c:minus>
          </c:errBars>
          <c:cat>
            <c:strRef>
              <c:f>'Linear regression'!$B$98:$B$104</c:f>
              <c:strCache>
                <c:ptCount val="7"/>
                <c:pt idx="0">
                  <c:v>MDEC-33</c:v>
                </c:pt>
                <c:pt idx="1">
                  <c:v>VE1_Dzp</c:v>
                </c:pt>
                <c:pt idx="2">
                  <c:v>ATSC6e</c:v>
                </c:pt>
                <c:pt idx="3">
                  <c:v>minaaN</c:v>
                </c:pt>
                <c:pt idx="4">
                  <c:v>SpMax4_Bhm</c:v>
                </c:pt>
                <c:pt idx="5">
                  <c:v>nAtomLAC</c:v>
                </c:pt>
                <c:pt idx="6">
                  <c:v>VE3_Dzs</c:v>
                </c:pt>
              </c:strCache>
            </c:strRef>
          </c:cat>
          <c:val>
            <c:numRef>
              <c:f>'Linear regression'!$C$98:$C$104</c:f>
              <c:numCache>
                <c:formatCode>0.000</c:formatCode>
                <c:ptCount val="7"/>
                <c:pt idx="0">
                  <c:v>0.59475734768233857</c:v>
                </c:pt>
                <c:pt idx="1">
                  <c:v>-0.27905019590538982</c:v>
                </c:pt>
                <c:pt idx="2">
                  <c:v>-0.24445219391215517</c:v>
                </c:pt>
                <c:pt idx="3">
                  <c:v>-0.66920085033121757</c:v>
                </c:pt>
                <c:pt idx="4">
                  <c:v>0.96746995846995965</c:v>
                </c:pt>
                <c:pt idx="5">
                  <c:v>0.31984642446337663</c:v>
                </c:pt>
                <c:pt idx="6">
                  <c:v>-0.1959666506607835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3-4104-A859-A0DEB713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28263424"/>
        <c:axId val="328264864"/>
      </c:barChart>
      <c:catAx>
        <c:axId val="3282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28264864"/>
        <c:crosses val="autoZero"/>
        <c:auto val="1"/>
        <c:lblAlgn val="ctr"/>
        <c:lblOffset val="100"/>
        <c:noMultiLvlLbl val="0"/>
      </c:catAx>
      <c:valAx>
        <c:axId val="32826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28263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pEC50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regression'!$D$131:$D$196</c:f>
              <c:numCache>
                <c:formatCode>0.000</c:formatCode>
                <c:ptCount val="66"/>
                <c:pt idx="0">
                  <c:v>7.08</c:v>
                </c:pt>
                <c:pt idx="1">
                  <c:v>5.1100000000000003</c:v>
                </c:pt>
                <c:pt idx="2">
                  <c:v>6.61</c:v>
                </c:pt>
                <c:pt idx="3">
                  <c:v>6.39</c:v>
                </c:pt>
                <c:pt idx="4">
                  <c:v>7.09</c:v>
                </c:pt>
                <c:pt idx="5">
                  <c:v>5.65</c:v>
                </c:pt>
                <c:pt idx="6">
                  <c:v>7.08</c:v>
                </c:pt>
                <c:pt idx="7">
                  <c:v>5.0999999999999996</c:v>
                </c:pt>
                <c:pt idx="8">
                  <c:v>6.84</c:v>
                </c:pt>
                <c:pt idx="9">
                  <c:v>6.89</c:v>
                </c:pt>
                <c:pt idx="10">
                  <c:v>6.59</c:v>
                </c:pt>
                <c:pt idx="11">
                  <c:v>7.35</c:v>
                </c:pt>
                <c:pt idx="12">
                  <c:v>7.64</c:v>
                </c:pt>
                <c:pt idx="13">
                  <c:v>5.7</c:v>
                </c:pt>
                <c:pt idx="14">
                  <c:v>6.46</c:v>
                </c:pt>
                <c:pt idx="15">
                  <c:v>5.64</c:v>
                </c:pt>
                <c:pt idx="16">
                  <c:v>5.46</c:v>
                </c:pt>
                <c:pt idx="17">
                  <c:v>6.38</c:v>
                </c:pt>
                <c:pt idx="18">
                  <c:v>7.19</c:v>
                </c:pt>
                <c:pt idx="19">
                  <c:v>5.92</c:v>
                </c:pt>
                <c:pt idx="20">
                  <c:v>6.75</c:v>
                </c:pt>
                <c:pt idx="21">
                  <c:v>6.66</c:v>
                </c:pt>
                <c:pt idx="22">
                  <c:v>7.66</c:v>
                </c:pt>
                <c:pt idx="23">
                  <c:v>5.66</c:v>
                </c:pt>
                <c:pt idx="24">
                  <c:v>6.38</c:v>
                </c:pt>
                <c:pt idx="25">
                  <c:v>6.19</c:v>
                </c:pt>
                <c:pt idx="26">
                  <c:v>5.16</c:v>
                </c:pt>
                <c:pt idx="27">
                  <c:v>7.37</c:v>
                </c:pt>
                <c:pt idx="28">
                  <c:v>6.01</c:v>
                </c:pt>
                <c:pt idx="29">
                  <c:v>5.85</c:v>
                </c:pt>
                <c:pt idx="30">
                  <c:v>5.0999999999999996</c:v>
                </c:pt>
                <c:pt idx="31">
                  <c:v>7.48</c:v>
                </c:pt>
                <c:pt idx="32">
                  <c:v>7.57</c:v>
                </c:pt>
                <c:pt idx="33">
                  <c:v>8.0500000000000007</c:v>
                </c:pt>
                <c:pt idx="34">
                  <c:v>7.22</c:v>
                </c:pt>
                <c:pt idx="35">
                  <c:v>6.85</c:v>
                </c:pt>
                <c:pt idx="36">
                  <c:v>5.29</c:v>
                </c:pt>
                <c:pt idx="37">
                  <c:v>5.07</c:v>
                </c:pt>
                <c:pt idx="38">
                  <c:v>7.55</c:v>
                </c:pt>
                <c:pt idx="39">
                  <c:v>5.36</c:v>
                </c:pt>
                <c:pt idx="40">
                  <c:v>7.96</c:v>
                </c:pt>
                <c:pt idx="41">
                  <c:v>6.4</c:v>
                </c:pt>
                <c:pt idx="42">
                  <c:v>6.92</c:v>
                </c:pt>
                <c:pt idx="43">
                  <c:v>5.82</c:v>
                </c:pt>
                <c:pt idx="44">
                  <c:v>7.52</c:v>
                </c:pt>
                <c:pt idx="45">
                  <c:v>6.27</c:v>
                </c:pt>
                <c:pt idx="46">
                  <c:v>7.06</c:v>
                </c:pt>
                <c:pt idx="47">
                  <c:v>7.46</c:v>
                </c:pt>
                <c:pt idx="48">
                  <c:v>7.27</c:v>
                </c:pt>
                <c:pt idx="49">
                  <c:v>5.8</c:v>
                </c:pt>
                <c:pt idx="50">
                  <c:v>5.89</c:v>
                </c:pt>
                <c:pt idx="51">
                  <c:v>6.5</c:v>
                </c:pt>
                <c:pt idx="52">
                  <c:v>6.27</c:v>
                </c:pt>
                <c:pt idx="53">
                  <c:v>7.89</c:v>
                </c:pt>
                <c:pt idx="54">
                  <c:v>5.52</c:v>
                </c:pt>
                <c:pt idx="55">
                  <c:v>5.8</c:v>
                </c:pt>
                <c:pt idx="56">
                  <c:v>6.89</c:v>
                </c:pt>
                <c:pt idx="57">
                  <c:v>6.31</c:v>
                </c:pt>
                <c:pt idx="58">
                  <c:v>6.11</c:v>
                </c:pt>
                <c:pt idx="59">
                  <c:v>6.4</c:v>
                </c:pt>
                <c:pt idx="60">
                  <c:v>5.17</c:v>
                </c:pt>
                <c:pt idx="61">
                  <c:v>6.55</c:v>
                </c:pt>
                <c:pt idx="62">
                  <c:v>7.15</c:v>
                </c:pt>
                <c:pt idx="63">
                  <c:v>5.87</c:v>
                </c:pt>
                <c:pt idx="64">
                  <c:v>6.25</c:v>
                </c:pt>
                <c:pt idx="65">
                  <c:v>7.28</c:v>
                </c:pt>
              </c:numCache>
            </c:numRef>
          </c:xVal>
          <c:yVal>
            <c:numRef>
              <c:f>'Linear regression'!$G$131:$G$196</c:f>
              <c:numCache>
                <c:formatCode>0.000</c:formatCode>
                <c:ptCount val="66"/>
                <c:pt idx="0">
                  <c:v>0.13273284881377692</c:v>
                </c:pt>
                <c:pt idx="1">
                  <c:v>-1.053246108773817</c:v>
                </c:pt>
                <c:pt idx="2">
                  <c:v>-0.61849257188691464</c:v>
                </c:pt>
                <c:pt idx="3">
                  <c:v>0.97673335834623998</c:v>
                </c:pt>
                <c:pt idx="4">
                  <c:v>-0.38442006437636972</c:v>
                </c:pt>
                <c:pt idx="5">
                  <c:v>-0.31528030032960641</c:v>
                </c:pt>
                <c:pt idx="6">
                  <c:v>0.35824505009172414</c:v>
                </c:pt>
                <c:pt idx="7">
                  <c:v>-0.6466665599462541</c:v>
                </c:pt>
                <c:pt idx="8">
                  <c:v>0.51537311513385953</c:v>
                </c:pt>
                <c:pt idx="9">
                  <c:v>-1.0812516707572319</c:v>
                </c:pt>
                <c:pt idx="10">
                  <c:v>0.25364151447946381</c:v>
                </c:pt>
                <c:pt idx="11">
                  <c:v>9.7753385174718724E-2</c:v>
                </c:pt>
                <c:pt idx="12">
                  <c:v>0.11394257908996049</c:v>
                </c:pt>
                <c:pt idx="13">
                  <c:v>0.66110383622405222</c:v>
                </c:pt>
                <c:pt idx="14">
                  <c:v>1.0479819546991012</c:v>
                </c:pt>
                <c:pt idx="15">
                  <c:v>1.2132268593314859</c:v>
                </c:pt>
                <c:pt idx="16">
                  <c:v>-0.1231769787030586</c:v>
                </c:pt>
                <c:pt idx="17">
                  <c:v>5.6222076799353968E-2</c:v>
                </c:pt>
                <c:pt idx="18">
                  <c:v>-0.5164418686526423</c:v>
                </c:pt>
                <c:pt idx="19">
                  <c:v>0.59248317920547222</c:v>
                </c:pt>
                <c:pt idx="20">
                  <c:v>0.46186756057053913</c:v>
                </c:pt>
                <c:pt idx="21">
                  <c:v>-1.1047799690834963</c:v>
                </c:pt>
                <c:pt idx="22">
                  <c:v>0.2666975866321003</c:v>
                </c:pt>
                <c:pt idx="23">
                  <c:v>0.22312864690039724</c:v>
                </c:pt>
                <c:pt idx="24">
                  <c:v>0.99265163805406909</c:v>
                </c:pt>
                <c:pt idx="25">
                  <c:v>0.12331004598868532</c:v>
                </c:pt>
                <c:pt idx="26">
                  <c:v>-1.3854596889154931</c:v>
                </c:pt>
                <c:pt idx="27">
                  <c:v>0.95934123478403566</c:v>
                </c:pt>
                <c:pt idx="28">
                  <c:v>-1.5259798213304785</c:v>
                </c:pt>
                <c:pt idx="29">
                  <c:v>1.01349466031661</c:v>
                </c:pt>
                <c:pt idx="30">
                  <c:v>-1.9378591210145233</c:v>
                </c:pt>
                <c:pt idx="31">
                  <c:v>1.5871241142372432</c:v>
                </c:pt>
                <c:pt idx="32">
                  <c:v>1.7478821210980895</c:v>
                </c:pt>
                <c:pt idx="33">
                  <c:v>9.7241635762950626E-2</c:v>
                </c:pt>
                <c:pt idx="34">
                  <c:v>1.9754816245376012</c:v>
                </c:pt>
                <c:pt idx="35">
                  <c:v>-0.58053844053560544</c:v>
                </c:pt>
                <c:pt idx="36">
                  <c:v>-0.51877674055520528</c:v>
                </c:pt>
                <c:pt idx="37">
                  <c:v>-2.4543331957504524</c:v>
                </c:pt>
                <c:pt idx="38">
                  <c:v>-0.11507411176647421</c:v>
                </c:pt>
                <c:pt idx="39">
                  <c:v>-1.1506195406495645</c:v>
                </c:pt>
                <c:pt idx="40">
                  <c:v>1.0539827695623043</c:v>
                </c:pt>
                <c:pt idx="41">
                  <c:v>-0.89576334126074542</c:v>
                </c:pt>
                <c:pt idx="42">
                  <c:v>1.0276416938832432E-2</c:v>
                </c:pt>
                <c:pt idx="43">
                  <c:v>-0.90162856846584161</c:v>
                </c:pt>
                <c:pt idx="44">
                  <c:v>1.1950708279335054</c:v>
                </c:pt>
                <c:pt idx="45">
                  <c:v>-0.19408386253731716</c:v>
                </c:pt>
                <c:pt idx="46">
                  <c:v>-7.4266064831119954E-3</c:v>
                </c:pt>
                <c:pt idx="47">
                  <c:v>0.18601281135978168</c:v>
                </c:pt>
                <c:pt idx="48">
                  <c:v>0.31010273260109827</c:v>
                </c:pt>
                <c:pt idx="49">
                  <c:v>1.0139372835451619</c:v>
                </c:pt>
                <c:pt idx="50">
                  <c:v>-0.5428349399020882</c:v>
                </c:pt>
                <c:pt idx="51">
                  <c:v>0.84445193946830899</c:v>
                </c:pt>
                <c:pt idx="52">
                  <c:v>-1.5321280219201248</c:v>
                </c:pt>
                <c:pt idx="53">
                  <c:v>0.60967130380029411</c:v>
                </c:pt>
                <c:pt idx="54">
                  <c:v>-0.52445941198265622</c:v>
                </c:pt>
                <c:pt idx="55">
                  <c:v>-1.1115922770805493</c:v>
                </c:pt>
                <c:pt idx="56">
                  <c:v>0.47775742932745147</c:v>
                </c:pt>
                <c:pt idx="57">
                  <c:v>-0.14967045591512923</c:v>
                </c:pt>
                <c:pt idx="58">
                  <c:v>0.5385313138941088</c:v>
                </c:pt>
                <c:pt idx="59">
                  <c:v>0.14605953203433542</c:v>
                </c:pt>
                <c:pt idx="60">
                  <c:v>-2.1666618836001597</c:v>
                </c:pt>
                <c:pt idx="61">
                  <c:v>1.6416814122194074</c:v>
                </c:pt>
                <c:pt idx="62">
                  <c:v>-0.69691462685898808</c:v>
                </c:pt>
                <c:pt idx="63">
                  <c:v>-0.27059470870001068</c:v>
                </c:pt>
                <c:pt idx="64">
                  <c:v>0.57036184683122126</c:v>
                </c:pt>
                <c:pt idx="65">
                  <c:v>0.44059721195116125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8-40FA-B372-5849D0A6982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5.1100000000000003</c:v>
              </c:pt>
            </c:numLit>
          </c:xVal>
          <c:yVal>
            <c:numLit>
              <c:formatCode>General</c:formatCode>
              <c:ptCount val="1"/>
              <c:pt idx="0">
                <c:v>-1.053246108773817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0F8-40FA-B372-5849D0A6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01824"/>
        <c:axId val="328296544"/>
      </c:scatterChart>
      <c:valAx>
        <c:axId val="328301824"/>
        <c:scaling>
          <c:orientation val="minMax"/>
          <c:max val="8.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pEC50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28296544"/>
        <c:crosses val="autoZero"/>
        <c:crossBetween val="midCat"/>
      </c:valAx>
      <c:valAx>
        <c:axId val="328296544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28301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Pred(pEC50)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regression'!$E$131:$E$196</c:f>
              <c:numCache>
                <c:formatCode>0.000</c:formatCode>
                <c:ptCount val="66"/>
                <c:pt idx="0">
                  <c:v>7.0233713624002938</c:v>
                </c:pt>
                <c:pt idx="1">
                  <c:v>5.5593529124861414</c:v>
                </c:pt>
                <c:pt idx="2">
                  <c:v>6.8738713176467217</c:v>
                </c:pt>
                <c:pt idx="3">
                  <c:v>5.9732901962427229</c:v>
                </c:pt>
                <c:pt idx="4">
                  <c:v>7.254007513634904</c:v>
                </c:pt>
                <c:pt idx="5">
                  <c:v>5.7845099877630197</c:v>
                </c:pt>
                <c:pt idx="6">
                  <c:v>6.9271596948695402</c:v>
                </c:pt>
                <c:pt idx="7">
                  <c:v>5.3758913607167615</c:v>
                </c:pt>
                <c:pt idx="8">
                  <c:v>6.6201231750363982</c:v>
                </c:pt>
                <c:pt idx="9">
                  <c:v>7.3513010988959717</c:v>
                </c:pt>
                <c:pt idx="10">
                  <c:v>6.4817873493105695</c:v>
                </c:pt>
                <c:pt idx="11">
                  <c:v>7.3082948676783834</c:v>
                </c:pt>
                <c:pt idx="12">
                  <c:v>7.5913879715825736</c:v>
                </c:pt>
                <c:pt idx="13">
                  <c:v>5.4179491746626205</c:v>
                </c:pt>
                <c:pt idx="14">
                  <c:v>6.0128929661793906</c:v>
                </c:pt>
                <c:pt idx="15">
                  <c:v>5.1223935087861872</c:v>
                </c:pt>
                <c:pt idx="16">
                  <c:v>5.5125517575335747</c:v>
                </c:pt>
                <c:pt idx="17">
                  <c:v>6.3560136270664973</c:v>
                </c:pt>
                <c:pt idx="18">
                  <c:v>7.4103327938984922</c:v>
                </c:pt>
                <c:pt idx="19">
                  <c:v>5.6672252306870847</c:v>
                </c:pt>
                <c:pt idx="20">
                  <c:v>6.5529505812588669</c:v>
                </c:pt>
                <c:pt idx="21">
                  <c:v>7.131339122574083</c:v>
                </c:pt>
                <c:pt idx="22">
                  <c:v>7.5462171563627445</c:v>
                </c:pt>
                <c:pt idx="23">
                  <c:v>5.5648052430400039</c:v>
                </c:pt>
                <c:pt idx="24">
                  <c:v>5.9564988819535971</c:v>
                </c:pt>
                <c:pt idx="25">
                  <c:v>6.1373914711459765</c:v>
                </c:pt>
                <c:pt idx="26">
                  <c:v>5.7510872503209161</c:v>
                </c:pt>
                <c:pt idx="27">
                  <c:v>6.9607103056662405</c:v>
                </c:pt>
                <c:pt idx="28">
                  <c:v>6.6610382249674043</c:v>
                </c:pt>
                <c:pt idx="29">
                  <c:v>5.4176064942384503</c:v>
                </c:pt>
                <c:pt idx="30">
                  <c:v>5.9267608422778499</c:v>
                </c:pt>
                <c:pt idx="31">
                  <c:v>6.8028754065469368</c:v>
                </c:pt>
                <c:pt idx="32">
                  <c:v>6.8242902221473605</c:v>
                </c:pt>
                <c:pt idx="33">
                  <c:v>8.0085131985003315</c:v>
                </c:pt>
                <c:pt idx="34">
                  <c:v>6.3771880359641049</c:v>
                </c:pt>
                <c:pt idx="35">
                  <c:v>7.097678711453808</c:v>
                </c:pt>
                <c:pt idx="36">
                  <c:v>5.5113289347633465</c:v>
                </c:pt>
                <c:pt idx="37">
                  <c:v>6.1171073764571791</c:v>
                </c:pt>
                <c:pt idx="38">
                  <c:v>7.5990947812133101</c:v>
                </c:pt>
                <c:pt idx="39">
                  <c:v>5.8508959429779201</c:v>
                </c:pt>
                <c:pt idx="40">
                  <c:v>7.5103328013578849</c:v>
                </c:pt>
                <c:pt idx="41">
                  <c:v>6.7821650637403614</c:v>
                </c:pt>
                <c:pt idx="42">
                  <c:v>6.9156157085766381</c:v>
                </c:pt>
                <c:pt idx="43">
                  <c:v>6.2046673819592923</c:v>
                </c:pt>
                <c:pt idx="44">
                  <c:v>7.0101395289422648</c:v>
                </c:pt>
                <c:pt idx="45">
                  <c:v>6.3528032006681086</c:v>
                </c:pt>
                <c:pt idx="46">
                  <c:v>7.0631684591334114</c:v>
                </c:pt>
                <c:pt idx="47">
                  <c:v>7.3806402018977666</c:v>
                </c:pt>
                <c:pt idx="48">
                  <c:v>7.1376989500332071</c:v>
                </c:pt>
                <c:pt idx="49">
                  <c:v>5.3674176551483015</c:v>
                </c:pt>
                <c:pt idx="50">
                  <c:v>6.1215930333967412</c:v>
                </c:pt>
                <c:pt idx="51">
                  <c:v>6.1397262374921882</c:v>
                </c:pt>
                <c:pt idx="52">
                  <c:v>6.9236612698744704</c:v>
                </c:pt>
                <c:pt idx="53">
                  <c:v>7.6298921546068419</c:v>
                </c:pt>
                <c:pt idx="54">
                  <c:v>5.7437533680798856</c:v>
                </c:pt>
                <c:pt idx="55">
                  <c:v>6.2742454997386679</c:v>
                </c:pt>
                <c:pt idx="56">
                  <c:v>6.6861713881097424</c:v>
                </c:pt>
                <c:pt idx="57">
                  <c:v>6.3738548338496965</c:v>
                </c:pt>
                <c:pt idx="58">
                  <c:v>5.8802430492289881</c:v>
                </c:pt>
                <c:pt idx="59">
                  <c:v>6.3376857169760639</c:v>
                </c:pt>
                <c:pt idx="60">
                  <c:v>6.0943763823650814</c:v>
                </c:pt>
                <c:pt idx="61">
                  <c:v>5.8495992885138959</c:v>
                </c:pt>
                <c:pt idx="62">
                  <c:v>7.4473290048019818</c:v>
                </c:pt>
                <c:pt idx="63">
                  <c:v>5.9854454969686488</c:v>
                </c:pt>
                <c:pt idx="64">
                  <c:v>6.006662991764613</c:v>
                </c:pt>
                <c:pt idx="65">
                  <c:v>7.0920252818650154</c:v>
                </c:pt>
              </c:numCache>
            </c:numRef>
          </c:xVal>
          <c:yVal>
            <c:numRef>
              <c:f>'Linear regression'!$G$131:$G$196</c:f>
              <c:numCache>
                <c:formatCode>0.000</c:formatCode>
                <c:ptCount val="66"/>
                <c:pt idx="0">
                  <c:v>0.13273284881377692</c:v>
                </c:pt>
                <c:pt idx="1">
                  <c:v>-1.053246108773817</c:v>
                </c:pt>
                <c:pt idx="2">
                  <c:v>-0.61849257188691464</c:v>
                </c:pt>
                <c:pt idx="3">
                  <c:v>0.97673335834623998</c:v>
                </c:pt>
                <c:pt idx="4">
                  <c:v>-0.38442006437636972</c:v>
                </c:pt>
                <c:pt idx="5">
                  <c:v>-0.31528030032960641</c:v>
                </c:pt>
                <c:pt idx="6">
                  <c:v>0.35824505009172414</c:v>
                </c:pt>
                <c:pt idx="7">
                  <c:v>-0.6466665599462541</c:v>
                </c:pt>
                <c:pt idx="8">
                  <c:v>0.51537311513385953</c:v>
                </c:pt>
                <c:pt idx="9">
                  <c:v>-1.0812516707572319</c:v>
                </c:pt>
                <c:pt idx="10">
                  <c:v>0.25364151447946381</c:v>
                </c:pt>
                <c:pt idx="11">
                  <c:v>9.7753385174718724E-2</c:v>
                </c:pt>
                <c:pt idx="12">
                  <c:v>0.11394257908996049</c:v>
                </c:pt>
                <c:pt idx="13">
                  <c:v>0.66110383622405222</c:v>
                </c:pt>
                <c:pt idx="14">
                  <c:v>1.0479819546991012</c:v>
                </c:pt>
                <c:pt idx="15">
                  <c:v>1.2132268593314859</c:v>
                </c:pt>
                <c:pt idx="16">
                  <c:v>-0.1231769787030586</c:v>
                </c:pt>
                <c:pt idx="17">
                  <c:v>5.6222076799353968E-2</c:v>
                </c:pt>
                <c:pt idx="18">
                  <c:v>-0.5164418686526423</c:v>
                </c:pt>
                <c:pt idx="19">
                  <c:v>0.59248317920547222</c:v>
                </c:pt>
                <c:pt idx="20">
                  <c:v>0.46186756057053913</c:v>
                </c:pt>
                <c:pt idx="21">
                  <c:v>-1.1047799690834963</c:v>
                </c:pt>
                <c:pt idx="22">
                  <c:v>0.2666975866321003</c:v>
                </c:pt>
                <c:pt idx="23">
                  <c:v>0.22312864690039724</c:v>
                </c:pt>
                <c:pt idx="24">
                  <c:v>0.99265163805406909</c:v>
                </c:pt>
                <c:pt idx="25">
                  <c:v>0.12331004598868532</c:v>
                </c:pt>
                <c:pt idx="26">
                  <c:v>-1.3854596889154931</c:v>
                </c:pt>
                <c:pt idx="27">
                  <c:v>0.95934123478403566</c:v>
                </c:pt>
                <c:pt idx="28">
                  <c:v>-1.5259798213304785</c:v>
                </c:pt>
                <c:pt idx="29">
                  <c:v>1.01349466031661</c:v>
                </c:pt>
                <c:pt idx="30">
                  <c:v>-1.9378591210145233</c:v>
                </c:pt>
                <c:pt idx="31">
                  <c:v>1.5871241142372432</c:v>
                </c:pt>
                <c:pt idx="32">
                  <c:v>1.7478821210980895</c:v>
                </c:pt>
                <c:pt idx="33">
                  <c:v>9.7241635762950626E-2</c:v>
                </c:pt>
                <c:pt idx="34">
                  <c:v>1.9754816245376012</c:v>
                </c:pt>
                <c:pt idx="35">
                  <c:v>-0.58053844053560544</c:v>
                </c:pt>
                <c:pt idx="36">
                  <c:v>-0.51877674055520528</c:v>
                </c:pt>
                <c:pt idx="37">
                  <c:v>-2.4543331957504524</c:v>
                </c:pt>
                <c:pt idx="38">
                  <c:v>-0.11507411176647421</c:v>
                </c:pt>
                <c:pt idx="39">
                  <c:v>-1.1506195406495645</c:v>
                </c:pt>
                <c:pt idx="40">
                  <c:v>1.0539827695623043</c:v>
                </c:pt>
                <c:pt idx="41">
                  <c:v>-0.89576334126074542</c:v>
                </c:pt>
                <c:pt idx="42">
                  <c:v>1.0276416938832432E-2</c:v>
                </c:pt>
                <c:pt idx="43">
                  <c:v>-0.90162856846584161</c:v>
                </c:pt>
                <c:pt idx="44">
                  <c:v>1.1950708279335054</c:v>
                </c:pt>
                <c:pt idx="45">
                  <c:v>-0.19408386253731716</c:v>
                </c:pt>
                <c:pt idx="46">
                  <c:v>-7.4266064831119954E-3</c:v>
                </c:pt>
                <c:pt idx="47">
                  <c:v>0.18601281135978168</c:v>
                </c:pt>
                <c:pt idx="48">
                  <c:v>0.31010273260109827</c:v>
                </c:pt>
                <c:pt idx="49">
                  <c:v>1.0139372835451619</c:v>
                </c:pt>
                <c:pt idx="50">
                  <c:v>-0.5428349399020882</c:v>
                </c:pt>
                <c:pt idx="51">
                  <c:v>0.84445193946830899</c:v>
                </c:pt>
                <c:pt idx="52">
                  <c:v>-1.5321280219201248</c:v>
                </c:pt>
                <c:pt idx="53">
                  <c:v>0.60967130380029411</c:v>
                </c:pt>
                <c:pt idx="54">
                  <c:v>-0.52445941198265622</c:v>
                </c:pt>
                <c:pt idx="55">
                  <c:v>-1.1115922770805493</c:v>
                </c:pt>
                <c:pt idx="56">
                  <c:v>0.47775742932745147</c:v>
                </c:pt>
                <c:pt idx="57">
                  <c:v>-0.14967045591512923</c:v>
                </c:pt>
                <c:pt idx="58">
                  <c:v>0.5385313138941088</c:v>
                </c:pt>
                <c:pt idx="59">
                  <c:v>0.14605953203433542</c:v>
                </c:pt>
                <c:pt idx="60">
                  <c:v>-2.1666618836001597</c:v>
                </c:pt>
                <c:pt idx="61">
                  <c:v>1.6416814122194074</c:v>
                </c:pt>
                <c:pt idx="62">
                  <c:v>-0.69691462685898808</c:v>
                </c:pt>
                <c:pt idx="63">
                  <c:v>-0.27059470870001068</c:v>
                </c:pt>
                <c:pt idx="64">
                  <c:v>0.57036184683122126</c:v>
                </c:pt>
                <c:pt idx="65">
                  <c:v>0.44059721195116125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9-4F99-A9CB-2231EE69ECC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5.5593529124861414</c:v>
              </c:pt>
            </c:numLit>
          </c:xVal>
          <c:yVal>
            <c:numLit>
              <c:formatCode>General</c:formatCode>
              <c:ptCount val="1"/>
              <c:pt idx="0">
                <c:v>-1.053246108773817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49-4F99-A9CB-2231EE69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00384"/>
        <c:axId val="328293184"/>
      </c:scatterChart>
      <c:valAx>
        <c:axId val="328300384"/>
        <c:scaling>
          <c:orientation val="minMax"/>
          <c:max val="8.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Pred(pEC50)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28293184"/>
        <c:crosses val="autoZero"/>
        <c:crossBetween val="midCat"/>
      </c:valAx>
      <c:valAx>
        <c:axId val="328293184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28300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Pred(pEC50) - pEC50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regression'!$E$131:$E$196</c:f>
              <c:numCache>
                <c:formatCode>0.000</c:formatCode>
                <c:ptCount val="66"/>
                <c:pt idx="0">
                  <c:v>7.0233713624002938</c:v>
                </c:pt>
                <c:pt idx="1">
                  <c:v>5.5593529124861414</c:v>
                </c:pt>
                <c:pt idx="2">
                  <c:v>6.8738713176467217</c:v>
                </c:pt>
                <c:pt idx="3">
                  <c:v>5.9732901962427229</c:v>
                </c:pt>
                <c:pt idx="4">
                  <c:v>7.254007513634904</c:v>
                </c:pt>
                <c:pt idx="5">
                  <c:v>5.7845099877630197</c:v>
                </c:pt>
                <c:pt idx="6">
                  <c:v>6.9271596948695402</c:v>
                </c:pt>
                <c:pt idx="7">
                  <c:v>5.3758913607167615</c:v>
                </c:pt>
                <c:pt idx="8">
                  <c:v>6.6201231750363982</c:v>
                </c:pt>
                <c:pt idx="9">
                  <c:v>7.3513010988959717</c:v>
                </c:pt>
                <c:pt idx="10">
                  <c:v>6.4817873493105695</c:v>
                </c:pt>
                <c:pt idx="11">
                  <c:v>7.3082948676783834</c:v>
                </c:pt>
                <c:pt idx="12">
                  <c:v>7.5913879715825736</c:v>
                </c:pt>
                <c:pt idx="13">
                  <c:v>5.4179491746626205</c:v>
                </c:pt>
                <c:pt idx="14">
                  <c:v>6.0128929661793906</c:v>
                </c:pt>
                <c:pt idx="15">
                  <c:v>5.1223935087861872</c:v>
                </c:pt>
                <c:pt idx="16">
                  <c:v>5.5125517575335747</c:v>
                </c:pt>
                <c:pt idx="17">
                  <c:v>6.3560136270664973</c:v>
                </c:pt>
                <c:pt idx="18">
                  <c:v>7.4103327938984922</c:v>
                </c:pt>
                <c:pt idx="19">
                  <c:v>5.6672252306870847</c:v>
                </c:pt>
                <c:pt idx="20">
                  <c:v>6.5529505812588669</c:v>
                </c:pt>
                <c:pt idx="21">
                  <c:v>7.131339122574083</c:v>
                </c:pt>
                <c:pt idx="22">
                  <c:v>7.5462171563627445</c:v>
                </c:pt>
                <c:pt idx="23">
                  <c:v>5.5648052430400039</c:v>
                </c:pt>
                <c:pt idx="24">
                  <c:v>5.9564988819535971</c:v>
                </c:pt>
                <c:pt idx="25">
                  <c:v>6.1373914711459765</c:v>
                </c:pt>
                <c:pt idx="26">
                  <c:v>5.7510872503209161</c:v>
                </c:pt>
                <c:pt idx="27">
                  <c:v>6.9607103056662405</c:v>
                </c:pt>
                <c:pt idx="28">
                  <c:v>6.6610382249674043</c:v>
                </c:pt>
                <c:pt idx="29">
                  <c:v>5.4176064942384503</c:v>
                </c:pt>
                <c:pt idx="30">
                  <c:v>5.9267608422778499</c:v>
                </c:pt>
                <c:pt idx="31">
                  <c:v>6.8028754065469368</c:v>
                </c:pt>
                <c:pt idx="32">
                  <c:v>6.8242902221473605</c:v>
                </c:pt>
                <c:pt idx="33">
                  <c:v>8.0085131985003315</c:v>
                </c:pt>
                <c:pt idx="34">
                  <c:v>6.3771880359641049</c:v>
                </c:pt>
                <c:pt idx="35">
                  <c:v>7.097678711453808</c:v>
                </c:pt>
                <c:pt idx="36">
                  <c:v>5.5113289347633465</c:v>
                </c:pt>
                <c:pt idx="37">
                  <c:v>6.1171073764571791</c:v>
                </c:pt>
                <c:pt idx="38">
                  <c:v>7.5990947812133101</c:v>
                </c:pt>
                <c:pt idx="39">
                  <c:v>5.8508959429779201</c:v>
                </c:pt>
                <c:pt idx="40">
                  <c:v>7.5103328013578849</c:v>
                </c:pt>
                <c:pt idx="41">
                  <c:v>6.7821650637403614</c:v>
                </c:pt>
                <c:pt idx="42">
                  <c:v>6.9156157085766381</c:v>
                </c:pt>
                <c:pt idx="43">
                  <c:v>6.2046673819592923</c:v>
                </c:pt>
                <c:pt idx="44">
                  <c:v>7.0101395289422648</c:v>
                </c:pt>
                <c:pt idx="45">
                  <c:v>6.3528032006681086</c:v>
                </c:pt>
                <c:pt idx="46">
                  <c:v>7.0631684591334114</c:v>
                </c:pt>
                <c:pt idx="47">
                  <c:v>7.3806402018977666</c:v>
                </c:pt>
                <c:pt idx="48">
                  <c:v>7.1376989500332071</c:v>
                </c:pt>
                <c:pt idx="49">
                  <c:v>5.3674176551483015</c:v>
                </c:pt>
                <c:pt idx="50">
                  <c:v>6.1215930333967412</c:v>
                </c:pt>
                <c:pt idx="51">
                  <c:v>6.1397262374921882</c:v>
                </c:pt>
                <c:pt idx="52">
                  <c:v>6.9236612698744704</c:v>
                </c:pt>
                <c:pt idx="53">
                  <c:v>7.6298921546068419</c:v>
                </c:pt>
                <c:pt idx="54">
                  <c:v>5.7437533680798856</c:v>
                </c:pt>
                <c:pt idx="55">
                  <c:v>6.2742454997386679</c:v>
                </c:pt>
                <c:pt idx="56">
                  <c:v>6.6861713881097424</c:v>
                </c:pt>
                <c:pt idx="57">
                  <c:v>6.3738548338496965</c:v>
                </c:pt>
                <c:pt idx="58">
                  <c:v>5.8802430492289881</c:v>
                </c:pt>
                <c:pt idx="59">
                  <c:v>6.3376857169760639</c:v>
                </c:pt>
                <c:pt idx="60">
                  <c:v>6.0943763823650814</c:v>
                </c:pt>
                <c:pt idx="61">
                  <c:v>5.8495992885138959</c:v>
                </c:pt>
                <c:pt idx="62">
                  <c:v>7.4473290048019818</c:v>
                </c:pt>
                <c:pt idx="63">
                  <c:v>5.9854454969686488</c:v>
                </c:pt>
                <c:pt idx="64">
                  <c:v>6.006662991764613</c:v>
                </c:pt>
                <c:pt idx="65">
                  <c:v>7.0920252818650154</c:v>
                </c:pt>
              </c:numCache>
            </c:numRef>
          </c:xVal>
          <c:yVal>
            <c:numRef>
              <c:f>'Linear regression'!$D$131:$D$196</c:f>
              <c:numCache>
                <c:formatCode>0.000</c:formatCode>
                <c:ptCount val="66"/>
                <c:pt idx="0">
                  <c:v>7.08</c:v>
                </c:pt>
                <c:pt idx="1">
                  <c:v>5.1100000000000003</c:v>
                </c:pt>
                <c:pt idx="2">
                  <c:v>6.61</c:v>
                </c:pt>
                <c:pt idx="3">
                  <c:v>6.39</c:v>
                </c:pt>
                <c:pt idx="4">
                  <c:v>7.09</c:v>
                </c:pt>
                <c:pt idx="5">
                  <c:v>5.65</c:v>
                </c:pt>
                <c:pt idx="6">
                  <c:v>7.08</c:v>
                </c:pt>
                <c:pt idx="7">
                  <c:v>5.0999999999999996</c:v>
                </c:pt>
                <c:pt idx="8">
                  <c:v>6.84</c:v>
                </c:pt>
                <c:pt idx="9">
                  <c:v>6.89</c:v>
                </c:pt>
                <c:pt idx="10">
                  <c:v>6.59</c:v>
                </c:pt>
                <c:pt idx="11">
                  <c:v>7.35</c:v>
                </c:pt>
                <c:pt idx="12">
                  <c:v>7.64</c:v>
                </c:pt>
                <c:pt idx="13">
                  <c:v>5.7</c:v>
                </c:pt>
                <c:pt idx="14">
                  <c:v>6.46</c:v>
                </c:pt>
                <c:pt idx="15">
                  <c:v>5.64</c:v>
                </c:pt>
                <c:pt idx="16">
                  <c:v>5.46</c:v>
                </c:pt>
                <c:pt idx="17">
                  <c:v>6.38</c:v>
                </c:pt>
                <c:pt idx="18">
                  <c:v>7.19</c:v>
                </c:pt>
                <c:pt idx="19">
                  <c:v>5.92</c:v>
                </c:pt>
                <c:pt idx="20">
                  <c:v>6.75</c:v>
                </c:pt>
                <c:pt idx="21">
                  <c:v>6.66</c:v>
                </c:pt>
                <c:pt idx="22">
                  <c:v>7.66</c:v>
                </c:pt>
                <c:pt idx="23">
                  <c:v>5.66</c:v>
                </c:pt>
                <c:pt idx="24">
                  <c:v>6.38</c:v>
                </c:pt>
                <c:pt idx="25">
                  <c:v>6.19</c:v>
                </c:pt>
                <c:pt idx="26">
                  <c:v>5.16</c:v>
                </c:pt>
                <c:pt idx="27">
                  <c:v>7.37</c:v>
                </c:pt>
                <c:pt idx="28">
                  <c:v>6.01</c:v>
                </c:pt>
                <c:pt idx="29">
                  <c:v>5.85</c:v>
                </c:pt>
                <c:pt idx="30">
                  <c:v>5.0999999999999996</c:v>
                </c:pt>
                <c:pt idx="31">
                  <c:v>7.48</c:v>
                </c:pt>
                <c:pt idx="32">
                  <c:v>7.57</c:v>
                </c:pt>
                <c:pt idx="33">
                  <c:v>8.0500000000000007</c:v>
                </c:pt>
                <c:pt idx="34">
                  <c:v>7.22</c:v>
                </c:pt>
                <c:pt idx="35">
                  <c:v>6.85</c:v>
                </c:pt>
                <c:pt idx="36">
                  <c:v>5.29</c:v>
                </c:pt>
                <c:pt idx="37">
                  <c:v>5.07</c:v>
                </c:pt>
                <c:pt idx="38">
                  <c:v>7.55</c:v>
                </c:pt>
                <c:pt idx="39">
                  <c:v>5.36</c:v>
                </c:pt>
                <c:pt idx="40">
                  <c:v>7.96</c:v>
                </c:pt>
                <c:pt idx="41">
                  <c:v>6.4</c:v>
                </c:pt>
                <c:pt idx="42">
                  <c:v>6.92</c:v>
                </c:pt>
                <c:pt idx="43">
                  <c:v>5.82</c:v>
                </c:pt>
                <c:pt idx="44">
                  <c:v>7.52</c:v>
                </c:pt>
                <c:pt idx="45">
                  <c:v>6.27</c:v>
                </c:pt>
                <c:pt idx="46">
                  <c:v>7.06</c:v>
                </c:pt>
                <c:pt idx="47">
                  <c:v>7.46</c:v>
                </c:pt>
                <c:pt idx="48">
                  <c:v>7.27</c:v>
                </c:pt>
                <c:pt idx="49">
                  <c:v>5.8</c:v>
                </c:pt>
                <c:pt idx="50">
                  <c:v>5.89</c:v>
                </c:pt>
                <c:pt idx="51">
                  <c:v>6.5</c:v>
                </c:pt>
                <c:pt idx="52">
                  <c:v>6.27</c:v>
                </c:pt>
                <c:pt idx="53">
                  <c:v>7.89</c:v>
                </c:pt>
                <c:pt idx="54">
                  <c:v>5.52</c:v>
                </c:pt>
                <c:pt idx="55">
                  <c:v>5.8</c:v>
                </c:pt>
                <c:pt idx="56">
                  <c:v>6.89</c:v>
                </c:pt>
                <c:pt idx="57">
                  <c:v>6.31</c:v>
                </c:pt>
                <c:pt idx="58">
                  <c:v>6.11</c:v>
                </c:pt>
                <c:pt idx="59">
                  <c:v>6.4</c:v>
                </c:pt>
                <c:pt idx="60">
                  <c:v>5.17</c:v>
                </c:pt>
                <c:pt idx="61">
                  <c:v>6.55</c:v>
                </c:pt>
                <c:pt idx="62">
                  <c:v>7.15</c:v>
                </c:pt>
                <c:pt idx="63">
                  <c:v>5.87</c:v>
                </c:pt>
                <c:pt idx="64">
                  <c:v>6.25</c:v>
                </c:pt>
                <c:pt idx="65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4F46-A266-42C44DD74E7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5.5593529124861414</c:v>
              </c:pt>
            </c:numLit>
          </c:xVal>
          <c:yVal>
            <c:numLit>
              <c:formatCode>General</c:formatCode>
              <c:ptCount val="1"/>
              <c:pt idx="0">
                <c:v>5.1100000000000003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EF-4F46-A266-42C44DD74E7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XLSTAT_20241118_183151_1_HID!xdata1</c:f>
              <c:numCache>
                <c:formatCode>General</c:formatCode>
                <c:ptCount val="70"/>
                <c:pt idx="0">
                  <c:v>5.0069487211976202</c:v>
                </c:pt>
                <c:pt idx="1">
                  <c:v>5.0736627373860665</c:v>
                </c:pt>
                <c:pt idx="2">
                  <c:v>5.140376753574512</c:v>
                </c:pt>
                <c:pt idx="3">
                  <c:v>5.2070907697629583</c:v>
                </c:pt>
                <c:pt idx="4">
                  <c:v>5.2738047859514046</c:v>
                </c:pt>
                <c:pt idx="5">
                  <c:v>5.34051880213985</c:v>
                </c:pt>
                <c:pt idx="6">
                  <c:v>5.4072328183282963</c:v>
                </c:pt>
                <c:pt idx="7">
                  <c:v>5.4739468345167426</c:v>
                </c:pt>
                <c:pt idx="8">
                  <c:v>5.540660850705188</c:v>
                </c:pt>
                <c:pt idx="9">
                  <c:v>5.6073748668936343</c:v>
                </c:pt>
                <c:pt idx="10">
                  <c:v>5.6740888830820797</c:v>
                </c:pt>
                <c:pt idx="11">
                  <c:v>5.740802899270526</c:v>
                </c:pt>
                <c:pt idx="12">
                  <c:v>5.8075169154589723</c:v>
                </c:pt>
                <c:pt idx="13">
                  <c:v>5.8742309316474177</c:v>
                </c:pt>
                <c:pt idx="14">
                  <c:v>5.940944947835864</c:v>
                </c:pt>
                <c:pt idx="15">
                  <c:v>6.0076589640243103</c:v>
                </c:pt>
                <c:pt idx="16">
                  <c:v>6.0743729802127557</c:v>
                </c:pt>
                <c:pt idx="17">
                  <c:v>6.141086996401202</c:v>
                </c:pt>
                <c:pt idx="18">
                  <c:v>6.2078010125896483</c:v>
                </c:pt>
                <c:pt idx="19">
                  <c:v>6.2745150287780938</c:v>
                </c:pt>
                <c:pt idx="20">
                  <c:v>6.3412290449665401</c:v>
                </c:pt>
                <c:pt idx="21">
                  <c:v>6.4079430611549864</c:v>
                </c:pt>
                <c:pt idx="22">
                  <c:v>6.4746570773434318</c:v>
                </c:pt>
                <c:pt idx="23">
                  <c:v>6.5413710935318781</c:v>
                </c:pt>
                <c:pt idx="24">
                  <c:v>6.6080851097203244</c:v>
                </c:pt>
                <c:pt idx="25">
                  <c:v>6.6747991259087698</c:v>
                </c:pt>
                <c:pt idx="26">
                  <c:v>6.7415131420972161</c:v>
                </c:pt>
                <c:pt idx="27">
                  <c:v>6.8082271582856624</c:v>
                </c:pt>
                <c:pt idx="28">
                  <c:v>6.8749411744741078</c:v>
                </c:pt>
                <c:pt idx="29">
                  <c:v>6.9416551906625541</c:v>
                </c:pt>
                <c:pt idx="30">
                  <c:v>7.0083692068510004</c:v>
                </c:pt>
                <c:pt idx="31">
                  <c:v>7.0750832230394458</c:v>
                </c:pt>
                <c:pt idx="32">
                  <c:v>7.1417972392278921</c:v>
                </c:pt>
                <c:pt idx="33">
                  <c:v>7.2085112554163384</c:v>
                </c:pt>
                <c:pt idx="34">
                  <c:v>7.2752252716047838</c:v>
                </c:pt>
                <c:pt idx="35">
                  <c:v>7.3419392877932301</c:v>
                </c:pt>
                <c:pt idx="36">
                  <c:v>7.4086533039816764</c:v>
                </c:pt>
                <c:pt idx="37">
                  <c:v>7.4753673201701218</c:v>
                </c:pt>
                <c:pt idx="38">
                  <c:v>7.5420813363585681</c:v>
                </c:pt>
                <c:pt idx="39">
                  <c:v>7.6087953525470144</c:v>
                </c:pt>
                <c:pt idx="40">
                  <c:v>7.6755093687354599</c:v>
                </c:pt>
                <c:pt idx="41">
                  <c:v>7.7422233849239062</c:v>
                </c:pt>
                <c:pt idx="42">
                  <c:v>7.8089374011123525</c:v>
                </c:pt>
                <c:pt idx="43">
                  <c:v>7.8756514173007979</c:v>
                </c:pt>
                <c:pt idx="44">
                  <c:v>7.9423654334892442</c:v>
                </c:pt>
                <c:pt idx="45">
                  <c:v>8.0090794496776905</c:v>
                </c:pt>
                <c:pt idx="46">
                  <c:v>8.0757934658661359</c:v>
                </c:pt>
                <c:pt idx="47">
                  <c:v>8.1425074820545831</c:v>
                </c:pt>
                <c:pt idx="48">
                  <c:v>8.2092214982430285</c:v>
                </c:pt>
                <c:pt idx="49">
                  <c:v>8.2759355144314739</c:v>
                </c:pt>
                <c:pt idx="50">
                  <c:v>8.3426495306199193</c:v>
                </c:pt>
                <c:pt idx="51">
                  <c:v>8.4093635468083665</c:v>
                </c:pt>
                <c:pt idx="52">
                  <c:v>8.4760775629968119</c:v>
                </c:pt>
                <c:pt idx="53">
                  <c:v>8.5427915791852591</c:v>
                </c:pt>
                <c:pt idx="54">
                  <c:v>8.6095055953737045</c:v>
                </c:pt>
                <c:pt idx="55">
                  <c:v>8.6762196115621499</c:v>
                </c:pt>
                <c:pt idx="56">
                  <c:v>8.7429336277505953</c:v>
                </c:pt>
                <c:pt idx="57">
                  <c:v>8.8096476439390425</c:v>
                </c:pt>
                <c:pt idx="58">
                  <c:v>8.876361660127488</c:v>
                </c:pt>
                <c:pt idx="59">
                  <c:v>8.9430756763159334</c:v>
                </c:pt>
                <c:pt idx="60">
                  <c:v>9.0097896925043806</c:v>
                </c:pt>
                <c:pt idx="61">
                  <c:v>9.076503708692826</c:v>
                </c:pt>
                <c:pt idx="62">
                  <c:v>9.1432177248812714</c:v>
                </c:pt>
                <c:pt idx="63">
                  <c:v>9.2099317410697168</c:v>
                </c:pt>
                <c:pt idx="64">
                  <c:v>9.276645757258164</c:v>
                </c:pt>
                <c:pt idx="65">
                  <c:v>9.3433597734466112</c:v>
                </c:pt>
                <c:pt idx="66">
                  <c:v>9.4100737896350566</c:v>
                </c:pt>
                <c:pt idx="67">
                  <c:v>9.476787805823502</c:v>
                </c:pt>
                <c:pt idx="68">
                  <c:v>9.5435018220119474</c:v>
                </c:pt>
                <c:pt idx="69">
                  <c:v>9.6102158382003928</c:v>
                </c:pt>
              </c:numCache>
            </c:numRef>
          </c:xVal>
          <c:yVal>
            <c:numRef>
              <c:f>XLSTAT_20241118_183151_1_HID!ydata1</c:f>
              <c:numCache>
                <c:formatCode>General</c:formatCode>
                <c:ptCount val="70"/>
                <c:pt idx="0">
                  <c:v>4.118844280031464</c:v>
                </c:pt>
                <c:pt idx="1">
                  <c:v>4.1879703960025862</c:v>
                </c:pt>
                <c:pt idx="2">
                  <c:v>4.2569909321878363</c:v>
                </c:pt>
                <c:pt idx="3">
                  <c:v>4.3259050595156623</c:v>
                </c:pt>
                <c:pt idx="4">
                  <c:v>4.3947119790553355</c:v>
                </c:pt>
                <c:pt idx="5">
                  <c:v>4.4634109233677179</c:v>
                </c:pt>
                <c:pt idx="6">
                  <c:v>4.5320011578250625</c:v>
                </c:pt>
                <c:pt idx="7">
                  <c:v>4.6004819818948945</c:v>
                </c:pt>
                <c:pt idx="8">
                  <c:v>4.6688527303831036</c:v>
                </c:pt>
                <c:pt idx="9">
                  <c:v>4.7371127746313642</c:v>
                </c:pt>
                <c:pt idx="10">
                  <c:v>4.8052615236640861</c:v>
                </c:pt>
                <c:pt idx="11">
                  <c:v>4.873298425280252</c:v>
                </c:pt>
                <c:pt idx="12">
                  <c:v>4.9412229670855581</c:v>
                </c:pt>
                <c:pt idx="13">
                  <c:v>5.0090346774605328</c:v>
                </c:pt>
                <c:pt idx="14">
                  <c:v>5.0767331264604598</c:v>
                </c:pt>
                <c:pt idx="15">
                  <c:v>5.1443179266431773</c:v>
                </c:pt>
                <c:pt idx="16">
                  <c:v>5.2117887338211188</c:v>
                </c:pt>
                <c:pt idx="17">
                  <c:v>5.2791452477342249</c:v>
                </c:pt>
                <c:pt idx="18">
                  <c:v>5.3463872126406908</c:v>
                </c:pt>
                <c:pt idx="19">
                  <c:v>5.4135144178228636</c:v>
                </c:pt>
                <c:pt idx="20">
                  <c:v>5.4805266980059804</c:v>
                </c:pt>
                <c:pt idx="21">
                  <c:v>5.547423933687786</c:v>
                </c:pt>
                <c:pt idx="22">
                  <c:v>5.6142060513775327</c:v>
                </c:pt>
                <c:pt idx="23">
                  <c:v>5.6808730237432332</c:v>
                </c:pt>
                <c:pt idx="24">
                  <c:v>5.7474248696664691</c:v>
                </c:pt>
                <c:pt idx="25">
                  <c:v>5.8138616542045263</c:v>
                </c:pt>
                <c:pt idx="26">
                  <c:v>5.880183488460009</c:v>
                </c:pt>
                <c:pt idx="27">
                  <c:v>5.9463905293585517</c:v>
                </c:pt>
                <c:pt idx="28">
                  <c:v>6.0124829793356644</c:v>
                </c:pt>
                <c:pt idx="29">
                  <c:v>6.0784610859341708</c:v>
                </c:pt>
                <c:pt idx="30">
                  <c:v>6.1443251413140798</c:v>
                </c:pt>
                <c:pt idx="31">
                  <c:v>6.2100754816771708</c:v>
                </c:pt>
                <c:pt idx="32">
                  <c:v>6.2757124866088896</c:v>
                </c:pt>
                <c:pt idx="33">
                  <c:v>6.3412365783405384</c:v>
                </c:pt>
                <c:pt idx="34">
                  <c:v>6.4066482209350655</c:v>
                </c:pt>
                <c:pt idx="35">
                  <c:v>6.4719479194000487</c:v>
                </c:pt>
                <c:pt idx="36">
                  <c:v>6.5371362187317459</c:v>
                </c:pt>
                <c:pt idx="37">
                  <c:v>6.6022137028943373</c:v>
                </c:pt>
                <c:pt idx="38">
                  <c:v>6.6671809937386781</c:v>
                </c:pt>
                <c:pt idx="39">
                  <c:v>6.7320387498650769</c:v>
                </c:pt>
                <c:pt idx="40">
                  <c:v>6.7967876654347466</c:v>
                </c:pt>
                <c:pt idx="41">
                  <c:v>6.8614284689347196</c:v>
                </c:pt>
                <c:pt idx="42">
                  <c:v>6.9259619219010373</c:v>
                </c:pt>
                <c:pt idx="43">
                  <c:v>6.9903888176051687</c:v>
                </c:pt>
                <c:pt idx="44">
                  <c:v>7.0547099797085355</c:v>
                </c:pt>
                <c:pt idx="45">
                  <c:v>7.1189262608900714</c:v>
                </c:pt>
                <c:pt idx="46">
                  <c:v>7.1830385414516815</c:v>
                </c:pt>
                <c:pt idx="47">
                  <c:v>7.2470477279064083</c:v>
                </c:pt>
                <c:pt idx="48">
                  <c:v>7.3109547515539832</c:v>
                </c:pt>
                <c:pt idx="49">
                  <c:v>7.374760567048396</c:v>
                </c:pt>
                <c:pt idx="50">
                  <c:v>7.4384661509618857</c:v>
                </c:pt>
                <c:pt idx="51">
                  <c:v>7.5020725003496711</c:v>
                </c:pt>
                <c:pt idx="52">
                  <c:v>7.5655806313195191</c:v>
                </c:pt>
                <c:pt idx="53">
                  <c:v>7.6289915776100923</c:v>
                </c:pt>
                <c:pt idx="54">
                  <c:v>7.6923063891817538</c:v>
                </c:pt>
                <c:pt idx="55">
                  <c:v>7.7555261308233785</c:v>
                </c:pt>
                <c:pt idx="56">
                  <c:v>7.8186518807784049</c:v>
                </c:pt>
                <c:pt idx="57">
                  <c:v>7.8816847293932</c:v>
                </c:pt>
                <c:pt idx="58">
                  <c:v>7.9446257777905327</c:v>
                </c:pt>
                <c:pt idx="59">
                  <c:v>8.0074761365707534</c:v>
                </c:pt>
                <c:pt idx="60">
                  <c:v>8.0702369245429839</c:v>
                </c:pt>
                <c:pt idx="61">
                  <c:v>8.1329092674884436</c:v>
                </c:pt>
                <c:pt idx="62">
                  <c:v>8.1954942969577758</c:v>
                </c:pt>
                <c:pt idx="63">
                  <c:v>8.2579931491040011</c:v>
                </c:pt>
                <c:pt idx="64">
                  <c:v>8.3204069635525144</c:v>
                </c:pt>
                <c:pt idx="65">
                  <c:v>8.382736882309322</c:v>
                </c:pt>
                <c:pt idx="66">
                  <c:v>8.4449840487085179</c:v>
                </c:pt>
                <c:pt idx="67">
                  <c:v>8.5071496063997678</c:v>
                </c:pt>
                <c:pt idx="68">
                  <c:v>8.5692346983763876</c:v>
                </c:pt>
                <c:pt idx="69">
                  <c:v>8.6312404660444457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EF-4F46-A266-42C44DD74E7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XLSTAT_20241118_183151_1_HID!xdata2</c:f>
              <c:numCache>
                <c:formatCode>General</c:formatCode>
                <c:ptCount val="70"/>
                <c:pt idx="0">
                  <c:v>4.0979148070289497</c:v>
                </c:pt>
                <c:pt idx="1">
                  <c:v>4.177803227770565</c:v>
                </c:pt>
                <c:pt idx="2">
                  <c:v>4.2576916485121803</c:v>
                </c:pt>
                <c:pt idx="3">
                  <c:v>4.3375800692537956</c:v>
                </c:pt>
                <c:pt idx="4">
                  <c:v>4.4174684899954109</c:v>
                </c:pt>
                <c:pt idx="5">
                  <c:v>4.4973569107370253</c:v>
                </c:pt>
                <c:pt idx="6">
                  <c:v>4.5772453314786405</c:v>
                </c:pt>
                <c:pt idx="7">
                  <c:v>4.6571337522202558</c:v>
                </c:pt>
                <c:pt idx="8">
                  <c:v>4.7370221729618711</c:v>
                </c:pt>
                <c:pt idx="9">
                  <c:v>4.8169105937034864</c:v>
                </c:pt>
                <c:pt idx="10">
                  <c:v>4.8967990144451017</c:v>
                </c:pt>
                <c:pt idx="11">
                  <c:v>4.976687435186717</c:v>
                </c:pt>
                <c:pt idx="12">
                  <c:v>5.0565758559283323</c:v>
                </c:pt>
                <c:pt idx="13">
                  <c:v>5.1364642766699475</c:v>
                </c:pt>
                <c:pt idx="14">
                  <c:v>5.2163526974115628</c:v>
                </c:pt>
                <c:pt idx="15">
                  <c:v>5.2962411181531781</c:v>
                </c:pt>
                <c:pt idx="16">
                  <c:v>5.3761295388947925</c:v>
                </c:pt>
                <c:pt idx="17">
                  <c:v>5.4560179596364087</c:v>
                </c:pt>
                <c:pt idx="18">
                  <c:v>5.5359063803780231</c:v>
                </c:pt>
                <c:pt idx="19">
                  <c:v>5.6157948011196384</c:v>
                </c:pt>
                <c:pt idx="20">
                  <c:v>5.6956832218612536</c:v>
                </c:pt>
                <c:pt idx="21">
                  <c:v>5.7755716426028689</c:v>
                </c:pt>
                <c:pt idx="22">
                  <c:v>5.8554600633444842</c:v>
                </c:pt>
                <c:pt idx="23">
                  <c:v>5.9353484840860995</c:v>
                </c:pt>
                <c:pt idx="24">
                  <c:v>6.0152369048277148</c:v>
                </c:pt>
                <c:pt idx="25">
                  <c:v>6.0951253255693301</c:v>
                </c:pt>
                <c:pt idx="26">
                  <c:v>6.1750137463109454</c:v>
                </c:pt>
                <c:pt idx="27">
                  <c:v>6.2549021670525597</c:v>
                </c:pt>
                <c:pt idx="28">
                  <c:v>6.3347905877941759</c:v>
                </c:pt>
                <c:pt idx="29">
                  <c:v>6.4146790085357903</c:v>
                </c:pt>
                <c:pt idx="30">
                  <c:v>6.4945674292774056</c:v>
                </c:pt>
                <c:pt idx="31">
                  <c:v>6.5744558500190209</c:v>
                </c:pt>
                <c:pt idx="32">
                  <c:v>6.6543442707606362</c:v>
                </c:pt>
                <c:pt idx="33">
                  <c:v>6.7342326915022515</c:v>
                </c:pt>
                <c:pt idx="34">
                  <c:v>6.8141211122438667</c:v>
                </c:pt>
                <c:pt idx="35">
                  <c:v>6.894009532985482</c:v>
                </c:pt>
                <c:pt idx="36">
                  <c:v>6.9738979537270964</c:v>
                </c:pt>
                <c:pt idx="37">
                  <c:v>7.0537863744687126</c:v>
                </c:pt>
                <c:pt idx="38">
                  <c:v>7.133674795210327</c:v>
                </c:pt>
                <c:pt idx="39">
                  <c:v>7.2135632159519432</c:v>
                </c:pt>
                <c:pt idx="40">
                  <c:v>7.2934516366935576</c:v>
                </c:pt>
                <c:pt idx="41">
                  <c:v>7.3733400574351728</c:v>
                </c:pt>
                <c:pt idx="42">
                  <c:v>7.4532284781767881</c:v>
                </c:pt>
                <c:pt idx="43">
                  <c:v>7.5331168989184034</c:v>
                </c:pt>
                <c:pt idx="44">
                  <c:v>7.6130053196600187</c:v>
                </c:pt>
                <c:pt idx="45">
                  <c:v>7.692893740401634</c:v>
                </c:pt>
                <c:pt idx="46">
                  <c:v>7.7727821611432493</c:v>
                </c:pt>
                <c:pt idx="47">
                  <c:v>7.8526705818848637</c:v>
                </c:pt>
                <c:pt idx="48">
                  <c:v>7.9325590026264798</c:v>
                </c:pt>
                <c:pt idx="49">
                  <c:v>8.0124474233680942</c:v>
                </c:pt>
                <c:pt idx="50">
                  <c:v>8.0923358441097104</c:v>
                </c:pt>
                <c:pt idx="51">
                  <c:v>8.1722242648513248</c:v>
                </c:pt>
                <c:pt idx="52">
                  <c:v>8.252112685592941</c:v>
                </c:pt>
                <c:pt idx="53">
                  <c:v>8.3320011063345554</c:v>
                </c:pt>
                <c:pt idx="54">
                  <c:v>8.4118895270761698</c:v>
                </c:pt>
                <c:pt idx="55">
                  <c:v>8.4917779478177859</c:v>
                </c:pt>
                <c:pt idx="56">
                  <c:v>8.5716663685594021</c:v>
                </c:pt>
                <c:pt idx="57">
                  <c:v>8.6515547893010165</c:v>
                </c:pt>
                <c:pt idx="58">
                  <c:v>8.7314432100426309</c:v>
                </c:pt>
                <c:pt idx="59">
                  <c:v>8.8113316307842453</c:v>
                </c:pt>
                <c:pt idx="60">
                  <c:v>8.8912200515258615</c:v>
                </c:pt>
                <c:pt idx="61">
                  <c:v>8.9711084722674777</c:v>
                </c:pt>
                <c:pt idx="62">
                  <c:v>9.050996893009092</c:v>
                </c:pt>
                <c:pt idx="63">
                  <c:v>9.1308853137507064</c:v>
                </c:pt>
                <c:pt idx="64">
                  <c:v>9.2107737344923226</c:v>
                </c:pt>
                <c:pt idx="65">
                  <c:v>9.2906621552339388</c:v>
                </c:pt>
                <c:pt idx="66">
                  <c:v>9.3705505759755532</c:v>
                </c:pt>
                <c:pt idx="67">
                  <c:v>9.4504389967171676</c:v>
                </c:pt>
                <c:pt idx="68">
                  <c:v>9.5303274174587838</c:v>
                </c:pt>
                <c:pt idx="69">
                  <c:v>9.6102158382003999</c:v>
                </c:pt>
              </c:numCache>
            </c:numRef>
          </c:xVal>
          <c:yVal>
            <c:numRef>
              <c:f>XLSTAT_20241118_183151_1_HID!ydata2</c:f>
              <c:numCache>
                <c:formatCode>General</c:formatCode>
                <c:ptCount val="70"/>
                <c:pt idx="0">
                  <c:v>5.0289219326417616</c:v>
                </c:pt>
                <c:pt idx="1">
                  <c:v>5.1043240849280185</c:v>
                </c:pt>
                <c:pt idx="2">
                  <c:v>5.1798584890142481</c:v>
                </c:pt>
                <c:pt idx="3">
                  <c:v>5.2555270267971945</c:v>
                </c:pt>
                <c:pt idx="4">
                  <c:v>5.3313315564187302</c:v>
                </c:pt>
                <c:pt idx="5">
                  <c:v>5.407273908957146</c:v>
                </c:pt>
                <c:pt idx="6">
                  <c:v>5.4833558850509023</c:v>
                </c:pt>
                <c:pt idx="7">
                  <c:v>5.5595792514654887</c:v>
                </c:pt>
                <c:pt idx="8">
                  <c:v>5.6359457376150388</c:v>
                </c:pt>
                <c:pt idx="9">
                  <c:v>5.7124570320512538</c:v>
                </c:pt>
                <c:pt idx="10">
                  <c:v>5.7891147789331088</c:v>
                </c:pt>
                <c:pt idx="11">
                  <c:v>5.8659205744916436</c:v>
                </c:pt>
                <c:pt idx="12">
                  <c:v>5.9428759635048829</c:v>
                </c:pt>
                <c:pt idx="13">
                  <c:v>6.0199824357986369</c:v>
                </c:pt>
                <c:pt idx="14">
                  <c:v>6.0972414227894767</c:v>
                </c:pt>
                <c:pt idx="15">
                  <c:v>6.1746542940866531</c:v>
                </c:pt>
                <c:pt idx="16">
                  <c:v>6.2522223541700779</c:v>
                </c:pt>
                <c:pt idx="17">
                  <c:v>6.3299468391616536</c:v>
                </c:pt>
                <c:pt idx="18">
                  <c:v>6.4078289137073066</c:v>
                </c:pt>
                <c:pt idx="19">
                  <c:v>6.4858696679870214</c:v>
                </c:pt>
                <c:pt idx="20">
                  <c:v>6.5640701148698177</c:v>
                </c:pt>
                <c:pt idx="21">
                  <c:v>6.6424311872302972</c:v>
                </c:pt>
                <c:pt idx="22">
                  <c:v>6.7209537354427313</c:v>
                </c:pt>
                <c:pt idx="23">
                  <c:v>6.7996385250679321</c:v>
                </c:pt>
                <c:pt idx="24">
                  <c:v>6.878486234747224</c:v>
                </c:pt>
                <c:pt idx="25">
                  <c:v>6.9574974543167842</c:v>
                </c:pt>
                <c:pt idx="26">
                  <c:v>7.0366726831543946</c:v>
                </c:pt>
                <c:pt idx="27">
                  <c:v>7.1160123287692736</c:v>
                </c:pt>
                <c:pt idx="28">
                  <c:v>7.1955167056442253</c:v>
                </c:pt>
                <c:pt idx="29">
                  <c:v>7.2751860343377199</c:v>
                </c:pt>
                <c:pt idx="30">
                  <c:v>7.3550204408518791</c:v>
                </c:pt>
                <c:pt idx="31">
                  <c:v>7.435019956270561</c:v>
                </c:pt>
                <c:pt idx="32">
                  <c:v>7.51518451666999</c:v>
                </c:pt>
                <c:pt idx="33">
                  <c:v>7.5955139633025111</c:v>
                </c:pt>
                <c:pt idx="34">
                  <c:v>7.6760080430522537</c:v>
                </c:pt>
                <c:pt idx="35">
                  <c:v>7.756666409159644</c:v>
                </c:pt>
                <c:pt idx="36">
                  <c:v>7.8374886222099471</c:v>
                </c:pt>
                <c:pt idx="37">
                  <c:v>7.9184741513793053</c:v>
                </c:pt>
                <c:pt idx="38">
                  <c:v>7.9996223759300511</c:v>
                </c:pt>
                <c:pt idx="39">
                  <c:v>8.0809325869456021</c:v>
                </c:pt>
                <c:pt idx="40">
                  <c:v>8.1624039892937219</c:v>
                </c:pt>
                <c:pt idx="41">
                  <c:v>8.2440357038057162</c:v>
                </c:pt>
                <c:pt idx="42">
                  <c:v>8.3258267696578727</c:v>
                </c:pt>
                <c:pt idx="43">
                  <c:v>8.4077761469405292</c:v>
                </c:pt>
                <c:pt idx="44">
                  <c:v>8.4898827193992208</c:v>
                </c:pt>
                <c:pt idx="45">
                  <c:v>8.5721452973317156</c:v>
                </c:pt>
                <c:pt idx="46">
                  <c:v>8.6545626206241764</c:v>
                </c:pt>
                <c:pt idx="47">
                  <c:v>8.7371333619093523</c:v>
                </c:pt>
                <c:pt idx="48">
                  <c:v>8.8198561298294997</c:v>
                </c:pt>
                <c:pt idx="49">
                  <c:v>8.9027294723866355</c:v>
                </c:pt>
                <c:pt idx="50">
                  <c:v>8.9857518803629244</c:v>
                </c:pt>
                <c:pt idx="51">
                  <c:v>9.0689217907941515</c:v>
                </c:pt>
                <c:pt idx="52">
                  <c:v>9.1522375904797038</c:v>
                </c:pt>
                <c:pt idx="53">
                  <c:v>9.2356976195128748</c:v>
                </c:pt>
                <c:pt idx="54">
                  <c:v>9.319300174816064</c:v>
                </c:pt>
                <c:pt idx="55">
                  <c:v>9.40304351366599</c:v>
                </c:pt>
                <c:pt idx="56">
                  <c:v>9.4869258571949455</c:v>
                </c:pt>
                <c:pt idx="57">
                  <c:v>9.5709453938549096</c:v>
                </c:pt>
                <c:pt idx="58">
                  <c:v>9.6551002828323043</c:v>
                </c:pt>
                <c:pt idx="59">
                  <c:v>9.7393886574020243</c:v>
                </c:pt>
                <c:pt idx="60">
                  <c:v>9.8238086282105161</c:v>
                </c:pt>
                <c:pt idx="61">
                  <c:v>9.9083582864785136</c:v>
                </c:pt>
                <c:pt idx="62">
                  <c:v>9.9930357071151583</c:v>
                </c:pt>
                <c:pt idx="63">
                  <c:v>10.077838951736188</c:v>
                </c:pt>
                <c:pt idx="64">
                  <c:v>10.162766071579837</c:v>
                </c:pt>
                <c:pt idx="65">
                  <c:v>10.247815110315093</c:v>
                </c:pt>
                <c:pt idx="66">
                  <c:v>10.332984106737891</c:v>
                </c:pt>
                <c:pt idx="67">
                  <c:v>10.418271097351656</c:v>
                </c:pt>
                <c:pt idx="68">
                  <c:v>10.503674118829526</c:v>
                </c:pt>
                <c:pt idx="69">
                  <c:v>10.589191210356347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EF-4F46-A266-42C44DD74E7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9EF-4F46-A266-42C44DD7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94624"/>
        <c:axId val="328306624"/>
      </c:scatterChart>
      <c:valAx>
        <c:axId val="328294624"/>
        <c:scaling>
          <c:orientation val="minMax"/>
          <c:max val="11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Pred(pEC50)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28306624"/>
        <c:crosses val="autoZero"/>
        <c:crossBetween val="midCat"/>
      </c:valAx>
      <c:valAx>
        <c:axId val="328306624"/>
        <c:scaling>
          <c:orientation val="minMax"/>
          <c:max val="11"/>
          <c:min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pEC50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282946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pEC50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regression'!$B$131:$B$196</c:f>
              <c:strCache>
                <c:ptCount val="66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</c:strCache>
            </c:strRef>
          </c:cat>
          <c:val>
            <c:numRef>
              <c:f>'Linear regression'!$G$131:$G$196</c:f>
              <c:numCache>
                <c:formatCode>0.000</c:formatCode>
                <c:ptCount val="66"/>
                <c:pt idx="0">
                  <c:v>0.13273284881377692</c:v>
                </c:pt>
                <c:pt idx="1">
                  <c:v>-1.053246108773817</c:v>
                </c:pt>
                <c:pt idx="2">
                  <c:v>-0.61849257188691464</c:v>
                </c:pt>
                <c:pt idx="3">
                  <c:v>0.97673335834623998</c:v>
                </c:pt>
                <c:pt idx="4">
                  <c:v>-0.38442006437636972</c:v>
                </c:pt>
                <c:pt idx="5">
                  <c:v>-0.31528030032960641</c:v>
                </c:pt>
                <c:pt idx="6">
                  <c:v>0.35824505009172414</c:v>
                </c:pt>
                <c:pt idx="7">
                  <c:v>-0.6466665599462541</c:v>
                </c:pt>
                <c:pt idx="8">
                  <c:v>0.51537311513385953</c:v>
                </c:pt>
                <c:pt idx="9">
                  <c:v>-1.0812516707572319</c:v>
                </c:pt>
                <c:pt idx="10">
                  <c:v>0.25364151447946381</c:v>
                </c:pt>
                <c:pt idx="11">
                  <c:v>9.7753385174718724E-2</c:v>
                </c:pt>
                <c:pt idx="12">
                  <c:v>0.11394257908996049</c:v>
                </c:pt>
                <c:pt idx="13">
                  <c:v>0.66110383622405222</c:v>
                </c:pt>
                <c:pt idx="14">
                  <c:v>1.0479819546991012</c:v>
                </c:pt>
                <c:pt idx="15">
                  <c:v>1.2132268593314859</c:v>
                </c:pt>
                <c:pt idx="16">
                  <c:v>-0.1231769787030586</c:v>
                </c:pt>
                <c:pt idx="17">
                  <c:v>5.6222076799353968E-2</c:v>
                </c:pt>
                <c:pt idx="18">
                  <c:v>-0.5164418686526423</c:v>
                </c:pt>
                <c:pt idx="19">
                  <c:v>0.59248317920547222</c:v>
                </c:pt>
                <c:pt idx="20">
                  <c:v>0.46186756057053913</c:v>
                </c:pt>
                <c:pt idx="21">
                  <c:v>-1.1047799690834963</c:v>
                </c:pt>
                <c:pt idx="22">
                  <c:v>0.2666975866321003</c:v>
                </c:pt>
                <c:pt idx="23">
                  <c:v>0.22312864690039724</c:v>
                </c:pt>
                <c:pt idx="24">
                  <c:v>0.99265163805406909</c:v>
                </c:pt>
                <c:pt idx="25">
                  <c:v>0.12331004598868532</c:v>
                </c:pt>
                <c:pt idx="26">
                  <c:v>-1.3854596889154931</c:v>
                </c:pt>
                <c:pt idx="27">
                  <c:v>0.95934123478403566</c:v>
                </c:pt>
                <c:pt idx="28">
                  <c:v>-1.5259798213304785</c:v>
                </c:pt>
                <c:pt idx="29">
                  <c:v>1.01349466031661</c:v>
                </c:pt>
                <c:pt idx="30">
                  <c:v>-1.9378591210145233</c:v>
                </c:pt>
                <c:pt idx="31">
                  <c:v>1.5871241142372432</c:v>
                </c:pt>
                <c:pt idx="32">
                  <c:v>1.7478821210980895</c:v>
                </c:pt>
                <c:pt idx="33">
                  <c:v>9.7241635762950626E-2</c:v>
                </c:pt>
                <c:pt idx="34">
                  <c:v>1.9754816245376012</c:v>
                </c:pt>
                <c:pt idx="35">
                  <c:v>-0.58053844053560544</c:v>
                </c:pt>
                <c:pt idx="36">
                  <c:v>-0.51877674055520528</c:v>
                </c:pt>
                <c:pt idx="37">
                  <c:v>-2.4543331957504524</c:v>
                </c:pt>
                <c:pt idx="38">
                  <c:v>-0.11507411176647421</c:v>
                </c:pt>
                <c:pt idx="39">
                  <c:v>-1.1506195406495645</c:v>
                </c:pt>
                <c:pt idx="40">
                  <c:v>1.0539827695623043</c:v>
                </c:pt>
                <c:pt idx="41">
                  <c:v>-0.89576334126074542</c:v>
                </c:pt>
                <c:pt idx="42">
                  <c:v>1.0276416938832432E-2</c:v>
                </c:pt>
                <c:pt idx="43">
                  <c:v>-0.90162856846584161</c:v>
                </c:pt>
                <c:pt idx="44">
                  <c:v>1.1950708279335054</c:v>
                </c:pt>
                <c:pt idx="45">
                  <c:v>-0.19408386253731716</c:v>
                </c:pt>
                <c:pt idx="46">
                  <c:v>-7.4266064831119954E-3</c:v>
                </c:pt>
                <c:pt idx="47">
                  <c:v>0.18601281135978168</c:v>
                </c:pt>
                <c:pt idx="48">
                  <c:v>0.31010273260109827</c:v>
                </c:pt>
                <c:pt idx="49">
                  <c:v>1.0139372835451619</c:v>
                </c:pt>
                <c:pt idx="50">
                  <c:v>-0.5428349399020882</c:v>
                </c:pt>
                <c:pt idx="51">
                  <c:v>0.84445193946830899</c:v>
                </c:pt>
                <c:pt idx="52">
                  <c:v>-1.5321280219201248</c:v>
                </c:pt>
                <c:pt idx="53">
                  <c:v>0.60967130380029411</c:v>
                </c:pt>
                <c:pt idx="54">
                  <c:v>-0.52445941198265622</c:v>
                </c:pt>
                <c:pt idx="55">
                  <c:v>-1.1115922770805493</c:v>
                </c:pt>
                <c:pt idx="56">
                  <c:v>0.47775742932745147</c:v>
                </c:pt>
                <c:pt idx="57">
                  <c:v>-0.14967045591512923</c:v>
                </c:pt>
                <c:pt idx="58">
                  <c:v>0.5385313138941088</c:v>
                </c:pt>
                <c:pt idx="59">
                  <c:v>0.14605953203433542</c:v>
                </c:pt>
                <c:pt idx="60">
                  <c:v>-2.1666618836001597</c:v>
                </c:pt>
                <c:pt idx="61">
                  <c:v>1.6416814122194074</c:v>
                </c:pt>
                <c:pt idx="62">
                  <c:v>-0.69691462685898808</c:v>
                </c:pt>
                <c:pt idx="63">
                  <c:v>-0.27059470870001068</c:v>
                </c:pt>
                <c:pt idx="64">
                  <c:v>0.57036184683122126</c:v>
                </c:pt>
                <c:pt idx="65">
                  <c:v>0.44059721195116125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4899-AFC4-26D5398A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28308544"/>
        <c:axId val="328309024"/>
      </c:barChart>
      <c:catAx>
        <c:axId val="3283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28309024"/>
        <c:crosses val="autoZero"/>
        <c:auto val="1"/>
        <c:lblAlgn val="ctr"/>
        <c:lblOffset val="100"/>
        <c:noMultiLvlLbl val="0"/>
      </c:catAx>
      <c:valAx>
        <c:axId val="32830902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283085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Multicolinearity statistics"/>
    <item val="Regression of variable pEC50"/>
    <item val="Goodness of fit statistics (pEC50)"/>
    <item val="Analysis of variance (pEC50)"/>
    <item val="Model parameters (pEC50)"/>
    <item val="Equation of the model (pEC50)"/>
    <item val="Standardized coefficients (pEC50)"/>
    <item val="Predictions and residuals (pEC50)"/>
    <item val="Interpretation (pEC50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109728</xdr:colOff>
      <xdr:row>0</xdr:row>
      <xdr:rowOff>36576</xdr:rowOff>
    </xdr:from>
    <xdr:to>
      <xdr:col>12</xdr:col>
      <xdr:colOff>597408</xdr:colOff>
      <xdr:row>1</xdr:row>
      <xdr:rowOff>146304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B167A571-1F42-8992-3086-C27C0D63B5F5}"/>
            </a:ext>
          </a:extLst>
        </xdr:cNvPr>
        <xdr:cNvSpPr txBox="1"/>
      </xdr:nvSpPr>
      <xdr:spPr>
        <a:xfrm>
          <a:off x="6533388" y="36576"/>
          <a:ext cx="1097280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IN" sz="1100" kern="12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817989" hidden="1">
          <a:extLst>
            <a:ext uri="{FF2B5EF4-FFF2-40B4-BE49-F238E27FC236}">
              <a16:creationId xmlns:a16="http://schemas.microsoft.com/office/drawing/2014/main" id="{C622A257-36F6-B7B8-C030-5B7067844999}"/>
            </a:ext>
          </a:extLst>
        </xdr:cNvPr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 kern="12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CheckBoxMultiCo,CheckBox,-1,True,500000000200_Outputs|General,True,Multicolinearity statistics,False,,,
CheckBoxInterpret,CheckBox,-1,True,500000000700_Outputs|General,True,Interpretation,False,,,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CheckBoxAdjPred,CheckBox,-1,True,500000000401_Outputs|General,True,Adjusted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OptionButton_MVRemove,OptionButton,0,True,400000000100_Missing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OptionButtonMVRefuse,OptionButton,-1,True,400000000000_Missing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RefEdit_Y,RefEdit0,'Sheet1'!$H$1:$H$67,True,000000030200_General,True,Y / Dependent variables:,False,,67,1
FileSelect1,CommandButton,,False,000000040200_General,False,,False,,,
ScrollBarSelect,ScrollBar,0,False,05,False,,,,,
CheckBox_X,CheckBox,-1,True,000001050200_General,True,Quantitative,False,,,
RefEdit_X,RefEdit0,'Sheet1'!$A$1:$G$67,True,000002050200_General,True,X / Explanatory variables:,False,,67,7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CheckBoxSummary,CheckBox,-1,True,510000000902_Outputs|Means,True,Summary,False,,,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470535</xdr:rowOff>
    </xdr:to>
    <xdr:sp macro="" textlink="">
      <xdr:nvSpPr>
        <xdr:cNvPr id="4" name="BK817989">
          <a:extLst>
            <a:ext uri="{FF2B5EF4-FFF2-40B4-BE49-F238E27FC236}">
              <a16:creationId xmlns:a16="http://schemas.microsoft.com/office/drawing/2014/main" id="{75C1BC11-B80C-CFB2-8B3A-C3470D5CB7D4}"/>
            </a:ext>
          </a:extLst>
        </xdr:cNvPr>
        <xdr:cNvSpPr/>
      </xdr:nvSpPr>
      <xdr:spPr>
        <a:xfrm>
          <a:off x="334010" y="146939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5" name="BT817989">
          <a:extLst>
            <a:ext uri="{FF2B5EF4-FFF2-40B4-BE49-F238E27FC236}">
              <a16:creationId xmlns:a16="http://schemas.microsoft.com/office/drawing/2014/main" id="{DEAC5B87-6098-2BC6-E728-FB3D64AE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15170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6" name="RM817989">
          <a:extLst>
            <a:ext uri="{FF2B5EF4-FFF2-40B4-BE49-F238E27FC236}">
              <a16:creationId xmlns:a16="http://schemas.microsoft.com/office/drawing/2014/main" id="{1E63EC34-8E30-FD9B-E065-485416A5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15170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7" name="AD817989" hidden="1">
          <a:extLst>
            <a:ext uri="{FF2B5EF4-FFF2-40B4-BE49-F238E27FC236}">
              <a16:creationId xmlns:a16="http://schemas.microsoft.com/office/drawing/2014/main" id="{4144434A-17EA-B013-6EE2-F01DA57D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15170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8</xdr:row>
      <xdr:rowOff>53975</xdr:rowOff>
    </xdr:from>
    <xdr:to>
      <xdr:col>3</xdr:col>
      <xdr:colOff>107950</xdr:colOff>
      <xdr:row>8</xdr:row>
      <xdr:rowOff>415925</xdr:rowOff>
    </xdr:to>
    <xdr:pic macro="[0]!SendToOfficeLocal">
      <xdr:nvPicPr>
        <xdr:cNvPr id="8" name="WD817989">
          <a:extLst>
            <a:ext uri="{FF2B5EF4-FFF2-40B4-BE49-F238E27FC236}">
              <a16:creationId xmlns:a16="http://schemas.microsoft.com/office/drawing/2014/main" id="{163A103D-A9AC-EE58-6238-5946449A4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151701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8</xdr:row>
      <xdr:rowOff>53975</xdr:rowOff>
    </xdr:from>
    <xdr:to>
      <xdr:col>3</xdr:col>
      <xdr:colOff>557530</xdr:colOff>
      <xdr:row>8</xdr:row>
      <xdr:rowOff>415925</xdr:rowOff>
    </xdr:to>
    <xdr:pic macro="[0]!SendToOfficeLocal">
      <xdr:nvPicPr>
        <xdr:cNvPr id="9" name="PT817989">
          <a:extLst>
            <a:ext uri="{FF2B5EF4-FFF2-40B4-BE49-F238E27FC236}">
              <a16:creationId xmlns:a16="http://schemas.microsoft.com/office/drawing/2014/main" id="{89B3E7AF-3030-0EBD-DDBB-70882D266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151701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106</xdr:row>
      <xdr:rowOff>182879</xdr:rowOff>
    </xdr:from>
    <xdr:to>
      <xdr:col>7</xdr:col>
      <xdr:colOff>0</xdr:colOff>
      <xdr:row>124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26970F-95CB-6D5F-EDD5-6B30D784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197</xdr:row>
      <xdr:rowOff>182879</xdr:rowOff>
    </xdr:from>
    <xdr:to>
      <xdr:col>7</xdr:col>
      <xdr:colOff>0</xdr:colOff>
      <xdr:row>215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9DC9F0-F9E8-8EE6-748E-976970574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197</xdr:row>
      <xdr:rowOff>182879</xdr:rowOff>
    </xdr:from>
    <xdr:to>
      <xdr:col>13</xdr:col>
      <xdr:colOff>127000</xdr:colOff>
      <xdr:row>215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49C98-3008-EC07-C697-1F609C92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197</xdr:row>
      <xdr:rowOff>182879</xdr:rowOff>
    </xdr:from>
    <xdr:to>
      <xdr:col>19</xdr:col>
      <xdr:colOff>254000</xdr:colOff>
      <xdr:row>215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C54089-B2A8-19FB-CF70-DC377750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217</xdr:row>
      <xdr:rowOff>182879</xdr:rowOff>
    </xdr:from>
    <xdr:to>
      <xdr:col>7</xdr:col>
      <xdr:colOff>0</xdr:colOff>
      <xdr:row>235</xdr:row>
      <xdr:rowOff>182879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CBB13A-A433-00F5-EC4B-B5859EA8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817989" hidden="1">
          <a:extLst>
            <a:ext uri="{FF2B5EF4-FFF2-40B4-BE49-F238E27FC236}">
              <a16:creationId xmlns:a16="http://schemas.microsoft.com/office/drawing/2014/main" id="{DAA7B3B1-ECEA-A323-EDF2-569D1E263AA9}"/>
            </a:ext>
          </a:extLst>
        </xdr:cNvPr>
        <xdr:cNvSpPr txBox="1"/>
      </xdr:nvSpPr>
      <xdr:spPr>
        <a:xfrm>
          <a:off x="31496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 kern="1200"/>
            <a:t>Linear regression*SEP*Summary statistics*SEP*$B$13
Linear regression*SEP*Correlation matrix*SEP*$B$26
Linear regression*SEP*Multicolinearity statistics*SEP*$B$39
Linear regression*SEP*Regression of variable pEC50*SEP*$B$46
Linear regression*SEP*Goodness of fit statistics (pEC50)*SEP*$B$48
Linear regression*SEP*Analysis of variance (pEC50)*SEP*$B$66
Linear regression*SEP*Model parameters (pEC50)*SEP*$B$76
Linear regression*SEP*Equation of the model (pEC50)*SEP*$B$90
Linear regression*SEP*Standardized coefficients (pEC50)*SEP*$B$95
Linear regression*SEP*Predictions and residuals (pEC50)*SEP*$B$128
Linear regression*SEP*Interpretation (pEC50)*SEP*$B$239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025" name="DD204929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EE6ECA9-5E6A-0370-3E52-66E89FE75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4BE0B2-1777-4113-9E6F-742BED36F6F2}">
  <we:reference id="wa200002503" version="1.0.0.0" store="en-GB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6C34-035A-4C97-91FF-D65E02A5BB17}">
  <sheetPr codeName="Sheet1"/>
  <dimension ref="A1:H67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9.2469924819999996</v>
      </c>
      <c r="B2">
        <v>0.206614401</v>
      </c>
      <c r="C2">
        <v>8.8422550000000003E-2</v>
      </c>
      <c r="D2">
        <v>4.216923693</v>
      </c>
      <c r="E2">
        <v>3.7545335839999998</v>
      </c>
      <c r="F2">
        <v>2</v>
      </c>
      <c r="G2">
        <v>-6.531643667</v>
      </c>
      <c r="H2">
        <v>7.08</v>
      </c>
    </row>
    <row r="3" spans="1:8" x14ac:dyDescent="0.3">
      <c r="A3">
        <v>8.3972696189999994</v>
      </c>
      <c r="B3">
        <v>0.15928544</v>
      </c>
      <c r="C3">
        <v>0.33978575799999999</v>
      </c>
      <c r="D3">
        <v>4.051978589</v>
      </c>
      <c r="E3">
        <v>3.7012068120000001</v>
      </c>
      <c r="F3">
        <v>0</v>
      </c>
      <c r="G3">
        <v>-7.902807353</v>
      </c>
      <c r="H3">
        <v>5.1100000000000003</v>
      </c>
    </row>
    <row r="4" spans="1:8" x14ac:dyDescent="0.3">
      <c r="A4">
        <v>6.2930053839999998</v>
      </c>
      <c r="B4">
        <v>3.4227542999999999E-2</v>
      </c>
      <c r="C4">
        <v>9.0957743999999993E-2</v>
      </c>
      <c r="D4">
        <v>3.646885336</v>
      </c>
      <c r="E4">
        <v>3.7014590360000001</v>
      </c>
      <c r="F4">
        <v>0</v>
      </c>
      <c r="G4">
        <v>-6.5800821550000004</v>
      </c>
      <c r="H4">
        <v>6.61</v>
      </c>
    </row>
    <row r="5" spans="1:8" x14ac:dyDescent="0.3">
      <c r="A5">
        <v>7.7102762389999997</v>
      </c>
      <c r="B5">
        <v>0.101064037</v>
      </c>
      <c r="C5">
        <v>2.3372931509999999</v>
      </c>
      <c r="D5">
        <v>3.8303217329999999</v>
      </c>
      <c r="E5">
        <v>3.701595631</v>
      </c>
      <c r="F5">
        <v>0</v>
      </c>
      <c r="G5">
        <v>-6.315574614</v>
      </c>
      <c r="H5">
        <v>6.39</v>
      </c>
    </row>
    <row r="6" spans="1:8" x14ac:dyDescent="0.3">
      <c r="A6">
        <v>8.6110729169999995</v>
      </c>
      <c r="B6">
        <v>9.4649408000000004E-2</v>
      </c>
      <c r="C6">
        <v>2.195797786</v>
      </c>
      <c r="D6">
        <v>4.1932416290000001</v>
      </c>
      <c r="E6">
        <v>3.7787087879999999</v>
      </c>
      <c r="F6">
        <v>0</v>
      </c>
      <c r="G6">
        <v>-6.562215117</v>
      </c>
      <c r="H6">
        <v>7.09</v>
      </c>
    </row>
    <row r="7" spans="1:8" x14ac:dyDescent="0.3">
      <c r="A7">
        <v>7.9476592349999997</v>
      </c>
      <c r="B7">
        <v>0.196366718</v>
      </c>
      <c r="C7">
        <v>0.40383683199999998</v>
      </c>
      <c r="D7">
        <v>3.891803173</v>
      </c>
      <c r="E7">
        <v>3.7007675600000001</v>
      </c>
      <c r="F7">
        <v>0</v>
      </c>
      <c r="G7">
        <v>-8.2500852269999996</v>
      </c>
      <c r="H7">
        <v>5.65</v>
      </c>
    </row>
    <row r="8" spans="1:8" x14ac:dyDescent="0.3">
      <c r="A8">
        <v>10.204506520000001</v>
      </c>
      <c r="B8">
        <v>0.106367799</v>
      </c>
      <c r="C8">
        <v>0.79093928700000005</v>
      </c>
      <c r="D8">
        <v>3.8401427319999999</v>
      </c>
      <c r="E8">
        <v>3.7014072370000002</v>
      </c>
      <c r="F8">
        <v>0</v>
      </c>
      <c r="G8">
        <v>-5.734038591</v>
      </c>
      <c r="H8">
        <v>7.08</v>
      </c>
    </row>
    <row r="9" spans="1:8" x14ac:dyDescent="0.3">
      <c r="A9">
        <v>8.3972696189999994</v>
      </c>
      <c r="B9">
        <v>0.104950242</v>
      </c>
      <c r="C9">
        <v>3.4339210859999998</v>
      </c>
      <c r="D9">
        <v>3.8165942429999999</v>
      </c>
      <c r="E9">
        <v>3.6773460170000001</v>
      </c>
      <c r="F9">
        <v>0</v>
      </c>
      <c r="G9">
        <v>-6.4785087499999996</v>
      </c>
      <c r="H9">
        <v>5.0999999999999996</v>
      </c>
    </row>
    <row r="10" spans="1:8" x14ac:dyDescent="0.3">
      <c r="A10">
        <v>8.3972696189999994</v>
      </c>
      <c r="B10">
        <v>0.18712253200000001</v>
      </c>
      <c r="C10">
        <v>0.57031401699999995</v>
      </c>
      <c r="D10">
        <v>3.875796153</v>
      </c>
      <c r="E10">
        <v>3.7010362020000001</v>
      </c>
      <c r="F10">
        <v>2</v>
      </c>
      <c r="G10">
        <v>-8.7814735810000002</v>
      </c>
      <c r="H10">
        <v>6.84</v>
      </c>
    </row>
    <row r="11" spans="1:8" x14ac:dyDescent="0.3">
      <c r="A11">
        <v>9.2469924819999996</v>
      </c>
      <c r="B11">
        <v>0.13958811300000001</v>
      </c>
      <c r="C11">
        <v>0.78213007199999995</v>
      </c>
      <c r="D11">
        <v>4.1048853169999999</v>
      </c>
      <c r="E11">
        <v>3.7412142190000002</v>
      </c>
      <c r="F11">
        <v>2</v>
      </c>
      <c r="G11">
        <v>-7.5838193379999996</v>
      </c>
      <c r="H11">
        <v>6.89</v>
      </c>
    </row>
    <row r="12" spans="1:8" x14ac:dyDescent="0.3">
      <c r="A12">
        <v>7.9476592349999997</v>
      </c>
      <c r="B12">
        <v>8.7511272000000001E-2</v>
      </c>
      <c r="C12">
        <v>0.71660678700000002</v>
      </c>
      <c r="D12">
        <v>3.8356194889999999</v>
      </c>
      <c r="E12">
        <v>3.701750986</v>
      </c>
      <c r="F12">
        <v>0</v>
      </c>
      <c r="G12">
        <v>-7.7865299300000004</v>
      </c>
      <c r="H12">
        <v>6.59</v>
      </c>
    </row>
    <row r="13" spans="1:8" x14ac:dyDescent="0.3">
      <c r="A13">
        <v>10.97239121</v>
      </c>
      <c r="B13">
        <v>0.16030524099999999</v>
      </c>
      <c r="C13">
        <v>0.65724596400000002</v>
      </c>
      <c r="D13">
        <v>4.1610133429999996</v>
      </c>
      <c r="E13">
        <v>3.7500473379999999</v>
      </c>
      <c r="F13">
        <v>0</v>
      </c>
      <c r="G13">
        <v>-7.4494011139999996</v>
      </c>
      <c r="H13">
        <v>7.35</v>
      </c>
    </row>
    <row r="14" spans="1:8" x14ac:dyDescent="0.3">
      <c r="A14">
        <v>9.2469924819999996</v>
      </c>
      <c r="B14">
        <v>0.11992908200000001</v>
      </c>
      <c r="C14">
        <v>0.36916104</v>
      </c>
      <c r="D14">
        <v>4.2179676309999996</v>
      </c>
      <c r="E14">
        <v>3.7787665349999999</v>
      </c>
      <c r="F14">
        <v>0</v>
      </c>
      <c r="G14">
        <v>-7.1937938959999999</v>
      </c>
      <c r="H14">
        <v>7.64</v>
      </c>
    </row>
    <row r="15" spans="1:8" x14ac:dyDescent="0.3">
      <c r="A15">
        <v>5.6291429830000004</v>
      </c>
      <c r="B15">
        <v>3.1613178999999998E-2</v>
      </c>
      <c r="C15">
        <v>0.98611242300000002</v>
      </c>
      <c r="D15">
        <v>3.8257239699999999</v>
      </c>
      <c r="E15">
        <v>3.6866336830000002</v>
      </c>
      <c r="F15">
        <v>0</v>
      </c>
      <c r="G15">
        <v>-5.735468794</v>
      </c>
      <c r="H15">
        <v>5.7</v>
      </c>
    </row>
    <row r="16" spans="1:8" x14ac:dyDescent="0.3">
      <c r="A16">
        <v>7.7102762389999997</v>
      </c>
      <c r="B16">
        <v>0.196462095</v>
      </c>
      <c r="C16">
        <v>0.15009603899999999</v>
      </c>
      <c r="D16">
        <v>3.8951127369999998</v>
      </c>
      <c r="E16">
        <v>3.702628781</v>
      </c>
      <c r="F16">
        <v>0</v>
      </c>
      <c r="G16">
        <v>-11.17071934</v>
      </c>
      <c r="H16">
        <v>6.46</v>
      </c>
    </row>
    <row r="17" spans="1:8" x14ac:dyDescent="0.3">
      <c r="A17">
        <v>7.7102762389999997</v>
      </c>
      <c r="B17">
        <v>8.7789911999999998E-2</v>
      </c>
      <c r="C17">
        <v>4.9292170860000004</v>
      </c>
      <c r="D17">
        <v>3.8197715890000001</v>
      </c>
      <c r="E17">
        <v>3.6830905949999999</v>
      </c>
      <c r="F17">
        <v>0</v>
      </c>
      <c r="G17">
        <v>-6.1356747220000001</v>
      </c>
      <c r="H17">
        <v>5.64</v>
      </c>
    </row>
    <row r="18" spans="1:8" x14ac:dyDescent="0.3">
      <c r="A18">
        <v>5.1765521830000001</v>
      </c>
      <c r="B18">
        <v>0.13025396</v>
      </c>
      <c r="C18">
        <v>-7.4291079999999995E-2</v>
      </c>
      <c r="D18">
        <v>3.8832419919999999</v>
      </c>
      <c r="E18">
        <v>3.6981092320000002</v>
      </c>
      <c r="F18">
        <v>0</v>
      </c>
      <c r="G18">
        <v>-11.654030329999999</v>
      </c>
      <c r="H18">
        <v>5.46</v>
      </c>
    </row>
    <row r="19" spans="1:8" x14ac:dyDescent="0.3">
      <c r="A19">
        <v>8.3972696189999994</v>
      </c>
      <c r="B19">
        <v>0.116127786</v>
      </c>
      <c r="C19">
        <v>0.35273520600000002</v>
      </c>
      <c r="D19">
        <v>3.8529643409999998</v>
      </c>
      <c r="E19">
        <v>3.7009283979999998</v>
      </c>
      <c r="F19">
        <v>0</v>
      </c>
      <c r="G19">
        <v>-6.4754830920000002</v>
      </c>
      <c r="H19">
        <v>6.38</v>
      </c>
    </row>
    <row r="20" spans="1:8" x14ac:dyDescent="0.3">
      <c r="A20">
        <v>9.2469924819999996</v>
      </c>
      <c r="B20">
        <v>0.18296327800000001</v>
      </c>
      <c r="C20">
        <v>0.237167288</v>
      </c>
      <c r="D20">
        <v>4.0415519829999997</v>
      </c>
      <c r="E20">
        <v>3.7421444259999999</v>
      </c>
      <c r="F20">
        <v>2</v>
      </c>
      <c r="G20">
        <v>-6.8888281439999997</v>
      </c>
      <c r="H20">
        <v>7.19</v>
      </c>
    </row>
    <row r="21" spans="1:8" x14ac:dyDescent="0.3">
      <c r="A21">
        <v>6.0101051339999998</v>
      </c>
      <c r="B21">
        <v>0.14630338700000001</v>
      </c>
      <c r="C21">
        <v>1.268188E-2</v>
      </c>
      <c r="D21">
        <v>3.887040882</v>
      </c>
      <c r="E21">
        <v>3.7001716529999999</v>
      </c>
      <c r="F21">
        <v>0</v>
      </c>
      <c r="G21">
        <v>-10.79338738</v>
      </c>
      <c r="H21">
        <v>5.92</v>
      </c>
    </row>
    <row r="22" spans="1:8" x14ac:dyDescent="0.3">
      <c r="A22">
        <v>10.10026826</v>
      </c>
      <c r="B22">
        <v>0.16565185599999999</v>
      </c>
      <c r="C22">
        <v>1.502703771</v>
      </c>
      <c r="D22">
        <v>3.8415688979999998</v>
      </c>
      <c r="E22">
        <v>3.7023779569999999</v>
      </c>
      <c r="F22">
        <v>0</v>
      </c>
      <c r="G22">
        <v>-6.4819951439999999</v>
      </c>
      <c r="H22">
        <v>6.75</v>
      </c>
    </row>
    <row r="23" spans="1:8" x14ac:dyDescent="0.3">
      <c r="A23">
        <v>8.6110729169999995</v>
      </c>
      <c r="B23">
        <v>0.12606668800000001</v>
      </c>
      <c r="C23">
        <v>1.863743892</v>
      </c>
      <c r="D23">
        <v>4.157682844</v>
      </c>
      <c r="E23">
        <v>3.7540402180000001</v>
      </c>
      <c r="F23">
        <v>2</v>
      </c>
      <c r="G23">
        <v>-6.4825074310000002</v>
      </c>
      <c r="H23">
        <v>6.66</v>
      </c>
    </row>
    <row r="24" spans="1:8" x14ac:dyDescent="0.3">
      <c r="A24">
        <v>9.2469924819999996</v>
      </c>
      <c r="B24">
        <v>0.15087431800000001</v>
      </c>
      <c r="C24">
        <v>4.1731736999999998E-2</v>
      </c>
      <c r="D24">
        <v>4.1596075389999996</v>
      </c>
      <c r="E24">
        <v>3.7541147590000001</v>
      </c>
      <c r="F24">
        <v>2</v>
      </c>
      <c r="G24">
        <v>-7.059302314</v>
      </c>
      <c r="H24">
        <v>7.66</v>
      </c>
    </row>
    <row r="25" spans="1:8" x14ac:dyDescent="0.3">
      <c r="A25">
        <v>8.3972696189999994</v>
      </c>
      <c r="B25">
        <v>0.120702395</v>
      </c>
      <c r="C25">
        <v>0.860230999</v>
      </c>
      <c r="D25">
        <v>4.1630896999999996</v>
      </c>
      <c r="E25">
        <v>3.7137533249999999</v>
      </c>
      <c r="F25">
        <v>0</v>
      </c>
      <c r="G25">
        <v>-6.9219124909999996</v>
      </c>
      <c r="H25">
        <v>5.66</v>
      </c>
    </row>
    <row r="26" spans="1:8" x14ac:dyDescent="0.3">
      <c r="A26">
        <v>6.2930053839999998</v>
      </c>
      <c r="B26">
        <v>9.9786936000000007E-2</v>
      </c>
      <c r="C26">
        <v>0.162640333</v>
      </c>
      <c r="D26">
        <v>3.8482453830000001</v>
      </c>
      <c r="E26">
        <v>3.7015267170000001</v>
      </c>
      <c r="F26">
        <v>0</v>
      </c>
      <c r="G26">
        <v>-8.2978198340000002</v>
      </c>
      <c r="H26">
        <v>6.38</v>
      </c>
    </row>
    <row r="27" spans="1:8" x14ac:dyDescent="0.3">
      <c r="A27">
        <v>6.2930053839999998</v>
      </c>
      <c r="B27">
        <v>0.17163239899999999</v>
      </c>
      <c r="C27">
        <v>-0.11513885</v>
      </c>
      <c r="D27">
        <v>3.8903681880000001</v>
      </c>
      <c r="E27">
        <v>3.7090252160000001</v>
      </c>
      <c r="F27">
        <v>0</v>
      </c>
      <c r="G27">
        <v>-14.03271035</v>
      </c>
      <c r="H27">
        <v>6.19</v>
      </c>
    </row>
    <row r="28" spans="1:8" x14ac:dyDescent="0.3">
      <c r="A28">
        <v>6.7071980709999997</v>
      </c>
      <c r="B28">
        <v>0.12437443199999999</v>
      </c>
      <c r="C28">
        <v>0.51371175000000002</v>
      </c>
      <c r="D28">
        <v>3.8672430370000002</v>
      </c>
      <c r="E28">
        <v>3.7000506209999999</v>
      </c>
      <c r="F28">
        <v>0</v>
      </c>
      <c r="G28">
        <v>-7.6528409960000001</v>
      </c>
      <c r="H28">
        <v>5.16</v>
      </c>
    </row>
    <row r="29" spans="1:8" x14ac:dyDescent="0.3">
      <c r="A29">
        <v>9.2469924819999996</v>
      </c>
      <c r="B29">
        <v>0.105047662</v>
      </c>
      <c r="C29">
        <v>0.93873580700000003</v>
      </c>
      <c r="D29">
        <v>4.0266908719999996</v>
      </c>
      <c r="E29">
        <v>3.7328308529999998</v>
      </c>
      <c r="F29">
        <v>0</v>
      </c>
      <c r="G29">
        <v>-7.3876846599999997</v>
      </c>
      <c r="H29">
        <v>7.37</v>
      </c>
    </row>
    <row r="30" spans="1:8" x14ac:dyDescent="0.3">
      <c r="A30">
        <v>8.3972696189999994</v>
      </c>
      <c r="B30">
        <v>9.7938357000000004E-2</v>
      </c>
      <c r="C30">
        <v>-1.0840029980000001</v>
      </c>
      <c r="D30">
        <v>3.8290988349999999</v>
      </c>
      <c r="E30">
        <v>3.701003075</v>
      </c>
      <c r="F30">
        <v>0</v>
      </c>
      <c r="G30">
        <v>-5.0899333389999999</v>
      </c>
      <c r="H30">
        <v>6.01</v>
      </c>
    </row>
    <row r="31" spans="1:8" x14ac:dyDescent="0.3">
      <c r="A31">
        <v>6.1284446959999999</v>
      </c>
      <c r="B31">
        <v>4.7566719E-2</v>
      </c>
      <c r="C31">
        <v>0.76928042299999999</v>
      </c>
      <c r="D31">
        <v>3.8225466240000001</v>
      </c>
      <c r="E31">
        <v>3.6812772709999999</v>
      </c>
      <c r="F31">
        <v>0</v>
      </c>
      <c r="G31">
        <v>-6.0427476279999999</v>
      </c>
      <c r="H31">
        <v>5.85</v>
      </c>
    </row>
    <row r="32" spans="1:8" x14ac:dyDescent="0.3">
      <c r="A32">
        <v>8.3972696189999994</v>
      </c>
      <c r="B32">
        <v>0.145029402</v>
      </c>
      <c r="C32">
        <v>0.451123999</v>
      </c>
      <c r="D32">
        <v>3.9536427070000002</v>
      </c>
      <c r="E32">
        <v>3.7013720800000001</v>
      </c>
      <c r="F32">
        <v>0</v>
      </c>
      <c r="G32">
        <v>-7.4389774600000003</v>
      </c>
      <c r="H32">
        <v>5.0999999999999996</v>
      </c>
    </row>
    <row r="33" spans="1:8" x14ac:dyDescent="0.3">
      <c r="A33">
        <v>10.204506520000001</v>
      </c>
      <c r="B33">
        <v>0.144579453</v>
      </c>
      <c r="C33">
        <v>0.99946583899999997</v>
      </c>
      <c r="D33">
        <v>3.819424819</v>
      </c>
      <c r="E33">
        <v>3.7018950749999999</v>
      </c>
      <c r="F33">
        <v>0</v>
      </c>
      <c r="G33">
        <v>-5.9929126300000002</v>
      </c>
      <c r="H33">
        <v>7.48</v>
      </c>
    </row>
    <row r="34" spans="1:8" x14ac:dyDescent="0.3">
      <c r="A34">
        <v>10.93748345</v>
      </c>
      <c r="B34">
        <v>0.23411269600000001</v>
      </c>
      <c r="C34">
        <v>-0.89389629000000004</v>
      </c>
      <c r="D34">
        <v>3.8620440839999999</v>
      </c>
      <c r="E34">
        <v>3.70215469</v>
      </c>
      <c r="F34">
        <v>0</v>
      </c>
      <c r="G34">
        <v>-6.9971381050000003</v>
      </c>
      <c r="H34">
        <v>7.57</v>
      </c>
    </row>
    <row r="35" spans="1:8" x14ac:dyDescent="0.3">
      <c r="A35">
        <v>9.8971048849999992</v>
      </c>
      <c r="B35">
        <v>0.14925496899999999</v>
      </c>
      <c r="C35">
        <v>-0.18806573600000001</v>
      </c>
      <c r="D35">
        <v>4.1832838609999996</v>
      </c>
      <c r="E35">
        <v>3.7853055410000001</v>
      </c>
      <c r="F35">
        <v>0</v>
      </c>
      <c r="G35">
        <v>-6.6677471859999997</v>
      </c>
      <c r="H35">
        <v>8.0500000000000007</v>
      </c>
    </row>
    <row r="36" spans="1:8" x14ac:dyDescent="0.3">
      <c r="A36">
        <v>8.3972696189999994</v>
      </c>
      <c r="B36">
        <v>0.12964389900000001</v>
      </c>
      <c r="C36">
        <v>0.67047568700000004</v>
      </c>
      <c r="D36">
        <v>3.8322464279999999</v>
      </c>
      <c r="E36">
        <v>3.701678271</v>
      </c>
      <c r="F36">
        <v>0</v>
      </c>
      <c r="G36">
        <v>-7.1086891059999999</v>
      </c>
      <c r="H36">
        <v>7.22</v>
      </c>
    </row>
    <row r="37" spans="1:8" x14ac:dyDescent="0.3">
      <c r="A37">
        <v>10.93748345</v>
      </c>
      <c r="B37">
        <v>0.204096317</v>
      </c>
      <c r="C37">
        <v>-1.341525917</v>
      </c>
      <c r="D37">
        <v>3.8559616879999998</v>
      </c>
      <c r="E37">
        <v>3.7017916089999998</v>
      </c>
      <c r="F37">
        <v>0</v>
      </c>
      <c r="G37">
        <v>-7.4608888220000003</v>
      </c>
      <c r="H37">
        <v>6.85</v>
      </c>
    </row>
    <row r="38" spans="1:8" x14ac:dyDescent="0.3">
      <c r="A38">
        <v>8.1448807389999995</v>
      </c>
      <c r="B38">
        <v>0.127633685</v>
      </c>
      <c r="C38">
        <v>5.369159421</v>
      </c>
      <c r="D38">
        <v>3.8322464279999999</v>
      </c>
      <c r="E38">
        <v>3.7015976500000001</v>
      </c>
      <c r="F38">
        <v>0</v>
      </c>
      <c r="G38">
        <v>-6.706685995</v>
      </c>
      <c r="H38">
        <v>5.29</v>
      </c>
    </row>
    <row r="39" spans="1:8" x14ac:dyDescent="0.3">
      <c r="A39">
        <v>8.3972696189999994</v>
      </c>
      <c r="B39">
        <v>0.106134562</v>
      </c>
      <c r="C39">
        <v>0.96021837200000004</v>
      </c>
      <c r="D39">
        <v>4.0161427070000002</v>
      </c>
      <c r="E39">
        <v>3.7139338579999999</v>
      </c>
      <c r="F39">
        <v>0</v>
      </c>
      <c r="G39">
        <v>-6.6067393000000001</v>
      </c>
      <c r="H39">
        <v>5.07</v>
      </c>
    </row>
    <row r="40" spans="1:8" x14ac:dyDescent="0.3">
      <c r="A40">
        <v>10.25631553</v>
      </c>
      <c r="B40">
        <v>0.129903553</v>
      </c>
      <c r="C40">
        <v>-1.405661837</v>
      </c>
      <c r="D40">
        <v>4.368531054</v>
      </c>
      <c r="E40">
        <v>3.7907692119999998</v>
      </c>
      <c r="F40">
        <v>0</v>
      </c>
      <c r="G40">
        <v>-2.354110082</v>
      </c>
      <c r="H40">
        <v>7.55</v>
      </c>
    </row>
    <row r="41" spans="1:8" x14ac:dyDescent="0.3">
      <c r="A41">
        <v>7.7102762389999997</v>
      </c>
      <c r="B41">
        <v>0.18539012199999999</v>
      </c>
      <c r="C41">
        <v>0.64029058400000005</v>
      </c>
      <c r="D41">
        <v>3.890010696</v>
      </c>
      <c r="E41">
        <v>3.7024345049999998</v>
      </c>
      <c r="F41">
        <v>0</v>
      </c>
      <c r="G41">
        <v>-9.1934066960000003</v>
      </c>
      <c r="H41">
        <v>5.36</v>
      </c>
    </row>
    <row r="42" spans="1:8" x14ac:dyDescent="0.3">
      <c r="A42">
        <v>10.97239121</v>
      </c>
      <c r="B42">
        <v>0.162640599</v>
      </c>
      <c r="C42">
        <v>-0.10005855</v>
      </c>
      <c r="D42">
        <v>4.1639214359999999</v>
      </c>
      <c r="E42">
        <v>3.7528084110000002</v>
      </c>
      <c r="F42">
        <v>0</v>
      </c>
      <c r="G42">
        <v>-7.7570798380000001</v>
      </c>
      <c r="H42">
        <v>7.96</v>
      </c>
    </row>
    <row r="43" spans="1:8" x14ac:dyDescent="0.3">
      <c r="A43">
        <v>7.7102762389999997</v>
      </c>
      <c r="B43">
        <v>9.7617849000000007E-2</v>
      </c>
      <c r="C43">
        <v>0.58240983999999996</v>
      </c>
      <c r="D43">
        <v>3.6965348850000002</v>
      </c>
      <c r="E43">
        <v>3.702710991</v>
      </c>
      <c r="F43">
        <v>0</v>
      </c>
      <c r="G43">
        <v>-6.430409783</v>
      </c>
      <c r="H43">
        <v>6.4</v>
      </c>
    </row>
    <row r="44" spans="1:8" x14ac:dyDescent="0.3">
      <c r="A44">
        <v>8.3972696189999994</v>
      </c>
      <c r="B44">
        <v>0.11541802399999999</v>
      </c>
      <c r="C44">
        <v>0.78181392800000005</v>
      </c>
      <c r="D44">
        <v>3.693357539</v>
      </c>
      <c r="E44">
        <v>3.7025546060000001</v>
      </c>
      <c r="F44">
        <v>0</v>
      </c>
      <c r="G44">
        <v>-6.7698987739999996</v>
      </c>
      <c r="H44">
        <v>6.92</v>
      </c>
    </row>
    <row r="45" spans="1:8" x14ac:dyDescent="0.3">
      <c r="A45">
        <v>8.3972696189999994</v>
      </c>
      <c r="B45">
        <v>0.118795611</v>
      </c>
      <c r="C45">
        <v>1.929709151</v>
      </c>
      <c r="D45">
        <v>3.8271443870000001</v>
      </c>
      <c r="E45">
        <v>3.7014372639999999</v>
      </c>
      <c r="F45">
        <v>0</v>
      </c>
      <c r="G45">
        <v>-6.646978882</v>
      </c>
      <c r="H45">
        <v>5.82</v>
      </c>
    </row>
    <row r="46" spans="1:8" x14ac:dyDescent="0.3">
      <c r="A46">
        <v>8.6110729169999995</v>
      </c>
      <c r="B46">
        <v>0.15731560999999999</v>
      </c>
      <c r="C46">
        <v>1.990828509</v>
      </c>
      <c r="D46">
        <v>4.0396272880000001</v>
      </c>
      <c r="E46">
        <v>3.742066286</v>
      </c>
      <c r="F46">
        <v>2</v>
      </c>
      <c r="G46">
        <v>-6.3042663929999998</v>
      </c>
      <c r="H46">
        <v>7.52</v>
      </c>
    </row>
    <row r="47" spans="1:8" x14ac:dyDescent="0.3">
      <c r="A47">
        <v>8.3972696189999994</v>
      </c>
      <c r="B47">
        <v>0.16848484699999999</v>
      </c>
      <c r="C47">
        <v>0.106038515</v>
      </c>
      <c r="D47">
        <v>3.7211353169999999</v>
      </c>
      <c r="E47">
        <v>3.688082418</v>
      </c>
      <c r="F47">
        <v>0</v>
      </c>
      <c r="G47">
        <v>-8.1534592929999992</v>
      </c>
      <c r="H47">
        <v>6.27</v>
      </c>
    </row>
    <row r="48" spans="1:8" x14ac:dyDescent="0.3">
      <c r="A48">
        <v>10.204506520000001</v>
      </c>
      <c r="B48">
        <v>0.11561790700000001</v>
      </c>
      <c r="C48">
        <v>0.46039459100000002</v>
      </c>
      <c r="D48">
        <v>3.8213407930000001</v>
      </c>
      <c r="E48">
        <v>3.7019486019999999</v>
      </c>
      <c r="F48">
        <v>0</v>
      </c>
      <c r="G48">
        <v>-6.3742343549999996</v>
      </c>
      <c r="H48">
        <v>7.06</v>
      </c>
    </row>
    <row r="49" spans="1:8" x14ac:dyDescent="0.3">
      <c r="A49">
        <v>9.731498899</v>
      </c>
      <c r="B49">
        <v>0.214200642</v>
      </c>
      <c r="C49">
        <v>-0.57978009200000002</v>
      </c>
      <c r="D49">
        <v>3.8826428750000002</v>
      </c>
      <c r="E49">
        <v>3.7012141199999999</v>
      </c>
      <c r="F49">
        <v>3</v>
      </c>
      <c r="G49">
        <v>-8.9703907790000006</v>
      </c>
      <c r="H49">
        <v>7.46</v>
      </c>
    </row>
    <row r="50" spans="1:8" x14ac:dyDescent="0.3">
      <c r="A50">
        <v>9.2469924819999996</v>
      </c>
      <c r="B50">
        <v>0.118747028</v>
      </c>
      <c r="C50">
        <v>-5.9112230000000002E-2</v>
      </c>
      <c r="D50">
        <v>4.1516908719999996</v>
      </c>
      <c r="E50">
        <v>3.7490940589999999</v>
      </c>
      <c r="F50">
        <v>0</v>
      </c>
      <c r="G50">
        <v>-8.2045170110000001</v>
      </c>
      <c r="H50">
        <v>7.27</v>
      </c>
    </row>
    <row r="51" spans="1:8" x14ac:dyDescent="0.3">
      <c r="A51">
        <v>5.1765521830000001</v>
      </c>
      <c r="B51">
        <v>0.119246063</v>
      </c>
      <c r="C51">
        <v>-0.121136442</v>
      </c>
      <c r="D51">
        <v>3.8781399510000001</v>
      </c>
      <c r="E51">
        <v>3.6976854170000002</v>
      </c>
      <c r="F51">
        <v>0</v>
      </c>
      <c r="G51">
        <v>-8.8533073099999999</v>
      </c>
      <c r="H51">
        <v>5.8</v>
      </c>
    </row>
    <row r="52" spans="1:8" x14ac:dyDescent="0.3">
      <c r="A52">
        <v>7.9476592349999997</v>
      </c>
      <c r="B52">
        <v>9.0250627999999999E-2</v>
      </c>
      <c r="C52">
        <v>1.5484458350000001</v>
      </c>
      <c r="D52">
        <v>3.8493193880000001</v>
      </c>
      <c r="E52">
        <v>3.7006416409999998</v>
      </c>
      <c r="F52">
        <v>0</v>
      </c>
      <c r="G52">
        <v>-6.063851015</v>
      </c>
      <c r="H52">
        <v>5.89</v>
      </c>
    </row>
    <row r="53" spans="1:8" x14ac:dyDescent="0.3">
      <c r="A53">
        <v>8.3972696189999994</v>
      </c>
      <c r="B53">
        <v>0.13054911399999999</v>
      </c>
      <c r="C53">
        <v>0.56246224</v>
      </c>
      <c r="D53">
        <v>3.9050315960000002</v>
      </c>
      <c r="E53">
        <v>3.701913539</v>
      </c>
      <c r="F53">
        <v>0</v>
      </c>
      <c r="G53">
        <v>-7.0697710520000001</v>
      </c>
      <c r="H53">
        <v>6.5</v>
      </c>
    </row>
    <row r="54" spans="1:8" x14ac:dyDescent="0.3">
      <c r="A54">
        <v>10.93748345</v>
      </c>
      <c r="B54">
        <v>0.18439007399999999</v>
      </c>
      <c r="C54">
        <v>0.49639443799999999</v>
      </c>
      <c r="D54">
        <v>3.8383915530000001</v>
      </c>
      <c r="E54">
        <v>3.7022448090000002</v>
      </c>
      <c r="F54">
        <v>0</v>
      </c>
      <c r="G54">
        <v>-6.7846631110000004</v>
      </c>
      <c r="H54">
        <v>6.27</v>
      </c>
    </row>
    <row r="55" spans="1:8" x14ac:dyDescent="0.3">
      <c r="A55">
        <v>9.3177855600000008</v>
      </c>
      <c r="B55">
        <v>0.124561124</v>
      </c>
      <c r="C55">
        <v>1.5623937939999999</v>
      </c>
      <c r="D55">
        <v>4.1808620039999997</v>
      </c>
      <c r="E55">
        <v>3.785255646</v>
      </c>
      <c r="F55">
        <v>0</v>
      </c>
      <c r="G55">
        <v>-6.1473565219999999</v>
      </c>
      <c r="H55">
        <v>7.89</v>
      </c>
    </row>
    <row r="56" spans="1:8" x14ac:dyDescent="0.3">
      <c r="A56">
        <v>6.2930053839999998</v>
      </c>
      <c r="B56">
        <v>0.16624924999999999</v>
      </c>
      <c r="C56">
        <v>-0.13912099999999999</v>
      </c>
      <c r="D56">
        <v>3.8895013239999998</v>
      </c>
      <c r="E56">
        <v>3.7022212269999999</v>
      </c>
      <c r="F56">
        <v>0</v>
      </c>
      <c r="G56">
        <v>-10.95959841</v>
      </c>
      <c r="H56">
        <v>5.52</v>
      </c>
    </row>
    <row r="57" spans="1:8" x14ac:dyDescent="0.3">
      <c r="A57">
        <v>6.0101051339999998</v>
      </c>
      <c r="B57">
        <v>0.137836545</v>
      </c>
      <c r="C57">
        <v>0.30614200000000003</v>
      </c>
      <c r="D57">
        <v>3.7499645159999999</v>
      </c>
      <c r="E57">
        <v>3.703324995</v>
      </c>
      <c r="F57">
        <v>0</v>
      </c>
      <c r="G57">
        <v>-11.361967979999999</v>
      </c>
      <c r="H57">
        <v>5.8</v>
      </c>
    </row>
    <row r="58" spans="1:8" x14ac:dyDescent="0.3">
      <c r="A58">
        <v>8.6110729169999995</v>
      </c>
      <c r="B58">
        <v>0.182252093</v>
      </c>
      <c r="C58">
        <v>1.9554491919999999</v>
      </c>
      <c r="D58">
        <v>4.1921976909999996</v>
      </c>
      <c r="E58">
        <v>3.7544593499999999</v>
      </c>
      <c r="F58">
        <v>2</v>
      </c>
      <c r="G58">
        <v>-6.0549841840000003</v>
      </c>
      <c r="H58">
        <v>6.89</v>
      </c>
    </row>
    <row r="59" spans="1:8" x14ac:dyDescent="0.3">
      <c r="A59">
        <v>6.0101051339999998</v>
      </c>
      <c r="B59">
        <v>5.4144808000000003E-2</v>
      </c>
      <c r="C59">
        <v>-1.1761000000000001E-2</v>
      </c>
      <c r="D59">
        <v>3.8516184440000001</v>
      </c>
      <c r="E59">
        <v>3.7016794800000001</v>
      </c>
      <c r="F59">
        <v>0</v>
      </c>
      <c r="G59">
        <v>-11.60877576</v>
      </c>
      <c r="H59">
        <v>6.31</v>
      </c>
    </row>
    <row r="60" spans="1:8" x14ac:dyDescent="0.3">
      <c r="A60">
        <v>7.7102762389999997</v>
      </c>
      <c r="B60">
        <v>0.18541212500000001</v>
      </c>
      <c r="C60">
        <v>-9.3972901999999997E-2</v>
      </c>
      <c r="D60">
        <v>3.8912807040000001</v>
      </c>
      <c r="E60">
        <v>3.700989195</v>
      </c>
      <c r="F60">
        <v>0</v>
      </c>
      <c r="G60">
        <v>-8.6187519130000005</v>
      </c>
      <c r="H60">
        <v>6.11</v>
      </c>
    </row>
    <row r="61" spans="1:8" x14ac:dyDescent="0.3">
      <c r="A61">
        <v>8.3972696189999994</v>
      </c>
      <c r="B61">
        <v>0.106561419</v>
      </c>
      <c r="C61">
        <v>1.167575112</v>
      </c>
      <c r="D61">
        <v>3.943357539</v>
      </c>
      <c r="E61">
        <v>3.713993689</v>
      </c>
      <c r="F61">
        <v>0</v>
      </c>
      <c r="G61">
        <v>-6.6158781209999997</v>
      </c>
      <c r="H61">
        <v>6.4</v>
      </c>
    </row>
    <row r="62" spans="1:8" x14ac:dyDescent="0.3">
      <c r="A62">
        <v>7.7102762389999997</v>
      </c>
      <c r="B62">
        <v>0.20076259099999999</v>
      </c>
      <c r="C62">
        <v>-0.72065393499999997</v>
      </c>
      <c r="D62">
        <v>3.8354237740000001</v>
      </c>
      <c r="E62">
        <v>3.7016441709999999</v>
      </c>
      <c r="F62">
        <v>0</v>
      </c>
      <c r="G62">
        <v>-8.3355465590000009</v>
      </c>
      <c r="H62">
        <v>5.17</v>
      </c>
    </row>
    <row r="63" spans="1:8" x14ac:dyDescent="0.3">
      <c r="A63">
        <v>6.2930053839999998</v>
      </c>
      <c r="B63">
        <v>0.134836706</v>
      </c>
      <c r="C63">
        <v>-1.6122976259999999</v>
      </c>
      <c r="D63">
        <v>3.8501998300000002</v>
      </c>
      <c r="E63">
        <v>3.700891876</v>
      </c>
      <c r="F63">
        <v>0</v>
      </c>
      <c r="G63">
        <v>-5.8344564290000003</v>
      </c>
      <c r="H63">
        <v>6.55</v>
      </c>
    </row>
    <row r="64" spans="1:8" x14ac:dyDescent="0.3">
      <c r="A64">
        <v>8.6110729169999995</v>
      </c>
      <c r="B64">
        <v>9.5209509999999997E-2</v>
      </c>
      <c r="C64">
        <v>2.8302903239999999</v>
      </c>
      <c r="D64">
        <v>4.1908658000000001</v>
      </c>
      <c r="E64">
        <v>3.7610294039999999</v>
      </c>
      <c r="F64">
        <v>3</v>
      </c>
      <c r="G64">
        <v>-5.8349073980000004</v>
      </c>
      <c r="H64">
        <v>7.15</v>
      </c>
    </row>
    <row r="65" spans="1:8" x14ac:dyDescent="0.3">
      <c r="A65">
        <v>8.3972696189999994</v>
      </c>
      <c r="B65">
        <v>0.22001798</v>
      </c>
      <c r="C65">
        <v>0.20927806299999999</v>
      </c>
      <c r="D65">
        <v>3.8965277010000001</v>
      </c>
      <c r="E65">
        <v>3.7022833369999999</v>
      </c>
      <c r="F65">
        <v>0</v>
      </c>
      <c r="G65">
        <v>-9.7835771010000006</v>
      </c>
      <c r="H65">
        <v>5.87</v>
      </c>
    </row>
    <row r="66" spans="1:8" x14ac:dyDescent="0.3">
      <c r="A66">
        <v>6.0101051339999998</v>
      </c>
      <c r="B66">
        <v>0.15238661100000001</v>
      </c>
      <c r="C66">
        <v>0.24675</v>
      </c>
      <c r="D66">
        <v>3.8888534049999999</v>
      </c>
      <c r="E66">
        <v>3.7024205590000001</v>
      </c>
      <c r="F66">
        <v>0</v>
      </c>
      <c r="G66">
        <v>-15.36798473</v>
      </c>
      <c r="H66">
        <v>6.25</v>
      </c>
    </row>
    <row r="67" spans="1:8" x14ac:dyDescent="0.3">
      <c r="A67">
        <v>8.3972696189999994</v>
      </c>
      <c r="B67">
        <v>0.19309757899999999</v>
      </c>
      <c r="C67">
        <v>0.168854684</v>
      </c>
      <c r="D67">
        <v>3.8831987680000002</v>
      </c>
      <c r="E67">
        <v>3.7011383069999999</v>
      </c>
      <c r="F67">
        <v>4</v>
      </c>
      <c r="G67">
        <v>-7.4373253549999996</v>
      </c>
      <c r="H67">
        <v>7.28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16CD-38A5-4068-85A6-08B4D101006B}">
  <sheetPr codeName="XLSTAT_20241118_183151_1">
    <tabColor rgb="FF007800"/>
  </sheetPr>
  <dimension ref="B1:N246"/>
  <sheetViews>
    <sheetView tabSelected="1" topLeftCell="A166" zoomScaleNormal="100" workbookViewId="0">
      <selection activeCell="B3" sqref="B3"/>
    </sheetView>
  </sheetViews>
  <sheetFormatPr defaultRowHeight="14.4" x14ac:dyDescent="0.3"/>
  <cols>
    <col min="1" max="1" width="4.77734375" customWidth="1"/>
  </cols>
  <sheetData>
    <row r="1" spans="2:13" x14ac:dyDescent="0.3">
      <c r="B1" s="3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2:13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2:13" x14ac:dyDescent="0.3">
      <c r="B3" t="s">
        <v>152</v>
      </c>
    </row>
    <row r="4" spans="2:13" x14ac:dyDescent="0.3">
      <c r="B4" t="s">
        <v>9</v>
      </c>
    </row>
    <row r="5" spans="2:13" x14ac:dyDescent="0.3">
      <c r="B5" t="s">
        <v>10</v>
      </c>
    </row>
    <row r="6" spans="2:13" x14ac:dyDescent="0.3">
      <c r="B6" t="s">
        <v>11</v>
      </c>
    </row>
    <row r="7" spans="2:13" x14ac:dyDescent="0.3">
      <c r="B7" t="s">
        <v>12</v>
      </c>
    </row>
    <row r="8" spans="2:13" x14ac:dyDescent="0.3">
      <c r="B8" t="s">
        <v>13</v>
      </c>
    </row>
    <row r="9" spans="2:13" ht="37.950000000000003" customHeight="1" x14ac:dyDescent="0.3"/>
    <row r="10" spans="2:13" ht="15.6" customHeight="1" x14ac:dyDescent="0.3">
      <c r="B10" s="40"/>
    </row>
    <row r="13" spans="2:13" x14ac:dyDescent="0.3">
      <c r="B13" s="5" t="s">
        <v>14</v>
      </c>
    </row>
    <row r="14" spans="2:13" ht="15" thickBot="1" x14ac:dyDescent="0.35"/>
    <row r="15" spans="2:13" ht="28.8" customHeight="1" x14ac:dyDescent="0.3">
      <c r="B15" s="7" t="s">
        <v>15</v>
      </c>
      <c r="C15" s="8" t="s">
        <v>16</v>
      </c>
      <c r="D15" s="8" t="s">
        <v>17</v>
      </c>
      <c r="E15" s="8" t="s">
        <v>18</v>
      </c>
      <c r="F15" s="8" t="s">
        <v>19</v>
      </c>
      <c r="G15" s="8" t="s">
        <v>20</v>
      </c>
      <c r="H15" s="8" t="s">
        <v>21</v>
      </c>
      <c r="I15" s="8" t="s">
        <v>22</v>
      </c>
    </row>
    <row r="16" spans="2:13" x14ac:dyDescent="0.3">
      <c r="B16" s="9" t="s">
        <v>7</v>
      </c>
      <c r="C16" s="11">
        <v>66</v>
      </c>
      <c r="D16" s="11">
        <v>0</v>
      </c>
      <c r="E16" s="11">
        <v>66</v>
      </c>
      <c r="F16" s="14">
        <v>5.07</v>
      </c>
      <c r="G16" s="14">
        <v>8.0500000000000007</v>
      </c>
      <c r="H16" s="14">
        <v>6.4807575757575746</v>
      </c>
      <c r="I16" s="14">
        <v>0.81636023459869289</v>
      </c>
    </row>
    <row r="17" spans="2:10" x14ac:dyDescent="0.3">
      <c r="B17" s="6" t="s">
        <v>0</v>
      </c>
      <c r="C17" s="12">
        <v>66</v>
      </c>
      <c r="D17" s="12">
        <v>0</v>
      </c>
      <c r="E17" s="12">
        <v>66</v>
      </c>
      <c r="F17" s="15">
        <v>5.1765521830000001</v>
      </c>
      <c r="G17" s="15">
        <v>10.97239121</v>
      </c>
      <c r="H17" s="15">
        <v>8.2893557729696958</v>
      </c>
      <c r="I17" s="15">
        <v>1.4857607314045591</v>
      </c>
    </row>
    <row r="18" spans="2:10" x14ac:dyDescent="0.3">
      <c r="B18" s="6" t="s">
        <v>1</v>
      </c>
      <c r="C18" s="12">
        <v>66</v>
      </c>
      <c r="D18" s="12">
        <v>0</v>
      </c>
      <c r="E18" s="12">
        <v>66</v>
      </c>
      <c r="F18" s="15">
        <v>3.1613178999999998E-2</v>
      </c>
      <c r="G18" s="15">
        <v>0.23411269600000001</v>
      </c>
      <c r="H18" s="15">
        <v>0.13790179063636362</v>
      </c>
      <c r="I18" s="15">
        <v>4.4304195069933827E-2</v>
      </c>
    </row>
    <row r="19" spans="2:10" x14ac:dyDescent="0.3">
      <c r="B19" s="6" t="s">
        <v>2</v>
      </c>
      <c r="C19" s="12">
        <v>66</v>
      </c>
      <c r="D19" s="12">
        <v>0</v>
      </c>
      <c r="E19" s="12">
        <v>66</v>
      </c>
      <c r="F19" s="15">
        <v>-1.6122976259999999</v>
      </c>
      <c r="G19" s="15">
        <v>5.369159421</v>
      </c>
      <c r="H19" s="15">
        <v>0.65988921728787875</v>
      </c>
      <c r="I19" s="15">
        <v>1.232876775694761</v>
      </c>
    </row>
    <row r="20" spans="2:10" x14ac:dyDescent="0.3">
      <c r="B20" s="6" t="s">
        <v>3</v>
      </c>
      <c r="C20" s="12">
        <v>66</v>
      </c>
      <c r="D20" s="12">
        <v>0</v>
      </c>
      <c r="E20" s="12">
        <v>66</v>
      </c>
      <c r="F20" s="15">
        <v>3.646885336</v>
      </c>
      <c r="G20" s="15">
        <v>4.368531054</v>
      </c>
      <c r="H20" s="15">
        <v>3.9366725201060611</v>
      </c>
      <c r="I20" s="15">
        <v>0.15658158127942942</v>
      </c>
    </row>
    <row r="21" spans="2:10" x14ac:dyDescent="0.3">
      <c r="B21" s="6" t="s">
        <v>4</v>
      </c>
      <c r="C21" s="12">
        <v>66</v>
      </c>
      <c r="D21" s="12">
        <v>0</v>
      </c>
      <c r="E21" s="12">
        <v>66</v>
      </c>
      <c r="F21" s="15">
        <v>3.6773460170000001</v>
      </c>
      <c r="G21" s="15">
        <v>3.7907692119999998</v>
      </c>
      <c r="H21" s="15">
        <v>3.715639585075758</v>
      </c>
      <c r="I21" s="15">
        <v>2.7966890920045829E-2</v>
      </c>
    </row>
    <row r="22" spans="2:10" x14ac:dyDescent="0.3">
      <c r="B22" s="6" t="s">
        <v>5</v>
      </c>
      <c r="C22" s="12">
        <v>66</v>
      </c>
      <c r="D22" s="12">
        <v>0</v>
      </c>
      <c r="E22" s="12">
        <v>66</v>
      </c>
      <c r="F22" s="15">
        <v>0</v>
      </c>
      <c r="G22" s="15">
        <v>4</v>
      </c>
      <c r="H22" s="15">
        <v>0.39393939393939398</v>
      </c>
      <c r="I22" s="15">
        <v>0.92617971139993005</v>
      </c>
    </row>
    <row r="23" spans="2:10" ht="15" thickBot="1" x14ac:dyDescent="0.35">
      <c r="B23" s="10" t="s">
        <v>6</v>
      </c>
      <c r="C23" s="13">
        <v>66</v>
      </c>
      <c r="D23" s="13">
        <v>0</v>
      </c>
      <c r="E23" s="13">
        <v>66</v>
      </c>
      <c r="F23" s="16">
        <v>-15.36798473</v>
      </c>
      <c r="G23" s="16">
        <v>-2.354110082</v>
      </c>
      <c r="H23" s="16">
        <v>-7.6109735266969709</v>
      </c>
      <c r="I23" s="16">
        <v>2.0825395109292715</v>
      </c>
    </row>
    <row r="26" spans="2:10" x14ac:dyDescent="0.3">
      <c r="B26" s="4" t="s">
        <v>23</v>
      </c>
    </row>
    <row r="27" spans="2:10" ht="15" thickBot="1" x14ac:dyDescent="0.35"/>
    <row r="28" spans="2:10" ht="28.8" x14ac:dyDescent="0.3">
      <c r="B28" s="7"/>
      <c r="C28" s="8" t="s">
        <v>0</v>
      </c>
      <c r="D28" s="8" t="s">
        <v>1</v>
      </c>
      <c r="E28" s="8" t="s">
        <v>2</v>
      </c>
      <c r="F28" s="8" t="s">
        <v>3</v>
      </c>
      <c r="G28" s="8" t="s">
        <v>4</v>
      </c>
      <c r="H28" s="8" t="s">
        <v>5</v>
      </c>
      <c r="I28" s="8" t="s">
        <v>6</v>
      </c>
      <c r="J28" s="17" t="s">
        <v>7</v>
      </c>
    </row>
    <row r="29" spans="2:10" x14ac:dyDescent="0.3">
      <c r="B29" s="18" t="s">
        <v>0</v>
      </c>
      <c r="C29" s="24">
        <v>1</v>
      </c>
      <c r="D29" s="20">
        <v>0.3818223294374144</v>
      </c>
      <c r="E29" s="20">
        <v>-8.7560686627853471E-4</v>
      </c>
      <c r="F29" s="20">
        <v>0.40928275126487912</v>
      </c>
      <c r="G29" s="20">
        <v>0.44007662997796421</v>
      </c>
      <c r="H29" s="20">
        <v>0.17363082769957422</v>
      </c>
      <c r="I29" s="20">
        <v>0.49372328722989822</v>
      </c>
      <c r="J29" s="21">
        <v>0.59907425009191617</v>
      </c>
    </row>
    <row r="30" spans="2:10" x14ac:dyDescent="0.3">
      <c r="B30" s="6" t="s">
        <v>1</v>
      </c>
      <c r="C30" s="15">
        <v>0.3818223294374144</v>
      </c>
      <c r="D30" s="25">
        <v>1</v>
      </c>
      <c r="E30" s="15">
        <v>-0.32913587153475499</v>
      </c>
      <c r="F30" s="15">
        <v>0.14569420237969105</v>
      </c>
      <c r="G30" s="15">
        <v>6.5421259256683822E-2</v>
      </c>
      <c r="H30" s="15">
        <v>0.29273098320266749</v>
      </c>
      <c r="I30" s="15">
        <v>-0.28321909915165577</v>
      </c>
      <c r="J30" s="22">
        <v>0.14342430135479398</v>
      </c>
    </row>
    <row r="31" spans="2:10" x14ac:dyDescent="0.3">
      <c r="B31" s="6" t="s">
        <v>2</v>
      </c>
      <c r="C31" s="15">
        <v>-8.7560686627853471E-4</v>
      </c>
      <c r="D31" s="15">
        <v>-0.32913587153475499</v>
      </c>
      <c r="E31" s="25">
        <v>1</v>
      </c>
      <c r="F31" s="15">
        <v>-5.3784645662776041E-3</v>
      </c>
      <c r="G31" s="15">
        <v>-1.8189504997402451E-2</v>
      </c>
      <c r="H31" s="15">
        <v>7.180428734252485E-2</v>
      </c>
      <c r="I31" s="15">
        <v>0.22998540896164274</v>
      </c>
      <c r="J31" s="22">
        <v>-0.18922919040890382</v>
      </c>
    </row>
    <row r="32" spans="2:10" x14ac:dyDescent="0.3">
      <c r="B32" s="6" t="s">
        <v>3</v>
      </c>
      <c r="C32" s="15">
        <v>0.40928275126487912</v>
      </c>
      <c r="D32" s="15">
        <v>0.14569420237969105</v>
      </c>
      <c r="E32" s="15">
        <v>-5.3784645662776041E-3</v>
      </c>
      <c r="F32" s="25">
        <v>1</v>
      </c>
      <c r="G32" s="15">
        <v>0.89092334107437632</v>
      </c>
      <c r="H32" s="15">
        <v>0.31574695373116041</v>
      </c>
      <c r="I32" s="15">
        <v>0.2307883781284242</v>
      </c>
      <c r="J32" s="22">
        <v>0.45258713151198321</v>
      </c>
    </row>
    <row r="33" spans="2:10" x14ac:dyDescent="0.3">
      <c r="B33" s="6" t="s">
        <v>4</v>
      </c>
      <c r="C33" s="15">
        <v>0.44007662997796421</v>
      </c>
      <c r="D33" s="15">
        <v>6.5421259256683822E-2</v>
      </c>
      <c r="E33" s="15">
        <v>-1.8189504997402451E-2</v>
      </c>
      <c r="F33" s="15">
        <v>0.89092334107437632</v>
      </c>
      <c r="G33" s="25">
        <v>1</v>
      </c>
      <c r="H33" s="15">
        <v>0.28026703668213165</v>
      </c>
      <c r="I33" s="15">
        <v>0.28005456556912667</v>
      </c>
      <c r="J33" s="22">
        <v>0.65395381381745321</v>
      </c>
    </row>
    <row r="34" spans="2:10" x14ac:dyDescent="0.3">
      <c r="B34" s="6" t="s">
        <v>5</v>
      </c>
      <c r="C34" s="15">
        <v>0.17363082769957422</v>
      </c>
      <c r="D34" s="15">
        <v>0.29273098320266749</v>
      </c>
      <c r="E34" s="15">
        <v>7.180428734252485E-2</v>
      </c>
      <c r="F34" s="15">
        <v>0.31574695373116041</v>
      </c>
      <c r="G34" s="15">
        <v>0.28026703668213165</v>
      </c>
      <c r="H34" s="25">
        <v>1</v>
      </c>
      <c r="I34" s="15">
        <v>9.8478354307032639E-2</v>
      </c>
      <c r="J34" s="22">
        <v>0.36442861639524521</v>
      </c>
    </row>
    <row r="35" spans="2:10" x14ac:dyDescent="0.3">
      <c r="B35" s="6" t="s">
        <v>6</v>
      </c>
      <c r="C35" s="15">
        <v>0.49372328722989822</v>
      </c>
      <c r="D35" s="15">
        <v>-0.28321909915165577</v>
      </c>
      <c r="E35" s="15">
        <v>0.22998540896164274</v>
      </c>
      <c r="F35" s="15">
        <v>0.2307883781284242</v>
      </c>
      <c r="G35" s="15">
        <v>0.28005456556912667</v>
      </c>
      <c r="H35" s="15">
        <v>9.8478354307032639E-2</v>
      </c>
      <c r="I35" s="25">
        <v>1</v>
      </c>
      <c r="J35" s="22">
        <v>0.26848935899755955</v>
      </c>
    </row>
    <row r="36" spans="2:10" ht="15" thickBot="1" x14ac:dyDescent="0.35">
      <c r="B36" s="19" t="s">
        <v>7</v>
      </c>
      <c r="C36" s="23">
        <v>0.59907425009191617</v>
      </c>
      <c r="D36" s="23">
        <v>0.14342430135479398</v>
      </c>
      <c r="E36" s="23">
        <v>-0.18922919040890382</v>
      </c>
      <c r="F36" s="23">
        <v>0.45258713151198321</v>
      </c>
      <c r="G36" s="23">
        <v>0.65395381381745321</v>
      </c>
      <c r="H36" s="23">
        <v>0.36442861639524521</v>
      </c>
      <c r="I36" s="23">
        <v>0.26848935899755955</v>
      </c>
      <c r="J36" s="26">
        <v>1</v>
      </c>
    </row>
    <row r="39" spans="2:10" x14ac:dyDescent="0.3">
      <c r="B39" s="5" t="s">
        <v>24</v>
      </c>
    </row>
    <row r="40" spans="2:10" ht="15" thickBot="1" x14ac:dyDescent="0.35"/>
    <row r="41" spans="2:10" ht="28.8" x14ac:dyDescent="0.3">
      <c r="B41" s="7"/>
      <c r="C41" s="8" t="s">
        <v>0</v>
      </c>
      <c r="D41" s="8" t="s">
        <v>1</v>
      </c>
      <c r="E41" s="8" t="s">
        <v>2</v>
      </c>
      <c r="F41" s="8" t="s">
        <v>3</v>
      </c>
      <c r="G41" s="8" t="s">
        <v>4</v>
      </c>
      <c r="H41" s="8" t="s">
        <v>5</v>
      </c>
      <c r="I41" s="8" t="s">
        <v>6</v>
      </c>
    </row>
    <row r="42" spans="2:10" x14ac:dyDescent="0.3">
      <c r="B42" s="18" t="s">
        <v>25</v>
      </c>
      <c r="C42" s="20">
        <v>0.3869595967997706</v>
      </c>
      <c r="D42" s="20">
        <v>0.42727376449699567</v>
      </c>
      <c r="E42" s="20">
        <v>0.8261238330398728</v>
      </c>
      <c r="F42" s="20">
        <v>0.19474586719529591</v>
      </c>
      <c r="G42" s="20">
        <v>0.18481681290728724</v>
      </c>
      <c r="H42" s="20">
        <v>0.77061140880313184</v>
      </c>
      <c r="I42" s="20">
        <v>0.47268738440630181</v>
      </c>
    </row>
    <row r="43" spans="2:10" ht="15" thickBot="1" x14ac:dyDescent="0.35">
      <c r="B43" s="10" t="s">
        <v>26</v>
      </c>
      <c r="C43" s="16">
        <v>2.5842491264467662</v>
      </c>
      <c r="D43" s="16">
        <v>2.3404198504376725</v>
      </c>
      <c r="E43" s="16">
        <v>1.2104722803121637</v>
      </c>
      <c r="F43" s="16">
        <v>5.1348971580340423</v>
      </c>
      <c r="G43" s="16">
        <v>5.4107631457839647</v>
      </c>
      <c r="H43" s="16">
        <v>1.2976708994655828</v>
      </c>
      <c r="I43" s="16">
        <v>2.1155631247827906</v>
      </c>
    </row>
    <row r="46" spans="2:10" x14ac:dyDescent="0.3">
      <c r="B46" s="4" t="s">
        <v>27</v>
      </c>
    </row>
    <row r="48" spans="2:10" x14ac:dyDescent="0.3">
      <c r="B48" s="5" t="s">
        <v>28</v>
      </c>
    </row>
    <row r="49" spans="2:3" ht="15" thickBot="1" x14ac:dyDescent="0.35"/>
    <row r="50" spans="2:3" x14ac:dyDescent="0.3">
      <c r="B50" s="27" t="s">
        <v>16</v>
      </c>
      <c r="C50" s="28">
        <v>66</v>
      </c>
    </row>
    <row r="51" spans="2:3" x14ac:dyDescent="0.3">
      <c r="B51" s="6" t="s">
        <v>29</v>
      </c>
      <c r="C51" s="12">
        <v>66</v>
      </c>
    </row>
    <row r="52" spans="2:3" x14ac:dyDescent="0.3">
      <c r="B52" s="6" t="s">
        <v>30</v>
      </c>
      <c r="C52" s="12">
        <v>58</v>
      </c>
    </row>
    <row r="53" spans="2:3" x14ac:dyDescent="0.3">
      <c r="B53" s="6" t="s">
        <v>31</v>
      </c>
      <c r="C53" s="15">
        <v>0.75629392875028234</v>
      </c>
    </row>
    <row r="54" spans="2:3" x14ac:dyDescent="0.3">
      <c r="B54" s="6" t="s">
        <v>32</v>
      </c>
      <c r="C54" s="15">
        <v>0.72688112704773022</v>
      </c>
    </row>
    <row r="55" spans="2:3" x14ac:dyDescent="0.3">
      <c r="B55" s="6" t="s">
        <v>33</v>
      </c>
      <c r="C55" s="15">
        <v>0.1820184430787728</v>
      </c>
    </row>
    <row r="56" spans="2:3" x14ac:dyDescent="0.3">
      <c r="B56" s="6" t="s">
        <v>34</v>
      </c>
      <c r="C56" s="15">
        <v>0.42663619522817425</v>
      </c>
    </row>
    <row r="57" spans="2:3" x14ac:dyDescent="0.3">
      <c r="B57" s="6" t="s">
        <v>35</v>
      </c>
      <c r="C57" s="15">
        <v>5.1269357751856308</v>
      </c>
    </row>
    <row r="58" spans="2:3" x14ac:dyDescent="0.3">
      <c r="B58" s="6" t="s">
        <v>36</v>
      </c>
      <c r="C58" s="15">
        <v>2.5961413626967946</v>
      </c>
    </row>
    <row r="59" spans="2:3" x14ac:dyDescent="0.3">
      <c r="B59" s="6" t="s">
        <v>37</v>
      </c>
      <c r="C59" s="15">
        <v>8</v>
      </c>
    </row>
    <row r="60" spans="2:3" x14ac:dyDescent="0.3">
      <c r="B60" s="6" t="s">
        <v>38</v>
      </c>
      <c r="C60" s="15">
        <v>-104.9686935328388</v>
      </c>
    </row>
    <row r="61" spans="2:3" x14ac:dyDescent="0.3">
      <c r="B61" s="6" t="s">
        <v>39</v>
      </c>
      <c r="C61" s="15">
        <v>-102.44237774336511</v>
      </c>
    </row>
    <row r="62" spans="2:3" x14ac:dyDescent="0.3">
      <c r="B62" s="6" t="s">
        <v>40</v>
      </c>
      <c r="C62" s="15">
        <v>-87.451455596627397</v>
      </c>
    </row>
    <row r="63" spans="2:3" ht="15" thickBot="1" x14ac:dyDescent="0.35">
      <c r="B63" s="10" t="s">
        <v>41</v>
      </c>
      <c r="C63" s="16">
        <v>0.31093533228412257</v>
      </c>
    </row>
    <row r="66" spans="2:9" x14ac:dyDescent="0.3">
      <c r="B66" s="29" t="s">
        <v>42</v>
      </c>
    </row>
    <row r="67" spans="2:9" ht="15" thickBot="1" x14ac:dyDescent="0.35"/>
    <row r="68" spans="2:9" ht="43.2" x14ac:dyDescent="0.3">
      <c r="B68" s="7" t="s">
        <v>43</v>
      </c>
      <c r="C68" s="8" t="s">
        <v>30</v>
      </c>
      <c r="D68" s="8" t="s">
        <v>44</v>
      </c>
      <c r="E68" s="8" t="s">
        <v>45</v>
      </c>
      <c r="F68" s="8" t="s">
        <v>46</v>
      </c>
      <c r="G68" s="8" t="s">
        <v>47</v>
      </c>
      <c r="H68" s="8" t="s">
        <v>48</v>
      </c>
    </row>
    <row r="69" spans="2:9" x14ac:dyDescent="0.3">
      <c r="B69" s="18" t="s">
        <v>49</v>
      </c>
      <c r="C69" s="20">
        <v>7</v>
      </c>
      <c r="D69" s="20">
        <v>32.76179242264331</v>
      </c>
      <c r="E69" s="20">
        <v>4.6802560603776158</v>
      </c>
      <c r="F69" s="20">
        <v>25.713086988399983</v>
      </c>
      <c r="G69" s="30">
        <v>1.3345112272493845E-15</v>
      </c>
      <c r="H69" s="33" t="s">
        <v>52</v>
      </c>
    </row>
    <row r="70" spans="2:9" x14ac:dyDescent="0.3">
      <c r="B70" s="6" t="s">
        <v>50</v>
      </c>
      <c r="C70" s="15">
        <v>58</v>
      </c>
      <c r="D70" s="15">
        <v>10.557069698568823</v>
      </c>
      <c r="E70" s="15">
        <v>0.1820184430787728</v>
      </c>
      <c r="F70" s="15"/>
      <c r="G70" s="31"/>
      <c r="H70" s="34" t="s">
        <v>53</v>
      </c>
    </row>
    <row r="71" spans="2:9" ht="15" thickBot="1" x14ac:dyDescent="0.35">
      <c r="B71" s="10" t="s">
        <v>51</v>
      </c>
      <c r="C71" s="16">
        <v>65</v>
      </c>
      <c r="D71" s="16">
        <v>43.318862121212135</v>
      </c>
      <c r="E71" s="16"/>
      <c r="F71" s="16"/>
      <c r="G71" s="32"/>
      <c r="H71" s="35" t="s">
        <v>53</v>
      </c>
    </row>
    <row r="72" spans="2:9" x14ac:dyDescent="0.3">
      <c r="B72" s="36" t="s">
        <v>54</v>
      </c>
    </row>
    <row r="73" spans="2:9" x14ac:dyDescent="0.3">
      <c r="B73" s="36" t="s">
        <v>55</v>
      </c>
    </row>
    <row r="76" spans="2:9" x14ac:dyDescent="0.3">
      <c r="B76" s="5" t="s">
        <v>56</v>
      </c>
    </row>
    <row r="77" spans="2:9" ht="15" thickBot="1" x14ac:dyDescent="0.35"/>
    <row r="78" spans="2:9" ht="43.2" x14ac:dyDescent="0.3">
      <c r="B78" s="7" t="s">
        <v>43</v>
      </c>
      <c r="C78" s="8" t="s">
        <v>57</v>
      </c>
      <c r="D78" s="8" t="s">
        <v>58</v>
      </c>
      <c r="E78" s="8" t="s">
        <v>59</v>
      </c>
      <c r="F78" s="8" t="s">
        <v>60</v>
      </c>
      <c r="G78" s="8" t="s">
        <v>61</v>
      </c>
      <c r="H78" s="8" t="s">
        <v>62</v>
      </c>
      <c r="I78" s="8" t="s">
        <v>48</v>
      </c>
    </row>
    <row r="79" spans="2:9" x14ac:dyDescent="0.3">
      <c r="B79" s="18" t="s">
        <v>63</v>
      </c>
      <c r="C79" s="20">
        <v>-87.305233398658828</v>
      </c>
      <c r="D79" s="20">
        <v>13.770109016470812</v>
      </c>
      <c r="E79" s="20">
        <v>-6.3401991439741403</v>
      </c>
      <c r="F79" s="30">
        <v>3.7224074522459749E-8</v>
      </c>
      <c r="G79" s="20">
        <v>-114.86910137550191</v>
      </c>
      <c r="H79" s="20">
        <v>-59.741365421815743</v>
      </c>
      <c r="I79" s="33" t="s">
        <v>52</v>
      </c>
    </row>
    <row r="80" spans="2:9" x14ac:dyDescent="0.3">
      <c r="B80" s="6" t="s">
        <v>0</v>
      </c>
      <c r="C80" s="15">
        <v>0.32679302772004898</v>
      </c>
      <c r="D80" s="15">
        <v>5.7255779620350805E-2</v>
      </c>
      <c r="E80" s="15">
        <v>5.7075989513536332</v>
      </c>
      <c r="F80" s="31">
        <v>4.1140598971978193E-7</v>
      </c>
      <c r="G80" s="15">
        <v>0.21218313258567828</v>
      </c>
      <c r="H80" s="15">
        <v>0.44140292285441968</v>
      </c>
      <c r="I80" s="34" t="s">
        <v>52</v>
      </c>
    </row>
    <row r="81" spans="2:9" x14ac:dyDescent="0.3">
      <c r="B81" s="6" t="s">
        <v>1</v>
      </c>
      <c r="C81" s="15">
        <v>-5.1418490514170516</v>
      </c>
      <c r="D81" s="15">
        <v>1.8272713932005304</v>
      </c>
      <c r="E81" s="15">
        <v>-2.8139492965031985</v>
      </c>
      <c r="F81" s="31">
        <v>6.6712234208192722E-3</v>
      </c>
      <c r="G81" s="15">
        <v>-8.7995301474633187</v>
      </c>
      <c r="H81" s="15">
        <v>-1.4841679553707849</v>
      </c>
      <c r="I81" s="34" t="s">
        <v>64</v>
      </c>
    </row>
    <row r="82" spans="2:9" x14ac:dyDescent="0.3">
      <c r="B82" s="6" t="s">
        <v>2</v>
      </c>
      <c r="C82" s="15">
        <v>-0.16186617698093458</v>
      </c>
      <c r="D82" s="15">
        <v>4.722356524265129E-2</v>
      </c>
      <c r="E82" s="15">
        <v>-3.4276568520231208</v>
      </c>
      <c r="F82" s="31">
        <v>1.1259131432044267E-3</v>
      </c>
      <c r="G82" s="15">
        <v>-0.25639441319078005</v>
      </c>
      <c r="H82" s="15">
        <v>-6.7337940771089108E-2</v>
      </c>
      <c r="I82" s="34" t="s">
        <v>64</v>
      </c>
    </row>
    <row r="83" spans="2:9" x14ac:dyDescent="0.3">
      <c r="B83" s="6" t="s">
        <v>3</v>
      </c>
      <c r="C83" s="15">
        <v>-3.4889733435193486</v>
      </c>
      <c r="D83" s="15">
        <v>0.76581914579886057</v>
      </c>
      <c r="E83" s="15">
        <v>-4.5558711383218853</v>
      </c>
      <c r="F83" s="31">
        <v>2.7338645638419479E-5</v>
      </c>
      <c r="G83" s="15">
        <v>-5.0219269173574022</v>
      </c>
      <c r="H83" s="15">
        <v>-1.9560197696812951</v>
      </c>
      <c r="I83" s="34" t="s">
        <v>52</v>
      </c>
    </row>
    <row r="84" spans="2:9" x14ac:dyDescent="0.3">
      <c r="B84" s="6" t="s">
        <v>4</v>
      </c>
      <c r="C84" s="15">
        <v>28.240679470652786</v>
      </c>
      <c r="D84" s="15">
        <v>4.4013518942843648</v>
      </c>
      <c r="E84" s="15">
        <v>6.4163648235730451</v>
      </c>
      <c r="F84" s="31">
        <v>2.7796802859469949E-8</v>
      </c>
      <c r="G84" s="15">
        <v>19.430416429992015</v>
      </c>
      <c r="H84" s="15">
        <v>37.050942511313558</v>
      </c>
      <c r="I84" s="34" t="s">
        <v>52</v>
      </c>
    </row>
    <row r="85" spans="2:9" x14ac:dyDescent="0.3">
      <c r="B85" s="6" t="s">
        <v>5</v>
      </c>
      <c r="C85" s="15">
        <v>0.28192142291241185</v>
      </c>
      <c r="D85" s="15">
        <v>6.5086068488314955E-2</v>
      </c>
      <c r="E85" s="15">
        <v>4.3315171658129241</v>
      </c>
      <c r="F85" s="31">
        <v>5.9476550362091984E-5</v>
      </c>
      <c r="G85" s="15">
        <v>0.15163750164513662</v>
      </c>
      <c r="H85" s="15">
        <v>0.41220534417968707</v>
      </c>
      <c r="I85" s="34" t="s">
        <v>52</v>
      </c>
    </row>
    <row r="86" spans="2:9" ht="15" thickBot="1" x14ac:dyDescent="0.35">
      <c r="B86" s="10" t="s">
        <v>6</v>
      </c>
      <c r="C86" s="16">
        <v>-7.6819373686490708E-2</v>
      </c>
      <c r="D86" s="16">
        <v>3.6959046953658939E-2</v>
      </c>
      <c r="E86" s="16">
        <v>-2.0784998537113415</v>
      </c>
      <c r="F86" s="32">
        <v>4.2097366294826966E-2</v>
      </c>
      <c r="G86" s="16">
        <v>-0.15080094417094098</v>
      </c>
      <c r="H86" s="16">
        <v>-2.8378032020404537E-3</v>
      </c>
      <c r="I86" s="35" t="s">
        <v>65</v>
      </c>
    </row>
    <row r="87" spans="2:9" x14ac:dyDescent="0.3">
      <c r="B87" s="36" t="s">
        <v>55</v>
      </c>
    </row>
    <row r="90" spans="2:9" x14ac:dyDescent="0.3">
      <c r="B90" s="5" t="s">
        <v>66</v>
      </c>
    </row>
    <row r="92" spans="2:9" x14ac:dyDescent="0.3">
      <c r="B92" t="s">
        <v>67</v>
      </c>
    </row>
    <row r="95" spans="2:9" x14ac:dyDescent="0.3">
      <c r="B95" s="5" t="s">
        <v>68</v>
      </c>
    </row>
    <row r="96" spans="2:9" ht="15" thickBot="1" x14ac:dyDescent="0.35"/>
    <row r="97" spans="2:9" ht="43.2" x14ac:dyDescent="0.3">
      <c r="B97" s="7" t="s">
        <v>43</v>
      </c>
      <c r="C97" s="8" t="s">
        <v>57</v>
      </c>
      <c r="D97" s="8" t="s">
        <v>58</v>
      </c>
      <c r="E97" s="8" t="s">
        <v>59</v>
      </c>
      <c r="F97" s="8" t="s">
        <v>60</v>
      </c>
      <c r="G97" s="8" t="s">
        <v>61</v>
      </c>
      <c r="H97" s="8" t="s">
        <v>62</v>
      </c>
      <c r="I97" s="8" t="s">
        <v>48</v>
      </c>
    </row>
    <row r="98" spans="2:9" x14ac:dyDescent="0.3">
      <c r="B98" s="18" t="s">
        <v>0</v>
      </c>
      <c r="C98" s="20">
        <v>0.59475734768233857</v>
      </c>
      <c r="D98" s="20">
        <v>0.1042044742021133</v>
      </c>
      <c r="E98" s="20">
        <v>5.7075989513536332</v>
      </c>
      <c r="F98" s="30">
        <v>4.1140598971978193E-7</v>
      </c>
      <c r="G98" s="20">
        <v>0.38616942974590179</v>
      </c>
      <c r="H98" s="20">
        <v>0.80334526561877539</v>
      </c>
      <c r="I98" s="33" t="s">
        <v>52</v>
      </c>
    </row>
    <row r="99" spans="2:9" x14ac:dyDescent="0.3">
      <c r="B99" s="6" t="s">
        <v>1</v>
      </c>
      <c r="C99" s="15">
        <v>-0.27905019590538982</v>
      </c>
      <c r="D99" s="15">
        <v>9.9166746270857212E-2</v>
      </c>
      <c r="E99" s="15">
        <v>-2.8139492965031985</v>
      </c>
      <c r="F99" s="31">
        <v>6.6712234208192722E-3</v>
      </c>
      <c r="G99" s="15">
        <v>-0.477554005761469</v>
      </c>
      <c r="H99" s="15">
        <v>-8.0546386049310609E-2</v>
      </c>
      <c r="I99" s="34" t="s">
        <v>64</v>
      </c>
    </row>
    <row r="100" spans="2:9" x14ac:dyDescent="0.3">
      <c r="B100" s="6" t="s">
        <v>2</v>
      </c>
      <c r="C100" s="15">
        <v>-0.24445219391215517</v>
      </c>
      <c r="D100" s="15">
        <v>7.131758062884011E-2</v>
      </c>
      <c r="E100" s="15">
        <v>-3.4276568520231203</v>
      </c>
      <c r="F100" s="31">
        <v>1.1259131432044267E-3</v>
      </c>
      <c r="G100" s="15">
        <v>-0.38720984198377728</v>
      </c>
      <c r="H100" s="15">
        <v>-0.10169454584053308</v>
      </c>
      <c r="I100" s="34" t="s">
        <v>64</v>
      </c>
    </row>
    <row r="101" spans="2:9" x14ac:dyDescent="0.3">
      <c r="B101" s="6" t="s">
        <v>3</v>
      </c>
      <c r="C101" s="15">
        <v>-0.66920085033121757</v>
      </c>
      <c r="D101" s="15">
        <v>0.14688757210497216</v>
      </c>
      <c r="E101" s="15">
        <v>-4.5558711383218853</v>
      </c>
      <c r="F101" s="31">
        <v>2.7338645638419479E-5</v>
      </c>
      <c r="G101" s="15">
        <v>-0.963228271617251</v>
      </c>
      <c r="H101" s="15">
        <v>-0.37517342904518414</v>
      </c>
      <c r="I101" s="34" t="s">
        <v>52</v>
      </c>
    </row>
    <row r="102" spans="2:9" x14ac:dyDescent="0.3">
      <c r="B102" s="6" t="s">
        <v>4</v>
      </c>
      <c r="C102" s="15">
        <v>0.96746995846995965</v>
      </c>
      <c r="D102" s="15">
        <v>0.15078163182298762</v>
      </c>
      <c r="E102" s="15">
        <v>6.4163648235730442</v>
      </c>
      <c r="F102" s="31">
        <v>2.7796802859469949E-8</v>
      </c>
      <c r="G102" s="15">
        <v>0.66564772976207254</v>
      </c>
      <c r="H102" s="15">
        <v>1.2692921871778466</v>
      </c>
      <c r="I102" s="34" t="s">
        <v>52</v>
      </c>
    </row>
    <row r="103" spans="2:9" x14ac:dyDescent="0.3">
      <c r="B103" s="6" t="s">
        <v>5</v>
      </c>
      <c r="C103" s="15">
        <v>0.31984642446337663</v>
      </c>
      <c r="D103" s="15">
        <v>7.3841661528622607E-2</v>
      </c>
      <c r="E103" s="15">
        <v>4.3315171658129241</v>
      </c>
      <c r="F103" s="31">
        <v>5.9476550362091984E-5</v>
      </c>
      <c r="G103" s="15">
        <v>0.17203627952326517</v>
      </c>
      <c r="H103" s="15">
        <v>0.4676565694034881</v>
      </c>
      <c r="I103" s="34" t="s">
        <v>52</v>
      </c>
    </row>
    <row r="104" spans="2:9" ht="15" thickBot="1" x14ac:dyDescent="0.35">
      <c r="B104" s="10" t="s">
        <v>6</v>
      </c>
      <c r="C104" s="16">
        <v>-0.1959666506607835</v>
      </c>
      <c r="D104" s="16">
        <v>9.4282734882500996E-2</v>
      </c>
      <c r="E104" s="16">
        <v>-2.0784998537113415</v>
      </c>
      <c r="F104" s="32">
        <v>4.2097366294826966E-2</v>
      </c>
      <c r="G104" s="16">
        <v>-0.3846940495280301</v>
      </c>
      <c r="H104" s="16">
        <v>-7.2392517935369327E-3</v>
      </c>
      <c r="I104" s="35" t="s">
        <v>65</v>
      </c>
    </row>
    <row r="105" spans="2:9" x14ac:dyDescent="0.3">
      <c r="B105" s="36" t="s">
        <v>55</v>
      </c>
    </row>
    <row r="125" spans="2:7" x14ac:dyDescent="0.3">
      <c r="G125" t="s">
        <v>69</v>
      </c>
    </row>
    <row r="128" spans="2:7" x14ac:dyDescent="0.3">
      <c r="B128" s="5" t="s">
        <v>70</v>
      </c>
    </row>
    <row r="129" spans="2:14" ht="15" thickBot="1" x14ac:dyDescent="0.35"/>
    <row r="130" spans="2:14" ht="72" x14ac:dyDescent="0.3">
      <c r="B130" s="7" t="s">
        <v>71</v>
      </c>
      <c r="C130" s="8" t="s">
        <v>72</v>
      </c>
      <c r="D130" s="8" t="s">
        <v>7</v>
      </c>
      <c r="E130" s="8" t="s">
        <v>139</v>
      </c>
      <c r="F130" s="8" t="s">
        <v>140</v>
      </c>
      <c r="G130" s="8" t="s">
        <v>141</v>
      </c>
      <c r="H130" s="8" t="s">
        <v>142</v>
      </c>
      <c r="I130" s="8" t="s">
        <v>143</v>
      </c>
      <c r="J130" s="8" t="s">
        <v>144</v>
      </c>
      <c r="K130" s="8" t="s">
        <v>145</v>
      </c>
      <c r="L130" s="8" t="s">
        <v>146</v>
      </c>
      <c r="M130" s="8" t="s">
        <v>147</v>
      </c>
      <c r="N130" s="8" t="s">
        <v>148</v>
      </c>
    </row>
    <row r="131" spans="2:14" x14ac:dyDescent="0.3">
      <c r="B131" s="18" t="s">
        <v>73</v>
      </c>
      <c r="C131" s="37">
        <v>1</v>
      </c>
      <c r="D131" s="20">
        <v>7.08</v>
      </c>
      <c r="E131" s="20">
        <v>7.0233713624002938</v>
      </c>
      <c r="F131" s="20">
        <v>5.6628637599706266E-2</v>
      </c>
      <c r="G131" s="20">
        <v>0.13273284881377692</v>
      </c>
      <c r="H131" s="20">
        <v>0.15222037255034918</v>
      </c>
      <c r="I131" s="20">
        <v>6.7186691812232961</v>
      </c>
      <c r="J131" s="20">
        <v>7.3280735435772915</v>
      </c>
      <c r="K131" s="20">
        <v>0.45297845964034528</v>
      </c>
      <c r="L131" s="20">
        <v>6.1166364597974487</v>
      </c>
      <c r="M131" s="20">
        <v>7.9301062650031389</v>
      </c>
      <c r="N131" s="20">
        <v>7.0151109532302769</v>
      </c>
    </row>
    <row r="132" spans="2:14" x14ac:dyDescent="0.3">
      <c r="B132" s="6" t="s">
        <v>74</v>
      </c>
      <c r="C132" s="12">
        <v>1</v>
      </c>
      <c r="D132" s="15">
        <v>5.1100000000000003</v>
      </c>
      <c r="E132" s="15">
        <v>5.5593529124861414</v>
      </c>
      <c r="F132" s="15">
        <v>-0.44935291248614107</v>
      </c>
      <c r="G132" s="15">
        <v>-1.053246108773817</v>
      </c>
      <c r="H132" s="15">
        <v>0.15733014888572086</v>
      </c>
      <c r="I132" s="15">
        <v>5.2444224026785635</v>
      </c>
      <c r="J132" s="15">
        <v>5.8742834222937192</v>
      </c>
      <c r="K132" s="15">
        <v>0.45472103407163372</v>
      </c>
      <c r="L132" s="15">
        <v>4.6491298681767637</v>
      </c>
      <c r="M132" s="15">
        <v>6.4695759567955191</v>
      </c>
      <c r="N132" s="15">
        <v>5.6300786599647417</v>
      </c>
    </row>
    <row r="133" spans="2:14" x14ac:dyDescent="0.3">
      <c r="B133" s="6" t="s">
        <v>75</v>
      </c>
      <c r="C133" s="12">
        <v>1</v>
      </c>
      <c r="D133" s="15">
        <v>6.61</v>
      </c>
      <c r="E133" s="15">
        <v>6.8738713176467217</v>
      </c>
      <c r="F133" s="15">
        <v>-0.26387131764672134</v>
      </c>
      <c r="G133" s="15">
        <v>-0.61849257188691464</v>
      </c>
      <c r="H133" s="15">
        <v>0.21028738199549277</v>
      </c>
      <c r="I133" s="15">
        <v>6.4529353884114062</v>
      </c>
      <c r="J133" s="15">
        <v>7.2948072468820371</v>
      </c>
      <c r="K133" s="15">
        <v>0.47564611435950055</v>
      </c>
      <c r="L133" s="15">
        <v>5.9217621742679967</v>
      </c>
      <c r="M133" s="15">
        <v>7.8259804610254466</v>
      </c>
      <c r="N133" s="15">
        <v>6.9585505225051518</v>
      </c>
    </row>
    <row r="134" spans="2:14" x14ac:dyDescent="0.3">
      <c r="B134" s="6" t="s">
        <v>76</v>
      </c>
      <c r="C134" s="12">
        <v>1</v>
      </c>
      <c r="D134" s="15">
        <v>6.39</v>
      </c>
      <c r="E134" s="15">
        <v>5.9732901962427229</v>
      </c>
      <c r="F134" s="15">
        <v>0.41670980375727673</v>
      </c>
      <c r="G134" s="15">
        <v>0.97673335834623998</v>
      </c>
      <c r="H134" s="15">
        <v>0.10453128627192987</v>
      </c>
      <c r="I134" s="15">
        <v>5.7640480928721054</v>
      </c>
      <c r="J134" s="15">
        <v>6.1825322996133405</v>
      </c>
      <c r="K134" s="15">
        <v>0.43925531628932729</v>
      </c>
      <c r="L134" s="15">
        <v>5.0940251496230298</v>
      </c>
      <c r="M134" s="15">
        <v>6.8525552428624161</v>
      </c>
      <c r="N134" s="15">
        <v>5.9466769725682731</v>
      </c>
    </row>
    <row r="135" spans="2:14" x14ac:dyDescent="0.3">
      <c r="B135" s="6" t="s">
        <v>77</v>
      </c>
      <c r="C135" s="12">
        <v>1</v>
      </c>
      <c r="D135" s="15">
        <v>7.09</v>
      </c>
      <c r="E135" s="15">
        <v>7.254007513634904</v>
      </c>
      <c r="F135" s="15">
        <v>-0.16400751363490418</v>
      </c>
      <c r="G135" s="15">
        <v>-0.38442006437636972</v>
      </c>
      <c r="H135" s="15">
        <v>0.1696773239423475</v>
      </c>
      <c r="I135" s="15">
        <v>6.9143614476366864</v>
      </c>
      <c r="J135" s="15">
        <v>7.5936535796331217</v>
      </c>
      <c r="K135" s="15">
        <v>0.45913923524243616</v>
      </c>
      <c r="L135" s="15">
        <v>6.334940478793464</v>
      </c>
      <c r="M135" s="15">
        <v>8.1730745484763432</v>
      </c>
      <c r="N135" s="15">
        <v>7.2848232880025714</v>
      </c>
    </row>
    <row r="136" spans="2:14" x14ac:dyDescent="0.3">
      <c r="B136" s="6" t="s">
        <v>78</v>
      </c>
      <c r="C136" s="12">
        <v>1</v>
      </c>
      <c r="D136" s="15">
        <v>5.65</v>
      </c>
      <c r="E136" s="15">
        <v>5.7845099877630197</v>
      </c>
      <c r="F136" s="15">
        <v>-0.13450998776301937</v>
      </c>
      <c r="G136" s="15">
        <v>-0.31528030032960641</v>
      </c>
      <c r="H136" s="15">
        <v>0.12130808485623025</v>
      </c>
      <c r="I136" s="15">
        <v>5.5416854733382399</v>
      </c>
      <c r="J136" s="15">
        <v>6.0273345021877995</v>
      </c>
      <c r="K136" s="15">
        <v>0.44354717283538081</v>
      </c>
      <c r="L136" s="15">
        <v>4.8966538568556519</v>
      </c>
      <c r="M136" s="15">
        <v>6.6723661186703875</v>
      </c>
      <c r="N136" s="15">
        <v>5.7963412434008452</v>
      </c>
    </row>
    <row r="137" spans="2:14" x14ac:dyDescent="0.3">
      <c r="B137" s="6" t="s">
        <v>79</v>
      </c>
      <c r="C137" s="12">
        <v>1</v>
      </c>
      <c r="D137" s="15">
        <v>7.08</v>
      </c>
      <c r="E137" s="15">
        <v>6.9271596948695402</v>
      </c>
      <c r="F137" s="15">
        <v>0.15284030513045987</v>
      </c>
      <c r="G137" s="15">
        <v>0.35824505009172414</v>
      </c>
      <c r="H137" s="15">
        <v>0.1378259383482579</v>
      </c>
      <c r="I137" s="15">
        <v>6.6512711043092345</v>
      </c>
      <c r="J137" s="15">
        <v>7.2030482854298459</v>
      </c>
      <c r="K137" s="15">
        <v>0.44834633082066211</v>
      </c>
      <c r="L137" s="15">
        <v>6.0296970055138637</v>
      </c>
      <c r="M137" s="15">
        <v>7.8246223842252167</v>
      </c>
      <c r="N137" s="15">
        <v>6.9093501678355329</v>
      </c>
    </row>
    <row r="138" spans="2:14" x14ac:dyDescent="0.3">
      <c r="B138" s="6" t="s">
        <v>80</v>
      </c>
      <c r="C138" s="12">
        <v>1</v>
      </c>
      <c r="D138" s="15">
        <v>5.0999999999999996</v>
      </c>
      <c r="E138" s="15">
        <v>5.3758913607167615</v>
      </c>
      <c r="F138" s="15">
        <v>-0.2758913607167619</v>
      </c>
      <c r="G138" s="15">
        <v>-0.6466665599462541</v>
      </c>
      <c r="H138" s="15">
        <v>0.16287455084878899</v>
      </c>
      <c r="I138" s="15">
        <v>5.0498625245605862</v>
      </c>
      <c r="J138" s="15">
        <v>5.7019201968729369</v>
      </c>
      <c r="K138" s="15">
        <v>0.45666898558251967</v>
      </c>
      <c r="L138" s="15">
        <v>4.4617690678097777</v>
      </c>
      <c r="M138" s="15">
        <v>6.2900136536237454</v>
      </c>
      <c r="N138" s="15">
        <v>5.4229610352640414</v>
      </c>
    </row>
    <row r="139" spans="2:14" x14ac:dyDescent="0.3">
      <c r="B139" s="6" t="s">
        <v>81</v>
      </c>
      <c r="C139" s="12">
        <v>1</v>
      </c>
      <c r="D139" s="15">
        <v>6.84</v>
      </c>
      <c r="E139" s="15">
        <v>6.6201231750363982</v>
      </c>
      <c r="F139" s="15">
        <v>0.21987682496360161</v>
      </c>
      <c r="G139" s="15">
        <v>0.51537311513385953</v>
      </c>
      <c r="H139" s="15">
        <v>0.12575441875411722</v>
      </c>
      <c r="I139" s="15">
        <v>6.3683983563078748</v>
      </c>
      <c r="J139" s="15">
        <v>6.8718479937649217</v>
      </c>
      <c r="K139" s="15">
        <v>0.44478378670423524</v>
      </c>
      <c r="L139" s="15">
        <v>5.729791692526609</v>
      </c>
      <c r="M139" s="15">
        <v>7.5104546575461875</v>
      </c>
      <c r="N139" s="15">
        <v>6.5992021099616629</v>
      </c>
    </row>
    <row r="140" spans="2:14" x14ac:dyDescent="0.3">
      <c r="B140" s="6" t="s">
        <v>82</v>
      </c>
      <c r="C140" s="12">
        <v>1</v>
      </c>
      <c r="D140" s="15">
        <v>6.89</v>
      </c>
      <c r="E140" s="15">
        <v>7.3513010988959717</v>
      </c>
      <c r="F140" s="15">
        <v>-0.46130109889597204</v>
      </c>
      <c r="G140" s="15">
        <v>-1.0812516707572319</v>
      </c>
      <c r="H140" s="15">
        <v>0.12774504813700341</v>
      </c>
      <c r="I140" s="15">
        <v>7.0955916025272732</v>
      </c>
      <c r="J140" s="15">
        <v>7.6070105952646703</v>
      </c>
      <c r="K140" s="15">
        <v>0.44535069372607705</v>
      </c>
      <c r="L140" s="15">
        <v>6.4598348286886775</v>
      </c>
      <c r="M140" s="15">
        <v>8.2427673691032659</v>
      </c>
      <c r="N140" s="15">
        <v>7.3967319693344162</v>
      </c>
    </row>
    <row r="141" spans="2:14" x14ac:dyDescent="0.3">
      <c r="B141" s="6" t="s">
        <v>83</v>
      </c>
      <c r="C141" s="12">
        <v>1</v>
      </c>
      <c r="D141" s="15">
        <v>6.59</v>
      </c>
      <c r="E141" s="15">
        <v>6.4817873493105695</v>
      </c>
      <c r="F141" s="15">
        <v>0.10821265068943031</v>
      </c>
      <c r="G141" s="15">
        <v>0.25364151447946381</v>
      </c>
      <c r="H141" s="15">
        <v>9.9287640441779998E-2</v>
      </c>
      <c r="I141" s="15">
        <v>6.2830415434788227</v>
      </c>
      <c r="J141" s="15">
        <v>6.6805331551423164</v>
      </c>
      <c r="K141" s="15">
        <v>0.43803707448487622</v>
      </c>
      <c r="L141" s="15">
        <v>5.6049608786107612</v>
      </c>
      <c r="M141" s="15">
        <v>7.3586138200103779</v>
      </c>
      <c r="N141" s="15">
        <v>6.4755910108368226</v>
      </c>
    </row>
    <row r="142" spans="2:14" x14ac:dyDescent="0.3">
      <c r="B142" s="6" t="s">
        <v>84</v>
      </c>
      <c r="C142" s="12">
        <v>1</v>
      </c>
      <c r="D142" s="15">
        <v>7.35</v>
      </c>
      <c r="E142" s="15">
        <v>7.3082948676783834</v>
      </c>
      <c r="F142" s="15">
        <v>4.1705132321616212E-2</v>
      </c>
      <c r="G142" s="15">
        <v>9.7753385174718724E-2</v>
      </c>
      <c r="H142" s="15">
        <v>0.14332801170517728</v>
      </c>
      <c r="I142" s="15">
        <v>7.0213926806804867</v>
      </c>
      <c r="J142" s="15">
        <v>7.5951970546762801</v>
      </c>
      <c r="K142" s="15">
        <v>0.4500681748559125</v>
      </c>
      <c r="L142" s="15">
        <v>6.407385533012377</v>
      </c>
      <c r="M142" s="15">
        <v>8.2092042023443899</v>
      </c>
      <c r="N142" s="15">
        <v>7.3029891400320155</v>
      </c>
    </row>
    <row r="143" spans="2:14" x14ac:dyDescent="0.3">
      <c r="B143" s="6" t="s">
        <v>85</v>
      </c>
      <c r="C143" s="12">
        <v>1</v>
      </c>
      <c r="D143" s="15">
        <v>7.64</v>
      </c>
      <c r="E143" s="15">
        <v>7.5913879715825736</v>
      </c>
      <c r="F143" s="15">
        <v>4.8612028417426068E-2</v>
      </c>
      <c r="G143" s="15">
        <v>0.11394257908996049</v>
      </c>
      <c r="H143" s="15">
        <v>0.14737069870123354</v>
      </c>
      <c r="I143" s="15">
        <v>7.2963934673417485</v>
      </c>
      <c r="J143" s="15">
        <v>7.8863824758233987</v>
      </c>
      <c r="K143" s="15">
        <v>0.45137187098274362</v>
      </c>
      <c r="L143" s="15">
        <v>6.6878690055854779</v>
      </c>
      <c r="M143" s="15">
        <v>8.4949069375796693</v>
      </c>
      <c r="N143" s="15">
        <v>7.5848018212688331</v>
      </c>
    </row>
    <row r="144" spans="2:14" x14ac:dyDescent="0.3">
      <c r="B144" s="6" t="s">
        <v>86</v>
      </c>
      <c r="C144" s="12">
        <v>1</v>
      </c>
      <c r="D144" s="15">
        <v>5.7</v>
      </c>
      <c r="E144" s="15">
        <v>5.4179491746626205</v>
      </c>
      <c r="F144" s="15">
        <v>0.28205082533737968</v>
      </c>
      <c r="G144" s="15">
        <v>0.66110383622405222</v>
      </c>
      <c r="H144" s="15">
        <v>0.17199436800152906</v>
      </c>
      <c r="I144" s="15">
        <v>5.0736650410596056</v>
      </c>
      <c r="J144" s="15">
        <v>5.7622333082656354</v>
      </c>
      <c r="K144" s="15">
        <v>0.46000054967686527</v>
      </c>
      <c r="L144" s="15">
        <v>4.4971580316584383</v>
      </c>
      <c r="M144" s="15">
        <v>6.3387403176668027</v>
      </c>
      <c r="N144" s="15">
        <v>5.3632139129523138</v>
      </c>
    </row>
    <row r="145" spans="2:14" x14ac:dyDescent="0.3">
      <c r="B145" s="6" t="s">
        <v>87</v>
      </c>
      <c r="C145" s="12">
        <v>1</v>
      </c>
      <c r="D145" s="15">
        <v>6.46</v>
      </c>
      <c r="E145" s="15">
        <v>6.0128929661793906</v>
      </c>
      <c r="F145" s="15">
        <v>0.44710703382060935</v>
      </c>
      <c r="G145" s="15">
        <v>1.0479819546991012</v>
      </c>
      <c r="H145" s="15">
        <v>0.12017719637211062</v>
      </c>
      <c r="I145" s="15">
        <v>5.7723321710058908</v>
      </c>
      <c r="J145" s="15">
        <v>6.2534537613528904</v>
      </c>
      <c r="K145" s="15">
        <v>0.44323921487909168</v>
      </c>
      <c r="L145" s="15">
        <v>5.1256532800975076</v>
      </c>
      <c r="M145" s="15">
        <v>6.9001326522612736</v>
      </c>
      <c r="N145" s="15">
        <v>5.9743589639780739</v>
      </c>
    </row>
    <row r="146" spans="2:14" x14ac:dyDescent="0.3">
      <c r="B146" s="6" t="s">
        <v>88</v>
      </c>
      <c r="C146" s="12">
        <v>1</v>
      </c>
      <c r="D146" s="15">
        <v>5.64</v>
      </c>
      <c r="E146" s="15">
        <v>5.1223935087861872</v>
      </c>
      <c r="F146" s="15">
        <v>0.51760649121381253</v>
      </c>
      <c r="G146" s="15">
        <v>1.2132268593314859</v>
      </c>
      <c r="H146" s="15">
        <v>0.20400118619012103</v>
      </c>
      <c r="I146" s="15">
        <v>4.7140407676032394</v>
      </c>
      <c r="J146" s="15">
        <v>5.5307462499691349</v>
      </c>
      <c r="K146" s="15">
        <v>0.47290054667524883</v>
      </c>
      <c r="L146" s="15">
        <v>4.1757802162449309</v>
      </c>
      <c r="M146" s="15">
        <v>6.0690068013274434</v>
      </c>
      <c r="N146" s="15">
        <v>4.968969992625345</v>
      </c>
    </row>
    <row r="147" spans="2:14" x14ac:dyDescent="0.3">
      <c r="B147" s="6" t="s">
        <v>89</v>
      </c>
      <c r="C147" s="12">
        <v>1</v>
      </c>
      <c r="D147" s="15">
        <v>5.46</v>
      </c>
      <c r="E147" s="15">
        <v>5.5125517575335747</v>
      </c>
      <c r="F147" s="15">
        <v>-5.2551757533574772E-2</v>
      </c>
      <c r="G147" s="15">
        <v>-0.1231769787030586</v>
      </c>
      <c r="H147" s="15">
        <v>0.14029273570026973</v>
      </c>
      <c r="I147" s="15">
        <v>5.2317253355839055</v>
      </c>
      <c r="J147" s="15">
        <v>5.793378179483244</v>
      </c>
      <c r="K147" s="15">
        <v>0.44911078228989176</v>
      </c>
      <c r="L147" s="15">
        <v>4.6135588523061619</v>
      </c>
      <c r="M147" s="15">
        <v>6.4115446627609876</v>
      </c>
      <c r="N147" s="15">
        <v>5.5189232580908021</v>
      </c>
    </row>
    <row r="148" spans="2:14" x14ac:dyDescent="0.3">
      <c r="B148" s="6" t="s">
        <v>90</v>
      </c>
      <c r="C148" s="12">
        <v>1</v>
      </c>
      <c r="D148" s="15">
        <v>6.38</v>
      </c>
      <c r="E148" s="15">
        <v>6.3560136270664973</v>
      </c>
      <c r="F148" s="15">
        <v>2.3986372933502587E-2</v>
      </c>
      <c r="G148" s="15">
        <v>5.6222076799353968E-2</v>
      </c>
      <c r="H148" s="15">
        <v>7.871309540387679E-2</v>
      </c>
      <c r="I148" s="15">
        <v>6.1984522477654362</v>
      </c>
      <c r="J148" s="15">
        <v>6.5135750063675584</v>
      </c>
      <c r="K148" s="15">
        <v>0.43383659880977377</v>
      </c>
      <c r="L148" s="15">
        <v>5.4875953219672651</v>
      </c>
      <c r="M148" s="15">
        <v>7.2244319321657295</v>
      </c>
      <c r="N148" s="15">
        <v>6.3551683800624374</v>
      </c>
    </row>
    <row r="149" spans="2:14" x14ac:dyDescent="0.3">
      <c r="B149" s="6" t="s">
        <v>91</v>
      </c>
      <c r="C149" s="12">
        <v>1</v>
      </c>
      <c r="D149" s="15">
        <v>7.19</v>
      </c>
      <c r="E149" s="15">
        <v>7.4103327938984922</v>
      </c>
      <c r="F149" s="15">
        <v>-0.22033279389849181</v>
      </c>
      <c r="G149" s="15">
        <v>-0.5164418686526423</v>
      </c>
      <c r="H149" s="15">
        <v>0.12115520338651924</v>
      </c>
      <c r="I149" s="15">
        <v>7.1678143049846348</v>
      </c>
      <c r="J149" s="15">
        <v>7.6528512828123496</v>
      </c>
      <c r="K149" s="15">
        <v>0.44350538484487606</v>
      </c>
      <c r="L149" s="15">
        <v>6.5225603107423451</v>
      </c>
      <c r="M149" s="15">
        <v>8.2981052770546402</v>
      </c>
      <c r="N149" s="15">
        <v>7.4296597688049175</v>
      </c>
    </row>
    <row r="150" spans="2:14" x14ac:dyDescent="0.3">
      <c r="B150" s="6" t="s">
        <v>92</v>
      </c>
      <c r="C150" s="12">
        <v>1</v>
      </c>
      <c r="D150" s="15">
        <v>5.92</v>
      </c>
      <c r="E150" s="15">
        <v>5.6672252306870847</v>
      </c>
      <c r="F150" s="15">
        <v>0.2527747693129152</v>
      </c>
      <c r="G150" s="15">
        <v>0.59248317920547222</v>
      </c>
      <c r="H150" s="15">
        <v>0.1137737589273337</v>
      </c>
      <c r="I150" s="15">
        <v>5.4394823082054193</v>
      </c>
      <c r="J150" s="15">
        <v>5.8949681531687501</v>
      </c>
      <c r="K150" s="15">
        <v>0.44154604663526076</v>
      </c>
      <c r="L150" s="15">
        <v>4.783374789082476</v>
      </c>
      <c r="M150" s="15">
        <v>6.5510756722916934</v>
      </c>
      <c r="N150" s="15">
        <v>5.6478725481051217</v>
      </c>
    </row>
    <row r="151" spans="2:14" x14ac:dyDescent="0.3">
      <c r="B151" s="6" t="s">
        <v>93</v>
      </c>
      <c r="C151" s="12">
        <v>1</v>
      </c>
      <c r="D151" s="15">
        <v>6.75</v>
      </c>
      <c r="E151" s="15">
        <v>6.5529505812588669</v>
      </c>
      <c r="F151" s="15">
        <v>0.19704941874113313</v>
      </c>
      <c r="G151" s="15">
        <v>0.46186756057053913</v>
      </c>
      <c r="H151" s="15">
        <v>0.11710128775260902</v>
      </c>
      <c r="I151" s="15">
        <v>6.3185468861486536</v>
      </c>
      <c r="J151" s="15">
        <v>6.7873542763690802</v>
      </c>
      <c r="K151" s="15">
        <v>0.44241513838485697</v>
      </c>
      <c r="L151" s="15">
        <v>5.6673604635037664</v>
      </c>
      <c r="M151" s="15">
        <v>7.4385406990139673</v>
      </c>
      <c r="N151" s="15">
        <v>6.5368959773842397</v>
      </c>
    </row>
    <row r="152" spans="2:14" x14ac:dyDescent="0.3">
      <c r="B152" s="6" t="s">
        <v>94</v>
      </c>
      <c r="C152" s="12">
        <v>1</v>
      </c>
      <c r="D152" s="15">
        <v>6.66</v>
      </c>
      <c r="E152" s="15">
        <v>7.131339122574083</v>
      </c>
      <c r="F152" s="15">
        <v>-0.47133912257408284</v>
      </c>
      <c r="G152" s="15">
        <v>-1.1047799690834963</v>
      </c>
      <c r="H152" s="15">
        <v>0.13046789721743096</v>
      </c>
      <c r="I152" s="15">
        <v>6.870179251594406</v>
      </c>
      <c r="J152" s="15">
        <v>7.3924989935537599</v>
      </c>
      <c r="K152" s="15">
        <v>0.44613934514130327</v>
      </c>
      <c r="L152" s="15">
        <v>6.2382941950400355</v>
      </c>
      <c r="M152" s="15">
        <v>8.0243840501081305</v>
      </c>
      <c r="N152" s="15">
        <v>7.1799648259256186</v>
      </c>
    </row>
    <row r="153" spans="2:14" x14ac:dyDescent="0.3">
      <c r="B153" s="6" t="s">
        <v>95</v>
      </c>
      <c r="C153" s="12">
        <v>1</v>
      </c>
      <c r="D153" s="15">
        <v>7.66</v>
      </c>
      <c r="E153" s="15">
        <v>7.5462171563627445</v>
      </c>
      <c r="F153" s="15">
        <v>0.11378284363725566</v>
      </c>
      <c r="G153" s="15">
        <v>0.2666975866321003</v>
      </c>
      <c r="H153" s="15">
        <v>0.12592830896075341</v>
      </c>
      <c r="I153" s="15">
        <v>7.2941442585672753</v>
      </c>
      <c r="J153" s="15">
        <v>7.7982900541582136</v>
      </c>
      <c r="K153" s="15">
        <v>0.44483298222646189</v>
      </c>
      <c r="L153" s="15">
        <v>6.6557871983159727</v>
      </c>
      <c r="M153" s="15">
        <v>8.4366471144095172</v>
      </c>
      <c r="N153" s="15">
        <v>7.5353580090379033</v>
      </c>
    </row>
    <row r="154" spans="2:14" x14ac:dyDescent="0.3">
      <c r="B154" s="6" t="s">
        <v>96</v>
      </c>
      <c r="C154" s="12">
        <v>1</v>
      </c>
      <c r="D154" s="15">
        <v>5.66</v>
      </c>
      <c r="E154" s="15">
        <v>5.5648052430400039</v>
      </c>
      <c r="F154" s="15">
        <v>9.5194756959996241E-2</v>
      </c>
      <c r="G154" s="15">
        <v>0.22312864690039724</v>
      </c>
      <c r="H154" s="15">
        <v>0.19620255073227699</v>
      </c>
      <c r="I154" s="15">
        <v>5.1720631668054908</v>
      </c>
      <c r="J154" s="15">
        <v>5.957547319274517</v>
      </c>
      <c r="K154" s="15">
        <v>0.46958905863810807</v>
      </c>
      <c r="L154" s="15">
        <v>4.6248206140012265</v>
      </c>
      <c r="M154" s="15">
        <v>6.5047898720787813</v>
      </c>
      <c r="N154" s="15">
        <v>5.5392723034652649</v>
      </c>
    </row>
    <row r="155" spans="2:14" x14ac:dyDescent="0.3">
      <c r="B155" s="6" t="s">
        <v>97</v>
      </c>
      <c r="C155" s="12">
        <v>1</v>
      </c>
      <c r="D155" s="15">
        <v>6.38</v>
      </c>
      <c r="E155" s="15">
        <v>5.9564988819535971</v>
      </c>
      <c r="F155" s="15">
        <v>0.42350111804640278</v>
      </c>
      <c r="G155" s="15">
        <v>0.99265163805406909</v>
      </c>
      <c r="H155" s="15">
        <v>9.6609915074965663E-2</v>
      </c>
      <c r="I155" s="15">
        <v>5.7631131258063393</v>
      </c>
      <c r="J155" s="15">
        <v>6.1498846381008549</v>
      </c>
      <c r="K155" s="15">
        <v>0.43743790275828276</v>
      </c>
      <c r="L155" s="15">
        <v>5.0808717837749162</v>
      </c>
      <c r="M155" s="15">
        <v>6.832125980132278</v>
      </c>
      <c r="N155" s="15">
        <v>5.9336090065342244</v>
      </c>
    </row>
    <row r="156" spans="2:14" x14ac:dyDescent="0.3">
      <c r="B156" s="6" t="s">
        <v>98</v>
      </c>
      <c r="C156" s="12">
        <v>1</v>
      </c>
      <c r="D156" s="15">
        <v>6.19</v>
      </c>
      <c r="E156" s="15">
        <v>6.1373914711459765</v>
      </c>
      <c r="F156" s="15">
        <v>5.2608528854023895E-2</v>
      </c>
      <c r="G156" s="15">
        <v>0.12331004598868532</v>
      </c>
      <c r="H156" s="15">
        <v>0.17651321541312945</v>
      </c>
      <c r="I156" s="15">
        <v>5.784061881670981</v>
      </c>
      <c r="J156" s="15">
        <v>6.490721060620972</v>
      </c>
      <c r="K156" s="15">
        <v>0.461709170684593</v>
      </c>
      <c r="L156" s="15">
        <v>5.2131801515968492</v>
      </c>
      <c r="M156" s="15">
        <v>7.0616027906951038</v>
      </c>
      <c r="N156" s="15">
        <v>6.1265264116683777</v>
      </c>
    </row>
    <row r="157" spans="2:14" x14ac:dyDescent="0.3">
      <c r="B157" s="6" t="s">
        <v>99</v>
      </c>
      <c r="C157" s="12">
        <v>1</v>
      </c>
      <c r="D157" s="15">
        <v>5.16</v>
      </c>
      <c r="E157" s="15">
        <v>5.7510872503209161</v>
      </c>
      <c r="F157" s="15">
        <v>-0.59108725032091591</v>
      </c>
      <c r="G157" s="15">
        <v>-1.3854596889154931</v>
      </c>
      <c r="H157" s="15">
        <v>9.1633970640996501E-2</v>
      </c>
      <c r="I157" s="15">
        <v>5.5676619291472651</v>
      </c>
      <c r="J157" s="15">
        <v>5.934512571494567</v>
      </c>
      <c r="K157" s="15">
        <v>0.43636593319621986</v>
      </c>
      <c r="L157" s="15">
        <v>4.8776059323570866</v>
      </c>
      <c r="M157" s="15">
        <v>6.6245685682847455</v>
      </c>
      <c r="N157" s="15">
        <v>5.7796737316908979</v>
      </c>
    </row>
    <row r="158" spans="2:14" x14ac:dyDescent="0.3">
      <c r="B158" s="6" t="s">
        <v>100</v>
      </c>
      <c r="C158" s="12">
        <v>1</v>
      </c>
      <c r="D158" s="15">
        <v>7.37</v>
      </c>
      <c r="E158" s="15">
        <v>6.9607103056662405</v>
      </c>
      <c r="F158" s="15">
        <v>0.40928969433375961</v>
      </c>
      <c r="G158" s="15">
        <v>0.95934123478403566</v>
      </c>
      <c r="H158" s="15">
        <v>0.10431256187866537</v>
      </c>
      <c r="I158" s="15">
        <v>6.7519060267378288</v>
      </c>
      <c r="J158" s="15">
        <v>7.1695145845946522</v>
      </c>
      <c r="K158" s="15">
        <v>0.43920331697798365</v>
      </c>
      <c r="L158" s="15">
        <v>6.0815493469772273</v>
      </c>
      <c r="M158" s="15">
        <v>7.8398712643552537</v>
      </c>
      <c r="N158" s="15">
        <v>6.9346871910597132</v>
      </c>
    </row>
    <row r="159" spans="2:14" x14ac:dyDescent="0.3">
      <c r="B159" s="6" t="s">
        <v>101</v>
      </c>
      <c r="C159" s="12">
        <v>1</v>
      </c>
      <c r="D159" s="15">
        <v>6.01</v>
      </c>
      <c r="E159" s="15">
        <v>6.6610382249674043</v>
      </c>
      <c r="F159" s="15">
        <v>-0.65103822496740449</v>
      </c>
      <c r="G159" s="15">
        <v>-1.5259798213304785</v>
      </c>
      <c r="H159" s="15">
        <v>0.1462997945145523</v>
      </c>
      <c r="I159" s="15">
        <v>6.3681873683609025</v>
      </c>
      <c r="J159" s="15">
        <v>6.9538890815739061</v>
      </c>
      <c r="K159" s="15">
        <v>0.45102336187139241</v>
      </c>
      <c r="L159" s="15">
        <v>5.7582168757518843</v>
      </c>
      <c r="M159" s="15">
        <v>7.5638595741829242</v>
      </c>
      <c r="N159" s="15">
        <v>6.7477959836306765</v>
      </c>
    </row>
    <row r="160" spans="2:14" x14ac:dyDescent="0.3">
      <c r="B160" s="6" t="s">
        <v>102</v>
      </c>
      <c r="C160" s="12">
        <v>1</v>
      </c>
      <c r="D160" s="15">
        <v>5.85</v>
      </c>
      <c r="E160" s="15">
        <v>5.4176064942384503</v>
      </c>
      <c r="F160" s="15">
        <v>0.43239350576154933</v>
      </c>
      <c r="G160" s="15">
        <v>1.01349466031661</v>
      </c>
      <c r="H160" s="15">
        <v>0.16145104182348727</v>
      </c>
      <c r="I160" s="15">
        <v>5.0944271209870591</v>
      </c>
      <c r="J160" s="15">
        <v>5.7407858674898415</v>
      </c>
      <c r="K160" s="15">
        <v>0.45616321857933945</v>
      </c>
      <c r="L160" s="15">
        <v>4.5044966039846361</v>
      </c>
      <c r="M160" s="15">
        <v>6.3307163844922645</v>
      </c>
      <c r="N160" s="15">
        <v>5.3453345220953921</v>
      </c>
    </row>
    <row r="161" spans="2:14" x14ac:dyDescent="0.3">
      <c r="B161" s="6" t="s">
        <v>103</v>
      </c>
      <c r="C161" s="12">
        <v>1</v>
      </c>
      <c r="D161" s="15">
        <v>5.0999999999999996</v>
      </c>
      <c r="E161" s="15">
        <v>5.9267608422778499</v>
      </c>
      <c r="F161" s="15">
        <v>-0.82676084227785029</v>
      </c>
      <c r="G161" s="15">
        <v>-1.9378591210145233</v>
      </c>
      <c r="H161" s="15">
        <v>9.4693974750895082E-2</v>
      </c>
      <c r="I161" s="15">
        <v>5.7372102573758621</v>
      </c>
      <c r="J161" s="15">
        <v>6.1163114271798378</v>
      </c>
      <c r="K161" s="15">
        <v>0.43701875466951756</v>
      </c>
      <c r="L161" s="15">
        <v>5.0519727601568958</v>
      </c>
      <c r="M161" s="15">
        <v>6.8015489243988041</v>
      </c>
      <c r="N161" s="15">
        <v>5.9696008201729454</v>
      </c>
    </row>
    <row r="162" spans="2:14" x14ac:dyDescent="0.3">
      <c r="B162" s="6" t="s">
        <v>104</v>
      </c>
      <c r="C162" s="12">
        <v>1</v>
      </c>
      <c r="D162" s="15">
        <v>7.48</v>
      </c>
      <c r="E162" s="15">
        <v>6.8028754065469368</v>
      </c>
      <c r="F162" s="15">
        <v>0.67712459345306364</v>
      </c>
      <c r="G162" s="15">
        <v>1.5871241142372432</v>
      </c>
      <c r="H162" s="15">
        <v>0.11622580940432153</v>
      </c>
      <c r="I162" s="15">
        <v>6.5702241717534804</v>
      </c>
      <c r="J162" s="15">
        <v>7.0355266413403932</v>
      </c>
      <c r="K162" s="15">
        <v>0.44218421709787703</v>
      </c>
      <c r="L162" s="15">
        <v>5.9177475279694454</v>
      </c>
      <c r="M162" s="15">
        <v>7.6880032851244282</v>
      </c>
      <c r="N162" s="15">
        <v>6.7485943794406937</v>
      </c>
    </row>
    <row r="163" spans="2:14" x14ac:dyDescent="0.3">
      <c r="B163" s="6" t="s">
        <v>105</v>
      </c>
      <c r="C163" s="12">
        <v>1</v>
      </c>
      <c r="D163" s="15">
        <v>7.57</v>
      </c>
      <c r="E163" s="15">
        <v>6.8242902221473605</v>
      </c>
      <c r="F163" s="15">
        <v>0.74570977785263981</v>
      </c>
      <c r="G163" s="15">
        <v>1.7478821210980895</v>
      </c>
      <c r="H163" s="15">
        <v>0.1666769871932087</v>
      </c>
      <c r="I163" s="15">
        <v>6.4906499826782147</v>
      </c>
      <c r="J163" s="15">
        <v>7.1579304616165063</v>
      </c>
      <c r="K163" s="15">
        <v>0.45803892971949212</v>
      </c>
      <c r="L163" s="15">
        <v>5.9074256881090985</v>
      </c>
      <c r="M163" s="15">
        <v>7.7411547561856224</v>
      </c>
      <c r="N163" s="15">
        <v>6.6899729330149524</v>
      </c>
    </row>
    <row r="164" spans="2:14" x14ac:dyDescent="0.3">
      <c r="B164" s="6" t="s">
        <v>106</v>
      </c>
      <c r="C164" s="12">
        <v>1</v>
      </c>
      <c r="D164" s="15">
        <v>8.0500000000000007</v>
      </c>
      <c r="E164" s="15">
        <v>8.0085131985003315</v>
      </c>
      <c r="F164" s="15">
        <v>4.1486801499669212E-2</v>
      </c>
      <c r="G164" s="15">
        <v>9.7241635762950626E-2</v>
      </c>
      <c r="H164" s="15">
        <v>0.17295262876838599</v>
      </c>
      <c r="I164" s="15">
        <v>7.6623108975659298</v>
      </c>
      <c r="J164" s="15">
        <v>8.3547154994347324</v>
      </c>
      <c r="K164" s="15">
        <v>0.46035970162109968</v>
      </c>
      <c r="L164" s="15">
        <v>7.0870031347699101</v>
      </c>
      <c r="M164" s="15">
        <v>8.9300232622307529</v>
      </c>
      <c r="N164" s="15">
        <v>8.0003545462149734</v>
      </c>
    </row>
    <row r="165" spans="2:14" x14ac:dyDescent="0.3">
      <c r="B165" s="6" t="s">
        <v>107</v>
      </c>
      <c r="C165" s="12">
        <v>1</v>
      </c>
      <c r="D165" s="15">
        <v>7.22</v>
      </c>
      <c r="E165" s="15">
        <v>6.3771880359641049</v>
      </c>
      <c r="F165" s="15">
        <v>0.84281196403589487</v>
      </c>
      <c r="G165" s="15">
        <v>1.9754816245376012</v>
      </c>
      <c r="H165" s="15">
        <v>6.9381200545471186E-2</v>
      </c>
      <c r="I165" s="15">
        <v>6.2383064737613116</v>
      </c>
      <c r="J165" s="15">
        <v>6.5160695981668981</v>
      </c>
      <c r="K165" s="15">
        <v>0.43224089818977529</v>
      </c>
      <c r="L165" s="15">
        <v>5.5119638726953832</v>
      </c>
      <c r="M165" s="15">
        <v>7.2424121992328265</v>
      </c>
      <c r="N165" s="15">
        <v>6.3542931177896085</v>
      </c>
    </row>
    <row r="166" spans="2:14" x14ac:dyDescent="0.3">
      <c r="B166" s="6" t="s">
        <v>108</v>
      </c>
      <c r="C166" s="12">
        <v>1</v>
      </c>
      <c r="D166" s="15">
        <v>6.85</v>
      </c>
      <c r="E166" s="15">
        <v>7.097678711453808</v>
      </c>
      <c r="F166" s="15">
        <v>-0.24767871145380838</v>
      </c>
      <c r="G166" s="15">
        <v>-0.58053844053560544</v>
      </c>
      <c r="H166" s="15">
        <v>0.16057952486752847</v>
      </c>
      <c r="I166" s="15">
        <v>6.7762438689308873</v>
      </c>
      <c r="J166" s="15">
        <v>7.4191135539767288</v>
      </c>
      <c r="K166" s="15">
        <v>0.45585548903731982</v>
      </c>
      <c r="L166" s="15">
        <v>6.1851848088046424</v>
      </c>
      <c r="M166" s="15">
        <v>8.0101726141029737</v>
      </c>
      <c r="N166" s="15">
        <v>7.1385574223252819</v>
      </c>
    </row>
    <row r="167" spans="2:14" x14ac:dyDescent="0.3">
      <c r="B167" s="6" t="s">
        <v>109</v>
      </c>
      <c r="C167" s="12">
        <v>1</v>
      </c>
      <c r="D167" s="15">
        <v>5.29</v>
      </c>
      <c r="E167" s="15">
        <v>5.5113289347633465</v>
      </c>
      <c r="F167" s="15">
        <v>-0.22132893476334647</v>
      </c>
      <c r="G167" s="15">
        <v>-0.51877674055520528</v>
      </c>
      <c r="H167" s="15">
        <v>0.23158015044841787</v>
      </c>
      <c r="I167" s="15">
        <v>5.0477708986299747</v>
      </c>
      <c r="J167" s="15">
        <v>5.9748869708967183</v>
      </c>
      <c r="K167" s="15">
        <v>0.48543569003574988</v>
      </c>
      <c r="L167" s="15">
        <v>4.5396238265911197</v>
      </c>
      <c r="M167" s="15">
        <v>6.4830340429355733</v>
      </c>
      <c r="N167" s="15">
        <v>5.6037801833004046</v>
      </c>
    </row>
    <row r="168" spans="2:14" x14ac:dyDescent="0.3">
      <c r="B168" s="6" t="s">
        <v>110</v>
      </c>
      <c r="C168" s="12">
        <v>1</v>
      </c>
      <c r="D168" s="15">
        <v>5.07</v>
      </c>
      <c r="E168" s="15">
        <v>6.1171073764571791</v>
      </c>
      <c r="F168" s="15">
        <v>-1.0471073764571788</v>
      </c>
      <c r="G168" s="15">
        <v>-2.4543331957504524</v>
      </c>
      <c r="H168" s="15">
        <v>0.10364495985273062</v>
      </c>
      <c r="I168" s="15">
        <v>5.9096394481765309</v>
      </c>
      <c r="J168" s="15">
        <v>6.3245753047378273</v>
      </c>
      <c r="K168" s="15">
        <v>0.43904523773940074</v>
      </c>
      <c r="L168" s="15">
        <v>5.2382628477439175</v>
      </c>
      <c r="M168" s="15">
        <v>6.9959519051704406</v>
      </c>
      <c r="N168" s="15">
        <v>6.1827809522167971</v>
      </c>
    </row>
    <row r="169" spans="2:14" x14ac:dyDescent="0.3">
      <c r="B169" s="6" t="s">
        <v>111</v>
      </c>
      <c r="C169" s="12">
        <v>1</v>
      </c>
      <c r="D169" s="15">
        <v>7.55</v>
      </c>
      <c r="E169" s="15">
        <v>7.5990947812133101</v>
      </c>
      <c r="F169" s="15">
        <v>-4.9094781213310235E-2</v>
      </c>
      <c r="G169" s="15">
        <v>-0.11507411176647421</v>
      </c>
      <c r="H169" s="15">
        <v>0.23628721051289739</v>
      </c>
      <c r="I169" s="15">
        <v>7.1261145406499518</v>
      </c>
      <c r="J169" s="15">
        <v>8.0720750217766675</v>
      </c>
      <c r="K169" s="15">
        <v>0.4876987686377105</v>
      </c>
      <c r="L169" s="15">
        <v>6.6228596290355455</v>
      </c>
      <c r="M169" s="15">
        <v>8.5753299333910746</v>
      </c>
      <c r="N169" s="15">
        <v>7.620816882876249</v>
      </c>
    </row>
    <row r="170" spans="2:14" x14ac:dyDescent="0.3">
      <c r="B170" s="6" t="s">
        <v>112</v>
      </c>
      <c r="C170" s="12">
        <v>1</v>
      </c>
      <c r="D170" s="15">
        <v>5.36</v>
      </c>
      <c r="E170" s="15">
        <v>5.8508959429779201</v>
      </c>
      <c r="F170" s="15">
        <v>-0.49089594297791983</v>
      </c>
      <c r="G170" s="15">
        <v>-1.1506195406495645</v>
      </c>
      <c r="H170" s="15">
        <v>0.10413079374074706</v>
      </c>
      <c r="I170" s="15">
        <v>5.6424555125092404</v>
      </c>
      <c r="J170" s="15">
        <v>6.0593363734465999</v>
      </c>
      <c r="K170" s="15">
        <v>0.43916018180596789</v>
      </c>
      <c r="L170" s="15">
        <v>4.9718213287169126</v>
      </c>
      <c r="M170" s="15">
        <v>6.7299705572389277</v>
      </c>
      <c r="N170" s="15">
        <v>5.8819921131017985</v>
      </c>
    </row>
    <row r="171" spans="2:14" x14ac:dyDescent="0.3">
      <c r="B171" s="6" t="s">
        <v>113</v>
      </c>
      <c r="C171" s="12">
        <v>1</v>
      </c>
      <c r="D171" s="15">
        <v>7.96</v>
      </c>
      <c r="E171" s="15">
        <v>7.5103328013578849</v>
      </c>
      <c r="F171" s="15">
        <v>0.44966719864211502</v>
      </c>
      <c r="G171" s="15">
        <v>1.0539827695623043</v>
      </c>
      <c r="H171" s="15">
        <v>0.14900764592894461</v>
      </c>
      <c r="I171" s="15">
        <v>7.2120615912307295</v>
      </c>
      <c r="J171" s="15">
        <v>7.8086040114850404</v>
      </c>
      <c r="K171" s="15">
        <v>0.45190897493196408</v>
      </c>
      <c r="L171" s="15">
        <v>6.605738704994832</v>
      </c>
      <c r="M171" s="15">
        <v>8.4149268977209388</v>
      </c>
      <c r="N171" s="15">
        <v>7.4478600936315971</v>
      </c>
    </row>
    <row r="172" spans="2:14" x14ac:dyDescent="0.3">
      <c r="B172" s="6" t="s">
        <v>114</v>
      </c>
      <c r="C172" s="12">
        <v>1</v>
      </c>
      <c r="D172" s="15">
        <v>6.4</v>
      </c>
      <c r="E172" s="15">
        <v>6.7821650637403614</v>
      </c>
      <c r="F172" s="15">
        <v>-0.38216506374036108</v>
      </c>
      <c r="G172" s="15">
        <v>-0.89576334126074542</v>
      </c>
      <c r="H172" s="15">
        <v>0.14885679318119796</v>
      </c>
      <c r="I172" s="15">
        <v>6.484195818195901</v>
      </c>
      <c r="J172" s="15">
        <v>7.0801343092848219</v>
      </c>
      <c r="K172" s="15">
        <v>0.45185925679902006</v>
      </c>
      <c r="L172" s="15">
        <v>5.8776704890333011</v>
      </c>
      <c r="M172" s="15">
        <v>7.6866596384474217</v>
      </c>
      <c r="N172" s="15">
        <v>6.8351372899381637</v>
      </c>
    </row>
    <row r="173" spans="2:14" x14ac:dyDescent="0.3">
      <c r="B173" s="6" t="s">
        <v>115</v>
      </c>
      <c r="C173" s="12">
        <v>1</v>
      </c>
      <c r="D173" s="15">
        <v>6.92</v>
      </c>
      <c r="E173" s="15">
        <v>6.9156157085766381</v>
      </c>
      <c r="F173" s="15">
        <v>4.3842914233618302E-3</v>
      </c>
      <c r="G173" s="15">
        <v>1.0276416938832432E-2</v>
      </c>
      <c r="H173" s="15">
        <v>0.14724256683353615</v>
      </c>
      <c r="I173" s="15">
        <v>6.6208776881356588</v>
      </c>
      <c r="J173" s="15">
        <v>7.2103537290176174</v>
      </c>
      <c r="K173" s="15">
        <v>0.4513300528067028</v>
      </c>
      <c r="L173" s="15">
        <v>6.0121804507536787</v>
      </c>
      <c r="M173" s="15">
        <v>7.8190509663995975</v>
      </c>
      <c r="N173" s="15">
        <v>6.9150228794638764</v>
      </c>
    </row>
    <row r="174" spans="2:14" x14ac:dyDescent="0.3">
      <c r="B174" s="6" t="s">
        <v>116</v>
      </c>
      <c r="C174" s="12">
        <v>1</v>
      </c>
      <c r="D174" s="15">
        <v>5.82</v>
      </c>
      <c r="E174" s="15">
        <v>6.2046673819592923</v>
      </c>
      <c r="F174" s="15">
        <v>-0.38466738195929207</v>
      </c>
      <c r="G174" s="15">
        <v>-0.90162856846584161</v>
      </c>
      <c r="H174" s="15">
        <v>9.0185630803533895E-2</v>
      </c>
      <c r="I174" s="15">
        <v>6.0241412279612732</v>
      </c>
      <c r="J174" s="15">
        <v>6.3851935359573115</v>
      </c>
      <c r="K174" s="15">
        <v>0.43606409056720563</v>
      </c>
      <c r="L174" s="15">
        <v>5.331790267663421</v>
      </c>
      <c r="M174" s="15">
        <v>7.0775444962551637</v>
      </c>
      <c r="N174" s="15">
        <v>6.2226601486636675</v>
      </c>
    </row>
    <row r="175" spans="2:14" x14ac:dyDescent="0.3">
      <c r="B175" s="6" t="s">
        <v>117</v>
      </c>
      <c r="C175" s="12">
        <v>1</v>
      </c>
      <c r="D175" s="15">
        <v>7.52</v>
      </c>
      <c r="E175" s="15">
        <v>7.0101395289422648</v>
      </c>
      <c r="F175" s="15">
        <v>0.5098604710577348</v>
      </c>
      <c r="G175" s="15">
        <v>1.1950708279335054</v>
      </c>
      <c r="H175" s="15">
        <v>0.13574584886894028</v>
      </c>
      <c r="I175" s="15">
        <v>6.7384146898612931</v>
      </c>
      <c r="J175" s="15">
        <v>7.2818643680232364</v>
      </c>
      <c r="K175" s="15">
        <v>0.44771126696110963</v>
      </c>
      <c r="L175" s="15">
        <v>6.1139480580178027</v>
      </c>
      <c r="M175" s="15">
        <v>7.9063309998667268</v>
      </c>
      <c r="N175" s="15">
        <v>6.9527088826647869</v>
      </c>
    </row>
    <row r="176" spans="2:14" x14ac:dyDescent="0.3">
      <c r="B176" s="6" t="s">
        <v>118</v>
      </c>
      <c r="C176" s="12">
        <v>1</v>
      </c>
      <c r="D176" s="15">
        <v>6.27</v>
      </c>
      <c r="E176" s="15">
        <v>6.3528032006681086</v>
      </c>
      <c r="F176" s="15">
        <v>-8.2803200668108978E-2</v>
      </c>
      <c r="G176" s="15">
        <v>-0.19408386253731716</v>
      </c>
      <c r="H176" s="15">
        <v>0.11001725549085428</v>
      </c>
      <c r="I176" s="15">
        <v>6.1325797367944919</v>
      </c>
      <c r="J176" s="15">
        <v>6.5730266645417252</v>
      </c>
      <c r="K176" s="15">
        <v>0.44059305439885532</v>
      </c>
      <c r="L176" s="15">
        <v>5.4708603802853668</v>
      </c>
      <c r="M176" s="15">
        <v>7.2347460210508503</v>
      </c>
      <c r="N176" s="15">
        <v>6.3587016509260739</v>
      </c>
    </row>
    <row r="177" spans="2:14" x14ac:dyDescent="0.3">
      <c r="B177" s="6" t="s">
        <v>119</v>
      </c>
      <c r="C177" s="12">
        <v>1</v>
      </c>
      <c r="D177" s="15">
        <v>7.06</v>
      </c>
      <c r="E177" s="15">
        <v>7.0631684591334114</v>
      </c>
      <c r="F177" s="15">
        <v>-3.168459133411794E-3</v>
      </c>
      <c r="G177" s="15">
        <v>-7.4266064831119954E-3</v>
      </c>
      <c r="H177" s="15">
        <v>0.13854222592563389</v>
      </c>
      <c r="I177" s="15">
        <v>6.7858460632057964</v>
      </c>
      <c r="J177" s="15">
        <v>7.3404908550610264</v>
      </c>
      <c r="K177" s="15">
        <v>0.44856704230605504</v>
      </c>
      <c r="L177" s="15">
        <v>6.1652639677384729</v>
      </c>
      <c r="M177" s="15">
        <v>7.96107295052835</v>
      </c>
      <c r="N177" s="15">
        <v>7.0635419609281396</v>
      </c>
    </row>
    <row r="178" spans="2:14" x14ac:dyDescent="0.3">
      <c r="B178" s="6" t="s">
        <v>120</v>
      </c>
      <c r="C178" s="12">
        <v>1</v>
      </c>
      <c r="D178" s="15">
        <v>7.46</v>
      </c>
      <c r="E178" s="15">
        <v>7.3806402018977666</v>
      </c>
      <c r="F178" s="15">
        <v>7.935979810223337E-2</v>
      </c>
      <c r="G178" s="15">
        <v>0.18601281135978168</v>
      </c>
      <c r="H178" s="15">
        <v>0.20465567946032903</v>
      </c>
      <c r="I178" s="15">
        <v>6.9709773500925891</v>
      </c>
      <c r="J178" s="15">
        <v>7.7903030537029441</v>
      </c>
      <c r="K178" s="15">
        <v>0.47318325225449576</v>
      </c>
      <c r="L178" s="15">
        <v>6.4334610126556662</v>
      </c>
      <c r="M178" s="15">
        <v>8.327819391139867</v>
      </c>
      <c r="N178" s="15">
        <v>7.3569208345427795</v>
      </c>
    </row>
    <row r="179" spans="2:14" x14ac:dyDescent="0.3">
      <c r="B179" s="6" t="s">
        <v>121</v>
      </c>
      <c r="C179" s="12">
        <v>1</v>
      </c>
      <c r="D179" s="15">
        <v>7.27</v>
      </c>
      <c r="E179" s="15">
        <v>7.1376989500332071</v>
      </c>
      <c r="F179" s="15">
        <v>0.13230104996679248</v>
      </c>
      <c r="G179" s="15">
        <v>0.31010273260109827</v>
      </c>
      <c r="H179" s="15">
        <v>0.13302969034298343</v>
      </c>
      <c r="I179" s="15">
        <v>6.871411092963351</v>
      </c>
      <c r="J179" s="15">
        <v>7.4039868071030632</v>
      </c>
      <c r="K179" s="15">
        <v>0.44689522439999607</v>
      </c>
      <c r="L179" s="15">
        <v>6.2431409657711319</v>
      </c>
      <c r="M179" s="15">
        <v>8.0322569342952814</v>
      </c>
      <c r="N179" s="15">
        <v>7.1234505551524503</v>
      </c>
    </row>
    <row r="180" spans="2:14" x14ac:dyDescent="0.3">
      <c r="B180" s="6" t="s">
        <v>122</v>
      </c>
      <c r="C180" s="12">
        <v>1</v>
      </c>
      <c r="D180" s="15">
        <v>5.8</v>
      </c>
      <c r="E180" s="15">
        <v>5.3674176551483015</v>
      </c>
      <c r="F180" s="15">
        <v>0.43258234485169833</v>
      </c>
      <c r="G180" s="15">
        <v>1.0139372835451619</v>
      </c>
      <c r="H180" s="15">
        <v>0.14212845504163063</v>
      </c>
      <c r="I180" s="15">
        <v>5.0829166416970484</v>
      </c>
      <c r="J180" s="15">
        <v>5.6519186685995546</v>
      </c>
      <c r="K180" s="15">
        <v>0.44968760357752091</v>
      </c>
      <c r="L180" s="15">
        <v>4.4672701166642144</v>
      </c>
      <c r="M180" s="15">
        <v>6.2675651936323886</v>
      </c>
      <c r="N180" s="15">
        <v>5.3134163596949007</v>
      </c>
    </row>
    <row r="181" spans="2:14" x14ac:dyDescent="0.3">
      <c r="B181" s="6" t="s">
        <v>123</v>
      </c>
      <c r="C181" s="12">
        <v>1</v>
      </c>
      <c r="D181" s="15">
        <v>5.89</v>
      </c>
      <c r="E181" s="15">
        <v>6.1215930333967412</v>
      </c>
      <c r="F181" s="15">
        <v>-0.23159303339674153</v>
      </c>
      <c r="G181" s="15">
        <v>-0.5428349399020882</v>
      </c>
      <c r="H181" s="15">
        <v>8.9538762650013398E-2</v>
      </c>
      <c r="I181" s="15">
        <v>5.9423617266915603</v>
      </c>
      <c r="J181" s="15">
        <v>6.3008243401019222</v>
      </c>
      <c r="K181" s="15">
        <v>0.43593076640180861</v>
      </c>
      <c r="L181" s="15">
        <v>5.2489827964138041</v>
      </c>
      <c r="M181" s="15">
        <v>6.9942032703796784</v>
      </c>
      <c r="N181" s="15">
        <v>6.1322637919266851</v>
      </c>
    </row>
    <row r="182" spans="2:14" x14ac:dyDescent="0.3">
      <c r="B182" s="6" t="s">
        <v>124</v>
      </c>
      <c r="C182" s="12">
        <v>1</v>
      </c>
      <c r="D182" s="15">
        <v>6.5</v>
      </c>
      <c r="E182" s="15">
        <v>6.1397262374921882</v>
      </c>
      <c r="F182" s="15">
        <v>0.36027376250781185</v>
      </c>
      <c r="G182" s="15">
        <v>0.84445193946830899</v>
      </c>
      <c r="H182" s="15">
        <v>7.3297145852235346E-2</v>
      </c>
      <c r="I182" s="15">
        <v>5.9930060591018917</v>
      </c>
      <c r="J182" s="15">
        <v>6.2864464158824847</v>
      </c>
      <c r="K182" s="15">
        <v>0.43288672267564021</v>
      </c>
      <c r="L182" s="15">
        <v>5.2732093160584226</v>
      </c>
      <c r="M182" s="15">
        <v>7.0062431589259537</v>
      </c>
      <c r="N182" s="15">
        <v>6.1287689507937495</v>
      </c>
    </row>
    <row r="183" spans="2:14" x14ac:dyDescent="0.3">
      <c r="B183" s="6" t="s">
        <v>125</v>
      </c>
      <c r="C183" s="12">
        <v>1</v>
      </c>
      <c r="D183" s="15">
        <v>6.27</v>
      </c>
      <c r="E183" s="15">
        <v>6.9236612698744704</v>
      </c>
      <c r="F183" s="15">
        <v>-0.65366126987447082</v>
      </c>
      <c r="G183" s="15">
        <v>-1.5321280219201248</v>
      </c>
      <c r="H183" s="15">
        <v>0.1383076683198172</v>
      </c>
      <c r="I183" s="15">
        <v>6.6468083920074577</v>
      </c>
      <c r="J183" s="15">
        <v>7.2005141477414831</v>
      </c>
      <c r="K183" s="15">
        <v>0.44849465347408252</v>
      </c>
      <c r="L183" s="15">
        <v>6.025901680470148</v>
      </c>
      <c r="M183" s="15">
        <v>7.8214208592787928</v>
      </c>
      <c r="N183" s="15">
        <v>7.0004243449672261</v>
      </c>
    </row>
    <row r="184" spans="2:14" x14ac:dyDescent="0.3">
      <c r="B184" s="6" t="s">
        <v>126</v>
      </c>
      <c r="C184" s="12">
        <v>1</v>
      </c>
      <c r="D184" s="15">
        <v>7.89</v>
      </c>
      <c r="E184" s="15">
        <v>7.6298921546068419</v>
      </c>
      <c r="F184" s="15">
        <v>0.26010784539315779</v>
      </c>
      <c r="G184" s="15">
        <v>0.60967130380029411</v>
      </c>
      <c r="H184" s="15">
        <v>0.18031684212736365</v>
      </c>
      <c r="I184" s="15">
        <v>7.2689487790348055</v>
      </c>
      <c r="J184" s="15">
        <v>7.9908355301788783</v>
      </c>
      <c r="K184" s="15">
        <v>0.46317664733183322</v>
      </c>
      <c r="L184" s="15">
        <v>6.7027433613953598</v>
      </c>
      <c r="M184" s="15">
        <v>8.557040947818324</v>
      </c>
      <c r="N184" s="15">
        <v>7.573323947636962</v>
      </c>
    </row>
    <row r="185" spans="2:14" x14ac:dyDescent="0.3">
      <c r="B185" s="6" t="s">
        <v>127</v>
      </c>
      <c r="C185" s="12">
        <v>1</v>
      </c>
      <c r="D185" s="15">
        <v>5.52</v>
      </c>
      <c r="E185" s="15">
        <v>5.7437533680798856</v>
      </c>
      <c r="F185" s="15">
        <v>-0.22375336807988599</v>
      </c>
      <c r="G185" s="15">
        <v>-0.52445941198265622</v>
      </c>
      <c r="H185" s="15">
        <v>0.11766180432285776</v>
      </c>
      <c r="I185" s="15">
        <v>5.5082276771508525</v>
      </c>
      <c r="J185" s="15">
        <v>5.9792790590089187</v>
      </c>
      <c r="K185" s="15">
        <v>0.44256382960572282</v>
      </c>
      <c r="L185" s="15">
        <v>4.8578656125082391</v>
      </c>
      <c r="M185" s="15">
        <v>6.629641123651532</v>
      </c>
      <c r="N185" s="15">
        <v>5.762173017763172</v>
      </c>
    </row>
    <row r="186" spans="2:14" x14ac:dyDescent="0.3">
      <c r="B186" s="6" t="s">
        <v>128</v>
      </c>
      <c r="C186" s="12">
        <v>1</v>
      </c>
      <c r="D186" s="15">
        <v>5.8</v>
      </c>
      <c r="E186" s="15">
        <v>6.2742454997386679</v>
      </c>
      <c r="F186" s="15">
        <v>-0.47424549973866803</v>
      </c>
      <c r="G186" s="15">
        <v>-1.1115922770805493</v>
      </c>
      <c r="H186" s="15">
        <v>0.15189564419150847</v>
      </c>
      <c r="I186" s="15">
        <v>5.9701933329951595</v>
      </c>
      <c r="J186" s="15">
        <v>6.5782976664821762</v>
      </c>
      <c r="K186" s="15">
        <v>0.45286944012941099</v>
      </c>
      <c r="L186" s="15">
        <v>5.3677288233969733</v>
      </c>
      <c r="M186" s="15">
        <v>7.1807621760803624</v>
      </c>
      <c r="N186" s="15">
        <v>6.343085969987639</v>
      </c>
    </row>
    <row r="187" spans="2:14" x14ac:dyDescent="0.3">
      <c r="B187" s="6" t="s">
        <v>129</v>
      </c>
      <c r="C187" s="12">
        <v>1</v>
      </c>
      <c r="D187" s="15">
        <v>6.89</v>
      </c>
      <c r="E187" s="15">
        <v>6.6861713881097424</v>
      </c>
      <c r="F187" s="15">
        <v>0.20382861189025725</v>
      </c>
      <c r="G187" s="15">
        <v>0.47775742932745147</v>
      </c>
      <c r="H187" s="15">
        <v>0.16565109793225671</v>
      </c>
      <c r="I187" s="15">
        <v>6.3545846891110402</v>
      </c>
      <c r="J187" s="15">
        <v>7.0177580871084446</v>
      </c>
      <c r="K187" s="15">
        <v>0.457666613732021</v>
      </c>
      <c r="L187" s="15">
        <v>5.7700521254932271</v>
      </c>
      <c r="M187" s="15">
        <v>7.6022906507262578</v>
      </c>
      <c r="N187" s="15">
        <v>6.6499882974969902</v>
      </c>
    </row>
    <row r="188" spans="2:14" x14ac:dyDescent="0.3">
      <c r="B188" s="6" t="s">
        <v>130</v>
      </c>
      <c r="C188" s="12">
        <v>1</v>
      </c>
      <c r="D188" s="15">
        <v>6.31</v>
      </c>
      <c r="E188" s="15">
        <v>6.3738548338496965</v>
      </c>
      <c r="F188" s="15">
        <v>-6.3854833849696924E-2</v>
      </c>
      <c r="G188" s="15">
        <v>-0.14967045591512923</v>
      </c>
      <c r="H188" s="15">
        <v>0.20062941543736035</v>
      </c>
      <c r="I188" s="15">
        <v>5.9722514251350765</v>
      </c>
      <c r="J188" s="15">
        <v>6.7754582425643166</v>
      </c>
      <c r="K188" s="15">
        <v>0.47145583612625869</v>
      </c>
      <c r="L188" s="15">
        <v>5.4301334436738813</v>
      </c>
      <c r="M188" s="15">
        <v>7.3175762240255118</v>
      </c>
      <c r="N188" s="15">
        <v>6.3919853450320021</v>
      </c>
    </row>
    <row r="189" spans="2:14" x14ac:dyDescent="0.3">
      <c r="B189" s="6" t="s">
        <v>131</v>
      </c>
      <c r="C189" s="12">
        <v>1</v>
      </c>
      <c r="D189" s="15">
        <v>6.11</v>
      </c>
      <c r="E189" s="15">
        <v>5.8802430492289881</v>
      </c>
      <c r="F189" s="15">
        <v>0.22975695077101221</v>
      </c>
      <c r="G189" s="15">
        <v>0.5385313138941088</v>
      </c>
      <c r="H189" s="15">
        <v>0.10496592635489223</v>
      </c>
      <c r="I189" s="15">
        <v>5.6701309192049942</v>
      </c>
      <c r="J189" s="15">
        <v>6.090355179252982</v>
      </c>
      <c r="K189" s="15">
        <v>0.43935895208168169</v>
      </c>
      <c r="L189" s="15">
        <v>5.0007705530317557</v>
      </c>
      <c r="M189" s="15">
        <v>6.7597155454262206</v>
      </c>
      <c r="N189" s="15">
        <v>5.8654394364357545</v>
      </c>
    </row>
    <row r="190" spans="2:14" x14ac:dyDescent="0.3">
      <c r="B190" s="6" t="s">
        <v>132</v>
      </c>
      <c r="C190" s="12">
        <v>1</v>
      </c>
      <c r="D190" s="15">
        <v>6.4</v>
      </c>
      <c r="E190" s="15">
        <v>6.3376857169760639</v>
      </c>
      <c r="F190" s="15">
        <v>6.231428302393649E-2</v>
      </c>
      <c r="G190" s="15">
        <v>0.14605953203433542</v>
      </c>
      <c r="H190" s="15">
        <v>7.2656152302850524E-2</v>
      </c>
      <c r="I190" s="15">
        <v>6.1922486265807946</v>
      </c>
      <c r="J190" s="15">
        <v>6.4831228073713332</v>
      </c>
      <c r="K190" s="15">
        <v>0.43277864959610451</v>
      </c>
      <c r="L190" s="15">
        <v>5.4713851273151697</v>
      </c>
      <c r="M190" s="15">
        <v>7.203986306636958</v>
      </c>
      <c r="N190" s="15">
        <v>6.3358244927150293</v>
      </c>
    </row>
    <row r="191" spans="2:14" x14ac:dyDescent="0.3">
      <c r="B191" s="6" t="s">
        <v>133</v>
      </c>
      <c r="C191" s="12">
        <v>1</v>
      </c>
      <c r="D191" s="15">
        <v>5.17</v>
      </c>
      <c r="E191" s="15">
        <v>6.0943763823650814</v>
      </c>
      <c r="F191" s="15">
        <v>-0.92437638236508146</v>
      </c>
      <c r="G191" s="15">
        <v>-2.1666618836001597</v>
      </c>
      <c r="H191" s="15">
        <v>0.13820190766650356</v>
      </c>
      <c r="I191" s="15">
        <v>5.8177352074469413</v>
      </c>
      <c r="J191" s="15">
        <v>6.3710175572832215</v>
      </c>
      <c r="K191" s="15">
        <v>0.44846205007941703</v>
      </c>
      <c r="L191" s="15">
        <v>5.196682055745903</v>
      </c>
      <c r="M191" s="15">
        <v>6.9920707089842598</v>
      </c>
      <c r="N191" s="15">
        <v>6.2027456267042389</v>
      </c>
    </row>
    <row r="192" spans="2:14" x14ac:dyDescent="0.3">
      <c r="B192" s="6" t="s">
        <v>134</v>
      </c>
      <c r="C192" s="12">
        <v>1</v>
      </c>
      <c r="D192" s="15">
        <v>6.55</v>
      </c>
      <c r="E192" s="15">
        <v>5.8495992885138959</v>
      </c>
      <c r="F192" s="15">
        <v>0.70040071148610394</v>
      </c>
      <c r="G192" s="15">
        <v>1.6416814122194074</v>
      </c>
      <c r="H192" s="15">
        <v>0.19461969584491842</v>
      </c>
      <c r="I192" s="15">
        <v>5.4600256405822716</v>
      </c>
      <c r="J192" s="15">
        <v>6.2391729364455202</v>
      </c>
      <c r="K192" s="15">
        <v>0.46892991916654386</v>
      </c>
      <c r="L192" s="15">
        <v>4.910934070479839</v>
      </c>
      <c r="M192" s="15">
        <v>6.7882645065479528</v>
      </c>
      <c r="N192" s="15">
        <v>5.6655514303976542</v>
      </c>
    </row>
    <row r="193" spans="2:14" x14ac:dyDescent="0.3">
      <c r="B193" s="6" t="s">
        <v>135</v>
      </c>
      <c r="C193" s="12">
        <v>1</v>
      </c>
      <c r="D193" s="15">
        <v>7.15</v>
      </c>
      <c r="E193" s="15">
        <v>7.4473290048019818</v>
      </c>
      <c r="F193" s="15">
        <v>-0.29732900480198143</v>
      </c>
      <c r="G193" s="15">
        <v>-0.69691462685898808</v>
      </c>
      <c r="H193" s="15">
        <v>0.20029404855697822</v>
      </c>
      <c r="I193" s="15">
        <v>7.0463969058354259</v>
      </c>
      <c r="J193" s="15">
        <v>7.8482611037685377</v>
      </c>
      <c r="K193" s="15">
        <v>0.47131321747444971</v>
      </c>
      <c r="L193" s="15">
        <v>6.5038930968750579</v>
      </c>
      <c r="M193" s="15">
        <v>8.3907649127289066</v>
      </c>
      <c r="N193" s="15">
        <v>7.531388875120566</v>
      </c>
    </row>
    <row r="194" spans="2:14" x14ac:dyDescent="0.3">
      <c r="B194" s="6" t="s">
        <v>136</v>
      </c>
      <c r="C194" s="12">
        <v>1</v>
      </c>
      <c r="D194" s="15">
        <v>5.87</v>
      </c>
      <c r="E194" s="15">
        <v>5.9854454969686488</v>
      </c>
      <c r="F194" s="15">
        <v>-0.1154454969686487</v>
      </c>
      <c r="G194" s="15">
        <v>-0.27059470870001068</v>
      </c>
      <c r="H194" s="15">
        <v>0.13099552849119064</v>
      </c>
      <c r="I194" s="15">
        <v>5.7232294572431064</v>
      </c>
      <c r="J194" s="15">
        <v>6.2476615366941912</v>
      </c>
      <c r="K194" s="15">
        <v>0.4462939295615157</v>
      </c>
      <c r="L194" s="15">
        <v>5.0920911350978857</v>
      </c>
      <c r="M194" s="15">
        <v>6.8787998588394119</v>
      </c>
      <c r="N194" s="15">
        <v>5.9974620053700392</v>
      </c>
    </row>
    <row r="195" spans="2:14" x14ac:dyDescent="0.3">
      <c r="B195" s="6" t="s">
        <v>137</v>
      </c>
      <c r="C195" s="12">
        <v>1</v>
      </c>
      <c r="D195" s="15">
        <v>6.25</v>
      </c>
      <c r="E195" s="15">
        <v>6.006662991764613</v>
      </c>
      <c r="F195" s="15">
        <v>0.24333700823538695</v>
      </c>
      <c r="G195" s="15">
        <v>0.57036184683122126</v>
      </c>
      <c r="H195" s="15">
        <v>0.21751064232561634</v>
      </c>
      <c r="I195" s="15">
        <v>5.5712681360339635</v>
      </c>
      <c r="J195" s="15">
        <v>6.4420578474952626</v>
      </c>
      <c r="K195" s="15">
        <v>0.4788834123287995</v>
      </c>
      <c r="L195" s="15">
        <v>5.0480736924393579</v>
      </c>
      <c r="M195" s="15">
        <v>6.9652522910898682</v>
      </c>
      <c r="N195" s="15">
        <v>5.9212001745563532</v>
      </c>
    </row>
    <row r="196" spans="2:14" ht="15" thickBot="1" x14ac:dyDescent="0.35">
      <c r="B196" s="10" t="s">
        <v>138</v>
      </c>
      <c r="C196" s="13">
        <v>1</v>
      </c>
      <c r="D196" s="16">
        <v>7.28</v>
      </c>
      <c r="E196" s="16">
        <v>7.0920252818650154</v>
      </c>
      <c r="F196" s="16">
        <v>0.1879747181349849</v>
      </c>
      <c r="G196" s="16">
        <v>0.44059721195116125</v>
      </c>
      <c r="H196" s="16">
        <v>0.23521330589482647</v>
      </c>
      <c r="I196" s="16">
        <v>6.6211946949519529</v>
      </c>
      <c r="J196" s="16">
        <v>7.5628558687780778</v>
      </c>
      <c r="K196" s="16">
        <v>0.48717937389502236</v>
      </c>
      <c r="L196" s="16">
        <v>6.1168298112248625</v>
      </c>
      <c r="M196" s="16">
        <v>8.0672207525051682</v>
      </c>
      <c r="N196" s="16">
        <v>7.0099390913786399</v>
      </c>
    </row>
    <row r="216" spans="7:7" x14ac:dyDescent="0.3">
      <c r="G216" t="s">
        <v>69</v>
      </c>
    </row>
    <row r="236" spans="2:7" x14ac:dyDescent="0.3">
      <c r="G236" t="s">
        <v>69</v>
      </c>
    </row>
    <row r="239" spans="2:7" x14ac:dyDescent="0.3">
      <c r="B239" s="5" t="s">
        <v>149</v>
      </c>
    </row>
    <row r="241" spans="2:9" x14ac:dyDescent="0.3">
      <c r="B241" s="38" t="s">
        <v>150</v>
      </c>
      <c r="C241" s="39"/>
      <c r="D241" s="39"/>
      <c r="E241" s="39"/>
      <c r="F241" s="39"/>
      <c r="G241" s="39"/>
      <c r="H241" s="39"/>
      <c r="I241" s="39"/>
    </row>
    <row r="242" spans="2:9" x14ac:dyDescent="0.3">
      <c r="B242" s="39"/>
      <c r="C242" s="39"/>
      <c r="D242" s="39"/>
      <c r="E242" s="39"/>
      <c r="F242" s="39"/>
      <c r="G242" s="39"/>
      <c r="H242" s="39"/>
      <c r="I242" s="39"/>
    </row>
    <row r="244" spans="2:9" x14ac:dyDescent="0.3">
      <c r="B244" s="38" t="s">
        <v>151</v>
      </c>
      <c r="C244" s="39"/>
      <c r="D244" s="39"/>
      <c r="E244" s="39"/>
      <c r="F244" s="39"/>
      <c r="G244" s="39"/>
      <c r="H244" s="39"/>
      <c r="I244" s="39"/>
    </row>
    <row r="245" spans="2:9" x14ac:dyDescent="0.3">
      <c r="B245" s="39"/>
      <c r="C245" s="39"/>
      <c r="D245" s="39"/>
      <c r="E245" s="39"/>
      <c r="F245" s="39"/>
      <c r="G245" s="39"/>
      <c r="H245" s="39"/>
      <c r="I245" s="39"/>
    </row>
    <row r="246" spans="2:9" x14ac:dyDescent="0.3">
      <c r="B246" s="39"/>
      <c r="C246" s="39"/>
      <c r="D246" s="39"/>
      <c r="E246" s="39"/>
      <c r="F246" s="39"/>
      <c r="G246" s="39"/>
      <c r="H246" s="39"/>
      <c r="I246" s="39"/>
    </row>
  </sheetData>
  <mergeCells count="3">
    <mergeCell ref="B1:L2"/>
    <mergeCell ref="B241:I242"/>
    <mergeCell ref="B244:I246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204929">
              <controlPr defaultSize="0" autoFill="0" autoPict="0" macro="[0]!GoToResultsNew1811202418323153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A96D-BB00-41F8-B5F2-C88B0227DC20}">
  <sheetPr codeName="XLSTAT_20241118_183151_1_HID"/>
  <dimension ref="A1:H70"/>
  <sheetViews>
    <sheetView workbookViewId="0">
      <selection activeCell="E1" sqref="E1"/>
    </sheetView>
  </sheetViews>
  <sheetFormatPr defaultRowHeight="14.4" x14ac:dyDescent="0.3"/>
  <sheetData>
    <row r="1" spans="1:8" x14ac:dyDescent="0.3">
      <c r="A1">
        <v>1</v>
      </c>
      <c r="C1">
        <f t="shared" ref="C1:C32" si="0">5.00694872119762+(A1-1)*0.066714016188446</f>
        <v>5.0069487211976202</v>
      </c>
      <c r="D1">
        <f t="shared" ref="D1:D32" si="1">0+1*C1-0.854005131357049*(1.01515151515152+(C1-6.48075757575757)^2/32.7617924226434)^0.5</f>
        <v>4.118844280031464</v>
      </c>
      <c r="E1">
        <v>1</v>
      </c>
      <c r="G1">
        <f t="shared" ref="G1:G32" si="2">4.09791480702895+(E1-1)*0.0798884207416152</f>
        <v>4.0979148070289497</v>
      </c>
      <c r="H1">
        <f t="shared" ref="H1:H32" si="3">0+1*G1+0.854005131357049*(1.01515151515152+(G1-6.48075757575757)^2/32.7617924226434)^0.5</f>
        <v>5.0289219326417616</v>
      </c>
    </row>
    <row r="2" spans="1:8" x14ac:dyDescent="0.3">
      <c r="A2">
        <v>2</v>
      </c>
      <c r="C2">
        <f t="shared" si="0"/>
        <v>5.0736627373860665</v>
      </c>
      <c r="D2">
        <f t="shared" si="1"/>
        <v>4.1879703960025862</v>
      </c>
      <c r="E2">
        <v>2</v>
      </c>
      <c r="G2">
        <f t="shared" si="2"/>
        <v>4.177803227770565</v>
      </c>
      <c r="H2">
        <f t="shared" si="3"/>
        <v>5.1043240849280185</v>
      </c>
    </row>
    <row r="3" spans="1:8" x14ac:dyDescent="0.3">
      <c r="A3">
        <v>3</v>
      </c>
      <c r="C3">
        <f t="shared" si="0"/>
        <v>5.140376753574512</v>
      </c>
      <c r="D3">
        <f t="shared" si="1"/>
        <v>4.2569909321878363</v>
      </c>
      <c r="E3">
        <v>3</v>
      </c>
      <c r="G3">
        <f t="shared" si="2"/>
        <v>4.2576916485121803</v>
      </c>
      <c r="H3">
        <f t="shared" si="3"/>
        <v>5.1798584890142481</v>
      </c>
    </row>
    <row r="4" spans="1:8" x14ac:dyDescent="0.3">
      <c r="A4">
        <v>4</v>
      </c>
      <c r="C4">
        <f t="shared" si="0"/>
        <v>5.2070907697629583</v>
      </c>
      <c r="D4">
        <f t="shared" si="1"/>
        <v>4.3259050595156623</v>
      </c>
      <c r="E4">
        <v>4</v>
      </c>
      <c r="G4">
        <f t="shared" si="2"/>
        <v>4.3375800692537956</v>
      </c>
      <c r="H4">
        <f t="shared" si="3"/>
        <v>5.2555270267971945</v>
      </c>
    </row>
    <row r="5" spans="1:8" x14ac:dyDescent="0.3">
      <c r="A5">
        <v>5</v>
      </c>
      <c r="C5">
        <f t="shared" si="0"/>
        <v>5.2738047859514046</v>
      </c>
      <c r="D5">
        <f t="shared" si="1"/>
        <v>4.3947119790553355</v>
      </c>
      <c r="E5">
        <v>5</v>
      </c>
      <c r="G5">
        <f t="shared" si="2"/>
        <v>4.4174684899954109</v>
      </c>
      <c r="H5">
        <f t="shared" si="3"/>
        <v>5.3313315564187302</v>
      </c>
    </row>
    <row r="6" spans="1:8" x14ac:dyDescent="0.3">
      <c r="A6">
        <v>6</v>
      </c>
      <c r="C6">
        <f t="shared" si="0"/>
        <v>5.34051880213985</v>
      </c>
      <c r="D6">
        <f t="shared" si="1"/>
        <v>4.4634109233677179</v>
      </c>
      <c r="E6">
        <v>6</v>
      </c>
      <c r="G6">
        <f t="shared" si="2"/>
        <v>4.4973569107370253</v>
      </c>
      <c r="H6">
        <f t="shared" si="3"/>
        <v>5.407273908957146</v>
      </c>
    </row>
    <row r="7" spans="1:8" x14ac:dyDescent="0.3">
      <c r="A7">
        <v>7</v>
      </c>
      <c r="C7">
        <f t="shared" si="0"/>
        <v>5.4072328183282963</v>
      </c>
      <c r="D7">
        <f t="shared" si="1"/>
        <v>4.5320011578250625</v>
      </c>
      <c r="E7">
        <v>7</v>
      </c>
      <c r="G7">
        <f t="shared" si="2"/>
        <v>4.5772453314786405</v>
      </c>
      <c r="H7">
        <f t="shared" si="3"/>
        <v>5.4833558850509023</v>
      </c>
    </row>
    <row r="8" spans="1:8" x14ac:dyDescent="0.3">
      <c r="A8">
        <v>8</v>
      </c>
      <c r="C8">
        <f t="shared" si="0"/>
        <v>5.4739468345167426</v>
      </c>
      <c r="D8">
        <f t="shared" si="1"/>
        <v>4.6004819818948945</v>
      </c>
      <c r="E8">
        <v>8</v>
      </c>
      <c r="G8">
        <f t="shared" si="2"/>
        <v>4.6571337522202558</v>
      </c>
      <c r="H8">
        <f t="shared" si="3"/>
        <v>5.5595792514654887</v>
      </c>
    </row>
    <row r="9" spans="1:8" x14ac:dyDescent="0.3">
      <c r="A9">
        <v>9</v>
      </c>
      <c r="C9">
        <f t="shared" si="0"/>
        <v>5.540660850705188</v>
      </c>
      <c r="D9">
        <f t="shared" si="1"/>
        <v>4.6688527303831036</v>
      </c>
      <c r="E9">
        <v>9</v>
      </c>
      <c r="G9">
        <f t="shared" si="2"/>
        <v>4.7370221729618711</v>
      </c>
      <c r="H9">
        <f t="shared" si="3"/>
        <v>5.6359457376150388</v>
      </c>
    </row>
    <row r="10" spans="1:8" x14ac:dyDescent="0.3">
      <c r="A10">
        <v>10</v>
      </c>
      <c r="C10">
        <f t="shared" si="0"/>
        <v>5.6073748668936343</v>
      </c>
      <c r="D10">
        <f t="shared" si="1"/>
        <v>4.7371127746313642</v>
      </c>
      <c r="E10">
        <v>10</v>
      </c>
      <c r="G10">
        <f t="shared" si="2"/>
        <v>4.8169105937034864</v>
      </c>
      <c r="H10">
        <f t="shared" si="3"/>
        <v>5.7124570320512538</v>
      </c>
    </row>
    <row r="11" spans="1:8" x14ac:dyDescent="0.3">
      <c r="A11">
        <v>11</v>
      </c>
      <c r="C11">
        <f t="shared" si="0"/>
        <v>5.6740888830820797</v>
      </c>
      <c r="D11">
        <f t="shared" si="1"/>
        <v>4.8052615236640861</v>
      </c>
      <c r="E11">
        <v>11</v>
      </c>
      <c r="G11">
        <f t="shared" si="2"/>
        <v>4.8967990144451017</v>
      </c>
      <c r="H11">
        <f t="shared" si="3"/>
        <v>5.7891147789331088</v>
      </c>
    </row>
    <row r="12" spans="1:8" x14ac:dyDescent="0.3">
      <c r="A12">
        <v>12</v>
      </c>
      <c r="C12">
        <f t="shared" si="0"/>
        <v>5.740802899270526</v>
      </c>
      <c r="D12">
        <f t="shared" si="1"/>
        <v>4.873298425280252</v>
      </c>
      <c r="E12">
        <v>12</v>
      </c>
      <c r="G12">
        <f t="shared" si="2"/>
        <v>4.976687435186717</v>
      </c>
      <c r="H12">
        <f t="shared" si="3"/>
        <v>5.8659205744916436</v>
      </c>
    </row>
    <row r="13" spans="1:8" x14ac:dyDescent="0.3">
      <c r="A13">
        <v>13</v>
      </c>
      <c r="C13">
        <f t="shared" si="0"/>
        <v>5.8075169154589723</v>
      </c>
      <c r="D13">
        <f t="shared" si="1"/>
        <v>4.9412229670855581</v>
      </c>
      <c r="E13">
        <v>13</v>
      </c>
      <c r="G13">
        <f t="shared" si="2"/>
        <v>5.0565758559283323</v>
      </c>
      <c r="H13">
        <f t="shared" si="3"/>
        <v>5.9428759635048829</v>
      </c>
    </row>
    <row r="14" spans="1:8" x14ac:dyDescent="0.3">
      <c r="A14">
        <v>14</v>
      </c>
      <c r="C14">
        <f t="shared" si="0"/>
        <v>5.8742309316474177</v>
      </c>
      <c r="D14">
        <f t="shared" si="1"/>
        <v>5.0090346774605328</v>
      </c>
      <c r="E14">
        <v>14</v>
      </c>
      <c r="G14">
        <f t="shared" si="2"/>
        <v>5.1364642766699475</v>
      </c>
      <c r="H14">
        <f t="shared" si="3"/>
        <v>6.0199824357986369</v>
      </c>
    </row>
    <row r="15" spans="1:8" x14ac:dyDescent="0.3">
      <c r="A15">
        <v>15</v>
      </c>
      <c r="C15">
        <f t="shared" si="0"/>
        <v>5.940944947835864</v>
      </c>
      <c r="D15">
        <f t="shared" si="1"/>
        <v>5.0767331264604598</v>
      </c>
      <c r="E15">
        <v>15</v>
      </c>
      <c r="G15">
        <f t="shared" si="2"/>
        <v>5.2163526974115628</v>
      </c>
      <c r="H15">
        <f t="shared" si="3"/>
        <v>6.0972414227894767</v>
      </c>
    </row>
    <row r="16" spans="1:8" x14ac:dyDescent="0.3">
      <c r="A16">
        <v>16</v>
      </c>
      <c r="C16">
        <f t="shared" si="0"/>
        <v>6.0076589640243103</v>
      </c>
      <c r="D16">
        <f t="shared" si="1"/>
        <v>5.1443179266431773</v>
      </c>
      <c r="E16">
        <v>16</v>
      </c>
      <c r="G16">
        <f t="shared" si="2"/>
        <v>5.2962411181531781</v>
      </c>
      <c r="H16">
        <f t="shared" si="3"/>
        <v>6.1746542940866531</v>
      </c>
    </row>
    <row r="17" spans="1:8" x14ac:dyDescent="0.3">
      <c r="A17">
        <v>17</v>
      </c>
      <c r="C17">
        <f t="shared" si="0"/>
        <v>6.0743729802127557</v>
      </c>
      <c r="D17">
        <f t="shared" si="1"/>
        <v>5.2117887338211188</v>
      </c>
      <c r="E17">
        <v>17</v>
      </c>
      <c r="G17">
        <f t="shared" si="2"/>
        <v>5.3761295388947925</v>
      </c>
      <c r="H17">
        <f t="shared" si="3"/>
        <v>6.2522223541700779</v>
      </c>
    </row>
    <row r="18" spans="1:8" x14ac:dyDescent="0.3">
      <c r="A18">
        <v>18</v>
      </c>
      <c r="C18">
        <f t="shared" si="0"/>
        <v>6.141086996401202</v>
      </c>
      <c r="D18">
        <f t="shared" si="1"/>
        <v>5.2791452477342249</v>
      </c>
      <c r="E18">
        <v>18</v>
      </c>
      <c r="G18">
        <f t="shared" si="2"/>
        <v>5.4560179596364087</v>
      </c>
      <c r="H18">
        <f t="shared" si="3"/>
        <v>6.3299468391616536</v>
      </c>
    </row>
    <row r="19" spans="1:8" x14ac:dyDescent="0.3">
      <c r="A19">
        <v>19</v>
      </c>
      <c r="C19">
        <f t="shared" si="0"/>
        <v>6.2078010125896483</v>
      </c>
      <c r="D19">
        <f t="shared" si="1"/>
        <v>5.3463872126406908</v>
      </c>
      <c r="E19">
        <v>19</v>
      </c>
      <c r="G19">
        <f t="shared" si="2"/>
        <v>5.5359063803780231</v>
      </c>
      <c r="H19">
        <f t="shared" si="3"/>
        <v>6.4078289137073066</v>
      </c>
    </row>
    <row r="20" spans="1:8" x14ac:dyDescent="0.3">
      <c r="A20">
        <v>20</v>
      </c>
      <c r="C20">
        <f t="shared" si="0"/>
        <v>6.2745150287780938</v>
      </c>
      <c r="D20">
        <f t="shared" si="1"/>
        <v>5.4135144178228636</v>
      </c>
      <c r="E20">
        <v>20</v>
      </c>
      <c r="G20">
        <f t="shared" si="2"/>
        <v>5.6157948011196384</v>
      </c>
      <c r="H20">
        <f t="shared" si="3"/>
        <v>6.4858696679870214</v>
      </c>
    </row>
    <row r="21" spans="1:8" x14ac:dyDescent="0.3">
      <c r="A21">
        <v>21</v>
      </c>
      <c r="C21">
        <f t="shared" si="0"/>
        <v>6.3412290449665401</v>
      </c>
      <c r="D21">
        <f t="shared" si="1"/>
        <v>5.4805266980059804</v>
      </c>
      <c r="E21">
        <v>21</v>
      </c>
      <c r="G21">
        <f t="shared" si="2"/>
        <v>5.6956832218612536</v>
      </c>
      <c r="H21">
        <f t="shared" si="3"/>
        <v>6.5640701148698177</v>
      </c>
    </row>
    <row r="22" spans="1:8" x14ac:dyDescent="0.3">
      <c r="A22">
        <v>22</v>
      </c>
      <c r="C22">
        <f t="shared" si="0"/>
        <v>6.4079430611549864</v>
      </c>
      <c r="D22">
        <f t="shared" si="1"/>
        <v>5.547423933687786</v>
      </c>
      <c r="E22">
        <v>22</v>
      </c>
      <c r="G22">
        <f t="shared" si="2"/>
        <v>5.7755716426028689</v>
      </c>
      <c r="H22">
        <f t="shared" si="3"/>
        <v>6.6424311872302972</v>
      </c>
    </row>
    <row r="23" spans="1:8" x14ac:dyDescent="0.3">
      <c r="A23">
        <v>23</v>
      </c>
      <c r="C23">
        <f t="shared" si="0"/>
        <v>6.4746570773434318</v>
      </c>
      <c r="D23">
        <f t="shared" si="1"/>
        <v>5.6142060513775327</v>
      </c>
      <c r="E23">
        <v>23</v>
      </c>
      <c r="G23">
        <f t="shared" si="2"/>
        <v>5.8554600633444842</v>
      </c>
      <c r="H23">
        <f t="shared" si="3"/>
        <v>6.7209537354427313</v>
      </c>
    </row>
    <row r="24" spans="1:8" x14ac:dyDescent="0.3">
      <c r="A24">
        <v>24</v>
      </c>
      <c r="C24">
        <f t="shared" si="0"/>
        <v>6.5413710935318781</v>
      </c>
      <c r="D24">
        <f t="shared" si="1"/>
        <v>5.6808730237432332</v>
      </c>
      <c r="E24">
        <v>24</v>
      </c>
      <c r="G24">
        <f t="shared" si="2"/>
        <v>5.9353484840860995</v>
      </c>
      <c r="H24">
        <f t="shared" si="3"/>
        <v>6.7996385250679321</v>
      </c>
    </row>
    <row r="25" spans="1:8" x14ac:dyDescent="0.3">
      <c r="A25">
        <v>25</v>
      </c>
      <c r="C25">
        <f t="shared" si="0"/>
        <v>6.6080851097203244</v>
      </c>
      <c r="D25">
        <f t="shared" si="1"/>
        <v>5.7474248696664691</v>
      </c>
      <c r="E25">
        <v>25</v>
      </c>
      <c r="G25">
        <f t="shared" si="2"/>
        <v>6.0152369048277148</v>
      </c>
      <c r="H25">
        <f t="shared" si="3"/>
        <v>6.878486234747224</v>
      </c>
    </row>
    <row r="26" spans="1:8" x14ac:dyDescent="0.3">
      <c r="A26">
        <v>26</v>
      </c>
      <c r="C26">
        <f t="shared" si="0"/>
        <v>6.6747991259087698</v>
      </c>
      <c r="D26">
        <f t="shared" si="1"/>
        <v>5.8138616542045263</v>
      </c>
      <c r="E26">
        <v>26</v>
      </c>
      <c r="G26">
        <f t="shared" si="2"/>
        <v>6.0951253255693301</v>
      </c>
      <c r="H26">
        <f t="shared" si="3"/>
        <v>6.9574974543167842</v>
      </c>
    </row>
    <row r="27" spans="1:8" x14ac:dyDescent="0.3">
      <c r="A27">
        <v>27</v>
      </c>
      <c r="C27">
        <f t="shared" si="0"/>
        <v>6.7415131420972161</v>
      </c>
      <c r="D27">
        <f t="shared" si="1"/>
        <v>5.880183488460009</v>
      </c>
      <c r="E27">
        <v>27</v>
      </c>
      <c r="G27">
        <f t="shared" si="2"/>
        <v>6.1750137463109454</v>
      </c>
      <c r="H27">
        <f t="shared" si="3"/>
        <v>7.0366726831543946</v>
      </c>
    </row>
    <row r="28" spans="1:8" x14ac:dyDescent="0.3">
      <c r="A28">
        <v>28</v>
      </c>
      <c r="C28">
        <f t="shared" si="0"/>
        <v>6.8082271582856624</v>
      </c>
      <c r="D28">
        <f t="shared" si="1"/>
        <v>5.9463905293585517</v>
      </c>
      <c r="E28">
        <v>28</v>
      </c>
      <c r="G28">
        <f t="shared" si="2"/>
        <v>6.2549021670525597</v>
      </c>
      <c r="H28">
        <f t="shared" si="3"/>
        <v>7.1160123287692736</v>
      </c>
    </row>
    <row r="29" spans="1:8" x14ac:dyDescent="0.3">
      <c r="A29">
        <v>29</v>
      </c>
      <c r="C29">
        <f t="shared" si="0"/>
        <v>6.8749411744741078</v>
      </c>
      <c r="D29">
        <f t="shared" si="1"/>
        <v>6.0124829793356644</v>
      </c>
      <c r="E29">
        <v>29</v>
      </c>
      <c r="G29">
        <f t="shared" si="2"/>
        <v>6.3347905877941759</v>
      </c>
      <c r="H29">
        <f t="shared" si="3"/>
        <v>7.1955167056442253</v>
      </c>
    </row>
    <row r="30" spans="1:8" x14ac:dyDescent="0.3">
      <c r="A30">
        <v>30</v>
      </c>
      <c r="C30">
        <f t="shared" si="0"/>
        <v>6.9416551906625541</v>
      </c>
      <c r="D30">
        <f t="shared" si="1"/>
        <v>6.0784610859341708</v>
      </c>
      <c r="E30">
        <v>30</v>
      </c>
      <c r="G30">
        <f t="shared" si="2"/>
        <v>6.4146790085357903</v>
      </c>
      <c r="H30">
        <f t="shared" si="3"/>
        <v>7.2751860343377199</v>
      </c>
    </row>
    <row r="31" spans="1:8" x14ac:dyDescent="0.3">
      <c r="A31">
        <v>31</v>
      </c>
      <c r="C31">
        <f t="shared" si="0"/>
        <v>7.0083692068510004</v>
      </c>
      <c r="D31">
        <f t="shared" si="1"/>
        <v>6.1443251413140798</v>
      </c>
      <c r="E31">
        <v>31</v>
      </c>
      <c r="G31">
        <f t="shared" si="2"/>
        <v>6.4945674292774056</v>
      </c>
      <c r="H31">
        <f t="shared" si="3"/>
        <v>7.3550204408518791</v>
      </c>
    </row>
    <row r="32" spans="1:8" x14ac:dyDescent="0.3">
      <c r="A32">
        <v>32</v>
      </c>
      <c r="C32">
        <f t="shared" si="0"/>
        <v>7.0750832230394458</v>
      </c>
      <c r="D32">
        <f t="shared" si="1"/>
        <v>6.2100754816771708</v>
      </c>
      <c r="E32">
        <v>32</v>
      </c>
      <c r="G32">
        <f t="shared" si="2"/>
        <v>6.5744558500190209</v>
      </c>
      <c r="H32">
        <f t="shared" si="3"/>
        <v>7.435019956270561</v>
      </c>
    </row>
    <row r="33" spans="1:8" x14ac:dyDescent="0.3">
      <c r="A33">
        <v>33</v>
      </c>
      <c r="C33">
        <f t="shared" ref="C33:C64" si="4">5.00694872119762+(A33-1)*0.066714016188446</f>
        <v>7.1417972392278921</v>
      </c>
      <c r="D33">
        <f t="shared" ref="D33:D64" si="5">0+1*C33-0.854005131357049*(1.01515151515152+(C33-6.48075757575757)^2/32.7617924226434)^0.5</f>
        <v>6.2757124866088896</v>
      </c>
      <c r="E33">
        <v>33</v>
      </c>
      <c r="G33">
        <f t="shared" ref="G33:G64" si="6">4.09791480702895+(E33-1)*0.0798884207416152</f>
        <v>6.6543442707606362</v>
      </c>
      <c r="H33">
        <f t="shared" ref="H33:H64" si="7">0+1*G33+0.854005131357049*(1.01515151515152+(G33-6.48075757575757)^2/32.7617924226434)^0.5</f>
        <v>7.51518451666999</v>
      </c>
    </row>
    <row r="34" spans="1:8" x14ac:dyDescent="0.3">
      <c r="A34">
        <v>34</v>
      </c>
      <c r="C34">
        <f t="shared" si="4"/>
        <v>7.2085112554163384</v>
      </c>
      <c r="D34">
        <f t="shared" si="5"/>
        <v>6.3412365783405384</v>
      </c>
      <c r="E34">
        <v>34</v>
      </c>
      <c r="G34">
        <f t="shared" si="6"/>
        <v>6.7342326915022515</v>
      </c>
      <c r="H34">
        <f t="shared" si="7"/>
        <v>7.5955139633025111</v>
      </c>
    </row>
    <row r="35" spans="1:8" x14ac:dyDescent="0.3">
      <c r="A35">
        <v>35</v>
      </c>
      <c r="C35">
        <f t="shared" si="4"/>
        <v>7.2752252716047838</v>
      </c>
      <c r="D35">
        <f t="shared" si="5"/>
        <v>6.4066482209350655</v>
      </c>
      <c r="E35">
        <v>35</v>
      </c>
      <c r="G35">
        <f t="shared" si="6"/>
        <v>6.8141211122438667</v>
      </c>
      <c r="H35">
        <f t="shared" si="7"/>
        <v>7.6760080430522537</v>
      </c>
    </row>
    <row r="36" spans="1:8" x14ac:dyDescent="0.3">
      <c r="A36">
        <v>36</v>
      </c>
      <c r="C36">
        <f t="shared" si="4"/>
        <v>7.3419392877932301</v>
      </c>
      <c r="D36">
        <f t="shared" si="5"/>
        <v>6.4719479194000487</v>
      </c>
      <c r="E36">
        <v>36</v>
      </c>
      <c r="G36">
        <f t="shared" si="6"/>
        <v>6.894009532985482</v>
      </c>
      <c r="H36">
        <f t="shared" si="7"/>
        <v>7.756666409159644</v>
      </c>
    </row>
    <row r="37" spans="1:8" x14ac:dyDescent="0.3">
      <c r="A37">
        <v>37</v>
      </c>
      <c r="C37">
        <f t="shared" si="4"/>
        <v>7.4086533039816764</v>
      </c>
      <c r="D37">
        <f t="shared" si="5"/>
        <v>6.5371362187317459</v>
      </c>
      <c r="E37">
        <v>37</v>
      </c>
      <c r="G37">
        <f t="shared" si="6"/>
        <v>6.9738979537270964</v>
      </c>
      <c r="H37">
        <f t="shared" si="7"/>
        <v>7.8374886222099471</v>
      </c>
    </row>
    <row r="38" spans="1:8" x14ac:dyDescent="0.3">
      <c r="A38">
        <v>38</v>
      </c>
      <c r="C38">
        <f t="shared" si="4"/>
        <v>7.4753673201701218</v>
      </c>
      <c r="D38">
        <f t="shared" si="5"/>
        <v>6.6022137028943373</v>
      </c>
      <c r="E38">
        <v>38</v>
      </c>
      <c r="G38">
        <f t="shared" si="6"/>
        <v>7.0537863744687126</v>
      </c>
      <c r="H38">
        <f t="shared" si="7"/>
        <v>7.9184741513793053</v>
      </c>
    </row>
    <row r="39" spans="1:8" x14ac:dyDescent="0.3">
      <c r="A39">
        <v>39</v>
      </c>
      <c r="C39">
        <f t="shared" si="4"/>
        <v>7.5420813363585681</v>
      </c>
      <c r="D39">
        <f t="shared" si="5"/>
        <v>6.6671809937386781</v>
      </c>
      <c r="E39">
        <v>39</v>
      </c>
      <c r="G39">
        <f t="shared" si="6"/>
        <v>7.133674795210327</v>
      </c>
      <c r="H39">
        <f t="shared" si="7"/>
        <v>7.9996223759300511</v>
      </c>
    </row>
    <row r="40" spans="1:8" x14ac:dyDescent="0.3">
      <c r="A40">
        <v>40</v>
      </c>
      <c r="C40">
        <f t="shared" si="4"/>
        <v>7.6087953525470144</v>
      </c>
      <c r="D40">
        <f t="shared" si="5"/>
        <v>6.7320387498650769</v>
      </c>
      <c r="E40">
        <v>40</v>
      </c>
      <c r="G40">
        <f t="shared" si="6"/>
        <v>7.2135632159519432</v>
      </c>
      <c r="H40">
        <f t="shared" si="7"/>
        <v>8.0809325869456021</v>
      </c>
    </row>
    <row r="41" spans="1:8" x14ac:dyDescent="0.3">
      <c r="A41">
        <v>41</v>
      </c>
      <c r="C41">
        <f t="shared" si="4"/>
        <v>7.6755093687354599</v>
      </c>
      <c r="D41">
        <f t="shared" si="5"/>
        <v>6.7967876654347466</v>
      </c>
      <c r="E41">
        <v>41</v>
      </c>
      <c r="G41">
        <f t="shared" si="6"/>
        <v>7.2934516366935576</v>
      </c>
      <c r="H41">
        <f t="shared" si="7"/>
        <v>8.1624039892937219</v>
      </c>
    </row>
    <row r="42" spans="1:8" x14ac:dyDescent="0.3">
      <c r="A42">
        <v>42</v>
      </c>
      <c r="C42">
        <f t="shared" si="4"/>
        <v>7.7422233849239062</v>
      </c>
      <c r="D42">
        <f t="shared" si="5"/>
        <v>6.8614284689347196</v>
      </c>
      <c r="E42">
        <v>42</v>
      </c>
      <c r="G42">
        <f t="shared" si="6"/>
        <v>7.3733400574351728</v>
      </c>
      <c r="H42">
        <f t="shared" si="7"/>
        <v>8.2440357038057162</v>
      </c>
    </row>
    <row r="43" spans="1:8" x14ac:dyDescent="0.3">
      <c r="A43">
        <v>43</v>
      </c>
      <c r="C43">
        <f t="shared" si="4"/>
        <v>7.8089374011123525</v>
      </c>
      <c r="D43">
        <f t="shared" si="5"/>
        <v>6.9259619219010373</v>
      </c>
      <c r="E43">
        <v>43</v>
      </c>
      <c r="G43">
        <f t="shared" si="6"/>
        <v>7.4532284781767881</v>
      </c>
      <c r="H43">
        <f t="shared" si="7"/>
        <v>8.3258267696578727</v>
      </c>
    </row>
    <row r="44" spans="1:8" x14ac:dyDescent="0.3">
      <c r="A44">
        <v>44</v>
      </c>
      <c r="C44">
        <f t="shared" si="4"/>
        <v>7.8756514173007979</v>
      </c>
      <c r="D44">
        <f t="shared" si="5"/>
        <v>6.9903888176051687</v>
      </c>
      <c r="E44">
        <v>44</v>
      </c>
      <c r="G44">
        <f t="shared" si="6"/>
        <v>7.5331168989184034</v>
      </c>
      <c r="H44">
        <f t="shared" si="7"/>
        <v>8.4077761469405292</v>
      </c>
    </row>
    <row r="45" spans="1:8" x14ac:dyDescent="0.3">
      <c r="A45">
        <v>45</v>
      </c>
      <c r="C45">
        <f t="shared" si="4"/>
        <v>7.9423654334892442</v>
      </c>
      <c r="D45">
        <f t="shared" si="5"/>
        <v>7.0547099797085355</v>
      </c>
      <c r="E45">
        <v>45</v>
      </c>
      <c r="G45">
        <f t="shared" si="6"/>
        <v>7.6130053196600187</v>
      </c>
      <c r="H45">
        <f t="shared" si="7"/>
        <v>8.4898827193992208</v>
      </c>
    </row>
    <row r="46" spans="1:8" x14ac:dyDescent="0.3">
      <c r="A46">
        <v>46</v>
      </c>
      <c r="C46">
        <f t="shared" si="4"/>
        <v>8.0090794496776905</v>
      </c>
      <c r="D46">
        <f t="shared" si="5"/>
        <v>7.1189262608900714</v>
      </c>
      <c r="E46">
        <v>46</v>
      </c>
      <c r="G46">
        <f t="shared" si="6"/>
        <v>7.692893740401634</v>
      </c>
      <c r="H46">
        <f t="shared" si="7"/>
        <v>8.5721452973317156</v>
      </c>
    </row>
    <row r="47" spans="1:8" x14ac:dyDescent="0.3">
      <c r="A47">
        <v>47</v>
      </c>
      <c r="C47">
        <f t="shared" si="4"/>
        <v>8.0757934658661359</v>
      </c>
      <c r="D47">
        <f t="shared" si="5"/>
        <v>7.1830385414516815</v>
      </c>
      <c r="E47">
        <v>47</v>
      </c>
      <c r="G47">
        <f t="shared" si="6"/>
        <v>7.7727821611432493</v>
      </c>
      <c r="H47">
        <f t="shared" si="7"/>
        <v>8.6545626206241764</v>
      </c>
    </row>
    <row r="48" spans="1:8" x14ac:dyDescent="0.3">
      <c r="A48">
        <v>48</v>
      </c>
      <c r="C48">
        <f t="shared" si="4"/>
        <v>8.1425074820545831</v>
      </c>
      <c r="D48">
        <f t="shared" si="5"/>
        <v>7.2470477279064083</v>
      </c>
      <c r="E48">
        <v>48</v>
      </c>
      <c r="G48">
        <f t="shared" si="6"/>
        <v>7.8526705818848637</v>
      </c>
      <c r="H48">
        <f t="shared" si="7"/>
        <v>8.7371333619093523</v>
      </c>
    </row>
    <row r="49" spans="1:8" x14ac:dyDescent="0.3">
      <c r="A49">
        <v>49</v>
      </c>
      <c r="C49">
        <f t="shared" si="4"/>
        <v>8.2092214982430285</v>
      </c>
      <c r="D49">
        <f t="shared" si="5"/>
        <v>7.3109547515539832</v>
      </c>
      <c r="E49">
        <v>49</v>
      </c>
      <c r="G49">
        <f t="shared" si="6"/>
        <v>7.9325590026264798</v>
      </c>
      <c r="H49">
        <f t="shared" si="7"/>
        <v>8.8198561298294997</v>
      </c>
    </row>
    <row r="50" spans="1:8" x14ac:dyDescent="0.3">
      <c r="A50">
        <v>50</v>
      </c>
      <c r="C50">
        <f t="shared" si="4"/>
        <v>8.2759355144314739</v>
      </c>
      <c r="D50">
        <f t="shared" si="5"/>
        <v>7.374760567048396</v>
      </c>
      <c r="E50">
        <v>50</v>
      </c>
      <c r="G50">
        <f t="shared" si="6"/>
        <v>8.0124474233680942</v>
      </c>
      <c r="H50">
        <f t="shared" si="7"/>
        <v>8.9027294723866355</v>
      </c>
    </row>
    <row r="51" spans="1:8" x14ac:dyDescent="0.3">
      <c r="A51">
        <v>51</v>
      </c>
      <c r="C51">
        <f t="shared" si="4"/>
        <v>8.3426495306199193</v>
      </c>
      <c r="D51">
        <f t="shared" si="5"/>
        <v>7.4384661509618857</v>
      </c>
      <c r="E51">
        <v>51</v>
      </c>
      <c r="G51">
        <f t="shared" si="6"/>
        <v>8.0923358441097104</v>
      </c>
      <c r="H51">
        <f t="shared" si="7"/>
        <v>8.9857518803629244</v>
      </c>
    </row>
    <row r="52" spans="1:8" x14ac:dyDescent="0.3">
      <c r="A52">
        <v>52</v>
      </c>
      <c r="C52">
        <f t="shared" si="4"/>
        <v>8.4093635468083665</v>
      </c>
      <c r="D52">
        <f t="shared" si="5"/>
        <v>7.5020725003496711</v>
      </c>
      <c r="E52">
        <v>52</v>
      </c>
      <c r="G52">
        <f t="shared" si="6"/>
        <v>8.1722242648513248</v>
      </c>
      <c r="H52">
        <f t="shared" si="7"/>
        <v>9.0689217907941515</v>
      </c>
    </row>
    <row r="53" spans="1:8" x14ac:dyDescent="0.3">
      <c r="A53">
        <v>53</v>
      </c>
      <c r="C53">
        <f t="shared" si="4"/>
        <v>8.4760775629968119</v>
      </c>
      <c r="D53">
        <f t="shared" si="5"/>
        <v>7.5655806313195191</v>
      </c>
      <c r="E53">
        <v>53</v>
      </c>
      <c r="G53">
        <f t="shared" si="6"/>
        <v>8.252112685592941</v>
      </c>
      <c r="H53">
        <f t="shared" si="7"/>
        <v>9.1522375904797038</v>
      </c>
    </row>
    <row r="54" spans="1:8" x14ac:dyDescent="0.3">
      <c r="A54">
        <v>54</v>
      </c>
      <c r="C54">
        <f t="shared" si="4"/>
        <v>8.5427915791852591</v>
      </c>
      <c r="D54">
        <f t="shared" si="5"/>
        <v>7.6289915776100923</v>
      </c>
      <c r="E54">
        <v>54</v>
      </c>
      <c r="G54">
        <f t="shared" si="6"/>
        <v>8.3320011063345554</v>
      </c>
      <c r="H54">
        <f t="shared" si="7"/>
        <v>9.2356976195128748</v>
      </c>
    </row>
    <row r="55" spans="1:8" x14ac:dyDescent="0.3">
      <c r="A55">
        <v>55</v>
      </c>
      <c r="C55">
        <f t="shared" si="4"/>
        <v>8.6095055953737045</v>
      </c>
      <c r="D55">
        <f t="shared" si="5"/>
        <v>7.6923063891817538</v>
      </c>
      <c r="E55">
        <v>55</v>
      </c>
      <c r="G55">
        <f t="shared" si="6"/>
        <v>8.4118895270761698</v>
      </c>
      <c r="H55">
        <f t="shared" si="7"/>
        <v>9.319300174816064</v>
      </c>
    </row>
    <row r="56" spans="1:8" x14ac:dyDescent="0.3">
      <c r="A56">
        <v>56</v>
      </c>
      <c r="C56">
        <f t="shared" si="4"/>
        <v>8.6762196115621499</v>
      </c>
      <c r="D56">
        <f t="shared" si="5"/>
        <v>7.7555261308233785</v>
      </c>
      <c r="E56">
        <v>56</v>
      </c>
      <c r="G56">
        <f t="shared" si="6"/>
        <v>8.4917779478177859</v>
      </c>
      <c r="H56">
        <f t="shared" si="7"/>
        <v>9.40304351366599</v>
      </c>
    </row>
    <row r="57" spans="1:8" x14ac:dyDescent="0.3">
      <c r="A57">
        <v>57</v>
      </c>
      <c r="C57">
        <f t="shared" si="4"/>
        <v>8.7429336277505953</v>
      </c>
      <c r="D57">
        <f t="shared" si="5"/>
        <v>7.8186518807784049</v>
      </c>
      <c r="E57">
        <v>57</v>
      </c>
      <c r="G57">
        <f t="shared" si="6"/>
        <v>8.5716663685594021</v>
      </c>
      <c r="H57">
        <f t="shared" si="7"/>
        <v>9.4869258571949455</v>
      </c>
    </row>
    <row r="58" spans="1:8" x14ac:dyDescent="0.3">
      <c r="A58">
        <v>58</v>
      </c>
      <c r="C58">
        <f t="shared" si="4"/>
        <v>8.8096476439390425</v>
      </c>
      <c r="D58">
        <f t="shared" si="5"/>
        <v>7.8816847293932</v>
      </c>
      <c r="E58">
        <v>58</v>
      </c>
      <c r="G58">
        <f t="shared" si="6"/>
        <v>8.6515547893010165</v>
      </c>
      <c r="H58">
        <f t="shared" si="7"/>
        <v>9.5709453938549096</v>
      </c>
    </row>
    <row r="59" spans="1:8" x14ac:dyDescent="0.3">
      <c r="A59">
        <v>59</v>
      </c>
      <c r="C59">
        <f t="shared" si="4"/>
        <v>8.876361660127488</v>
      </c>
      <c r="D59">
        <f t="shared" si="5"/>
        <v>7.9446257777905327</v>
      </c>
      <c r="E59">
        <v>59</v>
      </c>
      <c r="G59">
        <f t="shared" si="6"/>
        <v>8.7314432100426309</v>
      </c>
      <c r="H59">
        <f t="shared" si="7"/>
        <v>9.6551002828323043</v>
      </c>
    </row>
    <row r="60" spans="1:8" x14ac:dyDescent="0.3">
      <c r="A60">
        <v>60</v>
      </c>
      <c r="C60">
        <f t="shared" si="4"/>
        <v>8.9430756763159334</v>
      </c>
      <c r="D60">
        <f t="shared" si="5"/>
        <v>8.0074761365707534</v>
      </c>
      <c r="E60">
        <v>60</v>
      </c>
      <c r="G60">
        <f t="shared" si="6"/>
        <v>8.8113316307842453</v>
      </c>
      <c r="H60">
        <f t="shared" si="7"/>
        <v>9.7393886574020243</v>
      </c>
    </row>
    <row r="61" spans="1:8" x14ac:dyDescent="0.3">
      <c r="A61">
        <v>61</v>
      </c>
      <c r="C61">
        <f t="shared" si="4"/>
        <v>9.0097896925043806</v>
      </c>
      <c r="D61">
        <f t="shared" si="5"/>
        <v>8.0702369245429839</v>
      </c>
      <c r="E61">
        <v>61</v>
      </c>
      <c r="G61">
        <f t="shared" si="6"/>
        <v>8.8912200515258615</v>
      </c>
      <c r="H61">
        <f t="shared" si="7"/>
        <v>9.8238086282105161</v>
      </c>
    </row>
    <row r="62" spans="1:8" x14ac:dyDescent="0.3">
      <c r="A62">
        <v>62</v>
      </c>
      <c r="C62">
        <f t="shared" si="4"/>
        <v>9.076503708692826</v>
      </c>
      <c r="D62">
        <f t="shared" si="5"/>
        <v>8.1329092674884436</v>
      </c>
      <c r="E62">
        <v>62</v>
      </c>
      <c r="G62">
        <f t="shared" si="6"/>
        <v>8.9711084722674777</v>
      </c>
      <c r="H62">
        <f t="shared" si="7"/>
        <v>9.9083582864785136</v>
      </c>
    </row>
    <row r="63" spans="1:8" x14ac:dyDescent="0.3">
      <c r="A63">
        <v>63</v>
      </c>
      <c r="C63">
        <f t="shared" si="4"/>
        <v>9.1432177248812714</v>
      </c>
      <c r="D63">
        <f t="shared" si="5"/>
        <v>8.1954942969577758</v>
      </c>
      <c r="E63">
        <v>63</v>
      </c>
      <c r="G63">
        <f t="shared" si="6"/>
        <v>9.050996893009092</v>
      </c>
      <c r="H63">
        <f t="shared" si="7"/>
        <v>9.9930357071151583</v>
      </c>
    </row>
    <row r="64" spans="1:8" x14ac:dyDescent="0.3">
      <c r="A64">
        <v>64</v>
      </c>
      <c r="C64">
        <f t="shared" si="4"/>
        <v>9.2099317410697168</v>
      </c>
      <c r="D64">
        <f t="shared" si="5"/>
        <v>8.2579931491040011</v>
      </c>
      <c r="E64">
        <v>64</v>
      </c>
      <c r="G64">
        <f t="shared" si="6"/>
        <v>9.1308853137507064</v>
      </c>
      <c r="H64">
        <f t="shared" si="7"/>
        <v>10.077838951736188</v>
      </c>
    </row>
    <row r="65" spans="1:8" x14ac:dyDescent="0.3">
      <c r="A65">
        <v>65</v>
      </c>
      <c r="C65">
        <f t="shared" ref="C65:C70" si="8">5.00694872119762+(A65-1)*0.066714016188446</f>
        <v>9.276645757258164</v>
      </c>
      <c r="D65">
        <f t="shared" ref="D65:D96" si="9">0+1*C65-0.854005131357049*(1.01515151515152+(C65-6.48075757575757)^2/32.7617924226434)^0.5</f>
        <v>8.3204069635525144</v>
      </c>
      <c r="E65">
        <v>65</v>
      </c>
      <c r="G65">
        <f t="shared" ref="G65:G70" si="10">4.09791480702895+(E65-1)*0.0798884207416152</f>
        <v>9.2107737344923226</v>
      </c>
      <c r="H65">
        <f t="shared" ref="H65:H96" si="11">0+1*G65+0.854005131357049*(1.01515151515152+(G65-6.48075757575757)^2/32.7617924226434)^0.5</f>
        <v>10.162766071579837</v>
      </c>
    </row>
    <row r="66" spans="1:8" x14ac:dyDescent="0.3">
      <c r="A66">
        <v>66</v>
      </c>
      <c r="C66">
        <f t="shared" si="8"/>
        <v>9.3433597734466112</v>
      </c>
      <c r="D66">
        <f t="shared" si="9"/>
        <v>8.382736882309322</v>
      </c>
      <c r="E66">
        <v>66</v>
      </c>
      <c r="G66">
        <f t="shared" si="10"/>
        <v>9.2906621552339388</v>
      </c>
      <c r="H66">
        <f t="shared" si="11"/>
        <v>10.247815110315093</v>
      </c>
    </row>
    <row r="67" spans="1:8" x14ac:dyDescent="0.3">
      <c r="A67">
        <v>67</v>
      </c>
      <c r="C67">
        <f t="shared" si="8"/>
        <v>9.4100737896350566</v>
      </c>
      <c r="D67">
        <f t="shared" si="9"/>
        <v>8.4449840487085179</v>
      </c>
      <c r="E67">
        <v>67</v>
      </c>
      <c r="G67">
        <f t="shared" si="10"/>
        <v>9.3705505759755532</v>
      </c>
      <c r="H67">
        <f t="shared" si="11"/>
        <v>10.332984106737891</v>
      </c>
    </row>
    <row r="68" spans="1:8" x14ac:dyDescent="0.3">
      <c r="A68">
        <v>68</v>
      </c>
      <c r="C68">
        <f t="shared" si="8"/>
        <v>9.476787805823502</v>
      </c>
      <c r="D68">
        <f t="shared" si="9"/>
        <v>8.5071496063997678</v>
      </c>
      <c r="E68">
        <v>68</v>
      </c>
      <c r="G68">
        <f t="shared" si="10"/>
        <v>9.4504389967171676</v>
      </c>
      <c r="H68">
        <f t="shared" si="11"/>
        <v>10.418271097351656</v>
      </c>
    </row>
    <row r="69" spans="1:8" x14ac:dyDescent="0.3">
      <c r="A69">
        <v>69</v>
      </c>
      <c r="C69">
        <f t="shared" si="8"/>
        <v>9.5435018220119474</v>
      </c>
      <c r="D69">
        <f t="shared" si="9"/>
        <v>8.5692346983763876</v>
      </c>
      <c r="E69">
        <v>69</v>
      </c>
      <c r="G69">
        <f t="shared" si="10"/>
        <v>9.5303274174587838</v>
      </c>
      <c r="H69">
        <f t="shared" si="11"/>
        <v>10.503674118829526</v>
      </c>
    </row>
    <row r="70" spans="1:8" x14ac:dyDescent="0.3">
      <c r="A70">
        <v>70</v>
      </c>
      <c r="C70">
        <f t="shared" si="8"/>
        <v>9.6102158382003928</v>
      </c>
      <c r="D70">
        <f t="shared" si="9"/>
        <v>8.6312404660444457</v>
      </c>
      <c r="E70">
        <v>70</v>
      </c>
      <c r="G70">
        <f t="shared" si="10"/>
        <v>9.6102158382003999</v>
      </c>
      <c r="H70">
        <f t="shared" si="11"/>
        <v>10.589191210356347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Linear regression</vt:lpstr>
      <vt:lpstr>XLSTAT_20241118_183151_1_HID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Dhrubajyoti Maji</dc:creator>
  <cp:lastModifiedBy>Dhrubajyoti Maji</cp:lastModifiedBy>
  <dcterms:created xsi:type="dcterms:W3CDTF">2024-11-18T13:06:09Z</dcterms:created>
  <dcterms:modified xsi:type="dcterms:W3CDTF">2024-11-18T13:06:09Z</dcterms:modified>
</cp:coreProperties>
</file>