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4AFF1623-27E7-4E16-92B9-2592A2F1E1C9}" xr6:coauthVersionLast="47" xr6:coauthVersionMax="47" xr10:uidLastSave="{00000000-0000-0000-0000-000000000000}"/>
  <bookViews>
    <workbookView xWindow="-18120" yWindow="-120" windowWidth="18240" windowHeight="28590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3" l="1"/>
  <c r="H28" i="3"/>
  <c r="I28" i="3" s="1"/>
  <c r="I21" i="3"/>
  <c r="G38" i="3"/>
  <c r="I38" i="3" s="1"/>
  <c r="I19" i="3"/>
  <c r="I29" i="3"/>
  <c r="I20" i="3"/>
  <c r="I18" i="3"/>
  <c r="I24" i="3"/>
  <c r="I27" i="3"/>
  <c r="I34" i="3"/>
  <c r="I33" i="3"/>
  <c r="I32" i="3"/>
  <c r="I26" i="3"/>
  <c r="I15" i="3"/>
  <c r="I14" i="3"/>
  <c r="I13" i="3"/>
  <c r="I12" i="3"/>
  <c r="I11" i="3"/>
  <c r="I10" i="3"/>
  <c r="I9" i="3"/>
  <c r="I8" i="3"/>
  <c r="I7" i="3"/>
  <c r="I6" i="3"/>
  <c r="H25" i="3"/>
  <c r="I25" i="3" s="1"/>
  <c r="I40" i="3" l="1"/>
</calcChain>
</file>

<file path=xl/sharedStrings.xml><?xml version="1.0" encoding="utf-8"?>
<sst xmlns="http://schemas.openxmlformats.org/spreadsheetml/2006/main" count="136" uniqueCount="95">
  <si>
    <t>Jumper shunts 0.1"</t>
  </si>
  <si>
    <t>Straight header 3 pins 0.1"</t>
  </si>
  <si>
    <t>CD4049</t>
  </si>
  <si>
    <t>CD4071</t>
  </si>
  <si>
    <t>CD4011</t>
  </si>
  <si>
    <t>DIP socket 20 pin 0.3"</t>
  </si>
  <si>
    <t>DIP socket 14 pin 0.3"</t>
  </si>
  <si>
    <t>Diode 1N4148</t>
  </si>
  <si>
    <t>LED T1-3/4</t>
  </si>
  <si>
    <t>Resistor 1/4 watt 470</t>
  </si>
  <si>
    <t>Ceramic capacitor 0.1uF radial 0.2"</t>
  </si>
  <si>
    <t>Integrated Circuits</t>
  </si>
  <si>
    <t>Discrete Components</t>
  </si>
  <si>
    <t>Digikey</t>
  </si>
  <si>
    <t>ED3054-5-ND</t>
  </si>
  <si>
    <t>ED3045-5-ND</t>
  </si>
  <si>
    <t>S1012EC-40-ND</t>
  </si>
  <si>
    <t>S9000-ND</t>
  </si>
  <si>
    <t>Jameco</t>
  </si>
  <si>
    <t>ED3046-5-ND</t>
  </si>
  <si>
    <t>296-2031-ND</t>
  </si>
  <si>
    <t>CD4001</t>
  </si>
  <si>
    <t>CD4013</t>
  </si>
  <si>
    <t>CD40245 (or 74C245 or 74HC245)</t>
  </si>
  <si>
    <t>CD4002</t>
  </si>
  <si>
    <t>CD4023</t>
  </si>
  <si>
    <t>CD40174 (or 74C174 or 74HC174)</t>
  </si>
  <si>
    <t>CD40103</t>
  </si>
  <si>
    <t>Straight dual row header 21 position 0.1"</t>
  </si>
  <si>
    <t>DIP socket 16 pin 0.3"</t>
  </si>
  <si>
    <t>Compact Flash Socket</t>
  </si>
  <si>
    <t>SAM9213-ND</t>
  </si>
  <si>
    <t>Samtec</t>
  </si>
  <si>
    <t>CFT-125-01-L-D-RA-01-SL</t>
  </si>
  <si>
    <t>296-2029-5-ND</t>
  </si>
  <si>
    <t>296-14080-5-ND</t>
  </si>
  <si>
    <t>SAM1206-39-ND</t>
  </si>
  <si>
    <t>SSQ-139-03-T-S</t>
  </si>
  <si>
    <t>Socket 39 pin 0.1" long tail for stacking</t>
  </si>
  <si>
    <t>Sullins</t>
  </si>
  <si>
    <t>PREC025DAAN-RC</t>
  </si>
  <si>
    <t>CD4002BE</t>
  </si>
  <si>
    <t>TI</t>
  </si>
  <si>
    <t>CD40103BE</t>
  </si>
  <si>
    <t>On Shore</t>
  </si>
  <si>
    <t>ED20DT</t>
  </si>
  <si>
    <t>ED14DT</t>
  </si>
  <si>
    <t>Stackpole</t>
  </si>
  <si>
    <t>296-2028-ND</t>
  </si>
  <si>
    <t>CD4001BE</t>
  </si>
  <si>
    <t>CD4011BE</t>
  </si>
  <si>
    <t>296-2041-ND</t>
  </si>
  <si>
    <t>CD4023BE</t>
  </si>
  <si>
    <t>CD4049UBE</t>
  </si>
  <si>
    <t>296-2055-5-ND</t>
  </si>
  <si>
    <t>CD4071BE</t>
  </si>
  <si>
    <t>296-2062-ND</t>
  </si>
  <si>
    <t>CD4013BE</t>
  </si>
  <si>
    <t>296-2033-5-ND</t>
  </si>
  <si>
    <t>SN74HC174N</t>
  </si>
  <si>
    <t>296-1579-5-ND</t>
  </si>
  <si>
    <t>296-1584-5-ND</t>
  </si>
  <si>
    <t>SN74HC245N</t>
  </si>
  <si>
    <t>ED16DT</t>
  </si>
  <si>
    <t>STC02SYAN</t>
  </si>
  <si>
    <t>Circuit Board</t>
  </si>
  <si>
    <t>1N4148FS-ND</t>
  </si>
  <si>
    <t>ON Semi</t>
  </si>
  <si>
    <t>1N4148</t>
  </si>
  <si>
    <t>Sockets</t>
  </si>
  <si>
    <t>Interconnects</t>
  </si>
  <si>
    <t>UT1871-81-M1-R</t>
  </si>
  <si>
    <t>Valuepro</t>
  </si>
  <si>
    <t>JLCPCB</t>
  </si>
  <si>
    <t>Madole</t>
  </si>
  <si>
    <t>SR215C104KAA</t>
  </si>
  <si>
    <t>Socket 20 pin 0.1" long tail for stacking</t>
  </si>
  <si>
    <t>SSQ-120-03-T-S</t>
  </si>
  <si>
    <t>SAM1206-20-ND</t>
  </si>
  <si>
    <t>S2012EC-25-ND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</si>
  <si>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</si>
  <si>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</si>
  <si>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</si>
  <si>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</si>
  <si>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</si>
  <si>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</si>
  <si>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</si>
  <si>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</si>
  <si>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CF14JT470R</t>
  </si>
  <si>
    <t>CF14JT470RCT-ND</t>
  </si>
  <si>
    <t>Mechanical</t>
  </si>
  <si>
    <t>4505-440-AL-7</t>
  </si>
  <si>
    <t>RAF</t>
  </si>
  <si>
    <t>0.5 inch standoff spacer</t>
  </si>
  <si>
    <t>COMPACT FLASH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</si>
</sst>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righ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2" fontId="4" fillId="0" borderId="0" xfId="0" quotePrefix="1" applyNumberFormat="1" applyFont="1" applyAlignment="1">
      <alignment horizontal="righ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I68"/>
  <sheetViews>
    <sheetView tabSelected="1" workbookViewId="0"/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1.7109375" style="5" bestFit="1" customWidth="1"/>
    <col min="4" max="4" width="20.42578125" style="6" bestFit="1" customWidth="1"/>
    <col min="5" max="5" width="8.7109375" style="5" bestFit="1" customWidth="1"/>
    <col min="6" max="6" width="25.5703125" style="6" bestFit="1" customWidth="1"/>
    <col min="7" max="9" width="6.42578125" style="7" customWidth="1"/>
    <col min="10" max="16384" width="9.140625" style="5"/>
  </cols>
  <sheetData>
    <row r="1" spans="1:9" s="2" customFormat="1" ht="15.75" x14ac:dyDescent="0.25">
      <c r="A1" s="1" t="s">
        <v>94</v>
      </c>
      <c r="D1" s="18"/>
      <c r="F1" s="18"/>
      <c r="G1" s="3"/>
      <c r="H1" s="3"/>
      <c r="I1" s="3"/>
    </row>
    <row r="3" spans="1:9" x14ac:dyDescent="0.2">
      <c r="A3" s="4" t="s">
        <v>81</v>
      </c>
      <c r="B3" s="4" t="s">
        <v>87</v>
      </c>
      <c r="C3" s="4" t="s">
        <v>85</v>
      </c>
      <c r="D3" s="8" t="s">
        <v>86</v>
      </c>
      <c r="E3" s="4" t="s">
        <v>83</v>
      </c>
      <c r="F3" s="8" t="s">
        <v>84</v>
      </c>
      <c r="G3" s="9" t="s">
        <v>80</v>
      </c>
      <c r="H3" s="9" t="s">
        <v>81</v>
      </c>
      <c r="I3" s="9" t="s">
        <v>82</v>
      </c>
    </row>
    <row r="5" spans="1:9" x14ac:dyDescent="0.2">
      <c r="A5" s="10" t="s">
        <v>11</v>
      </c>
    </row>
    <row r="6" spans="1:9" x14ac:dyDescent="0.2">
      <c r="A6" s="5">
        <v>1</v>
      </c>
      <c r="B6" s="5" t="s">
        <v>21</v>
      </c>
      <c r="C6" s="5" t="s">
        <v>42</v>
      </c>
      <c r="D6" s="6" t="s">
        <v>49</v>
      </c>
      <c r="E6" s="5" t="s">
        <v>13</v>
      </c>
      <c r="F6" s="6" t="s">
        <v>48</v>
      </c>
      <c r="G6" s="7">
        <v>0.66</v>
      </c>
      <c r="H6" s="7">
        <v>1</v>
      </c>
      <c r="I6" s="7">
        <f>H6*G6</f>
        <v>0.66</v>
      </c>
    </row>
    <row r="7" spans="1:9" x14ac:dyDescent="0.2">
      <c r="A7" s="5">
        <v>1</v>
      </c>
      <c r="B7" s="5" t="s">
        <v>24</v>
      </c>
      <c r="C7" s="5" t="s">
        <v>42</v>
      </c>
      <c r="D7" s="6" t="s">
        <v>41</v>
      </c>
      <c r="E7" s="5" t="s">
        <v>13</v>
      </c>
      <c r="F7" s="6" t="s">
        <v>34</v>
      </c>
      <c r="G7" s="7">
        <v>0.57999999999999996</v>
      </c>
      <c r="H7" s="7">
        <v>1</v>
      </c>
      <c r="I7" s="7">
        <f t="shared" ref="I7:I15" si="0">H7*G7</f>
        <v>0.57999999999999996</v>
      </c>
    </row>
    <row r="8" spans="1:9" x14ac:dyDescent="0.2">
      <c r="A8" s="5">
        <v>2</v>
      </c>
      <c r="B8" s="5" t="s">
        <v>4</v>
      </c>
      <c r="C8" s="5" t="s">
        <v>42</v>
      </c>
      <c r="D8" s="6" t="s">
        <v>50</v>
      </c>
      <c r="E8" s="5" t="s">
        <v>13</v>
      </c>
      <c r="F8" s="6" t="s">
        <v>20</v>
      </c>
      <c r="G8" s="7">
        <v>0.66</v>
      </c>
      <c r="H8" s="7">
        <v>2</v>
      </c>
      <c r="I8" s="7">
        <f t="shared" si="0"/>
        <v>1.32</v>
      </c>
    </row>
    <row r="9" spans="1:9" x14ac:dyDescent="0.2">
      <c r="A9" s="5">
        <v>1</v>
      </c>
      <c r="B9" s="5" t="s">
        <v>22</v>
      </c>
      <c r="C9" s="5" t="s">
        <v>42</v>
      </c>
      <c r="D9" s="6" t="s">
        <v>57</v>
      </c>
      <c r="E9" s="5" t="s">
        <v>13</v>
      </c>
      <c r="F9" s="6" t="s">
        <v>58</v>
      </c>
      <c r="G9" s="7">
        <v>0.66</v>
      </c>
      <c r="H9" s="7">
        <v>1</v>
      </c>
      <c r="I9" s="7">
        <f t="shared" si="0"/>
        <v>0.66</v>
      </c>
    </row>
    <row r="10" spans="1:9" x14ac:dyDescent="0.2">
      <c r="A10" s="5">
        <v>2</v>
      </c>
      <c r="B10" s="5" t="s">
        <v>25</v>
      </c>
      <c r="C10" s="5" t="s">
        <v>42</v>
      </c>
      <c r="D10" s="6" t="s">
        <v>52</v>
      </c>
      <c r="E10" s="5" t="s">
        <v>13</v>
      </c>
      <c r="F10" s="6" t="s">
        <v>51</v>
      </c>
      <c r="G10" s="7">
        <v>0.66</v>
      </c>
      <c r="H10" s="7">
        <v>2</v>
      </c>
      <c r="I10" s="7">
        <f t="shared" si="0"/>
        <v>1.32</v>
      </c>
    </row>
    <row r="11" spans="1:9" x14ac:dyDescent="0.2">
      <c r="A11" s="5">
        <v>1</v>
      </c>
      <c r="B11" s="5" t="s">
        <v>2</v>
      </c>
      <c r="C11" s="5" t="s">
        <v>42</v>
      </c>
      <c r="D11" s="6" t="s">
        <v>53</v>
      </c>
      <c r="E11" s="5" t="s">
        <v>13</v>
      </c>
      <c r="F11" s="6" t="s">
        <v>54</v>
      </c>
      <c r="G11" s="7">
        <v>0.66</v>
      </c>
      <c r="H11" s="7">
        <v>1</v>
      </c>
      <c r="I11" s="7">
        <f t="shared" si="0"/>
        <v>0.66</v>
      </c>
    </row>
    <row r="12" spans="1:9" x14ac:dyDescent="0.2">
      <c r="A12" s="5">
        <v>1</v>
      </c>
      <c r="B12" s="5" t="s">
        <v>3</v>
      </c>
      <c r="C12" s="5" t="s">
        <v>42</v>
      </c>
      <c r="D12" s="6" t="s">
        <v>55</v>
      </c>
      <c r="E12" s="5" t="s">
        <v>13</v>
      </c>
      <c r="F12" s="13" t="s">
        <v>56</v>
      </c>
      <c r="G12" s="7">
        <v>0.66</v>
      </c>
      <c r="H12" s="14">
        <v>1</v>
      </c>
      <c r="I12" s="7">
        <f t="shared" si="0"/>
        <v>0.66</v>
      </c>
    </row>
    <row r="13" spans="1:9" x14ac:dyDescent="0.2">
      <c r="A13" s="5">
        <v>2</v>
      </c>
      <c r="B13" s="5" t="s">
        <v>27</v>
      </c>
      <c r="C13" s="5" t="s">
        <v>42</v>
      </c>
      <c r="D13" s="6" t="s">
        <v>43</v>
      </c>
      <c r="E13" s="5" t="s">
        <v>13</v>
      </c>
      <c r="F13" s="6" t="s">
        <v>35</v>
      </c>
      <c r="G13" s="7">
        <v>1.68</v>
      </c>
      <c r="H13" s="7">
        <v>2</v>
      </c>
      <c r="I13" s="7">
        <f t="shared" si="0"/>
        <v>3.36</v>
      </c>
    </row>
    <row r="14" spans="1:9" x14ac:dyDescent="0.2">
      <c r="A14" s="5">
        <v>1</v>
      </c>
      <c r="B14" s="5" t="s">
        <v>26</v>
      </c>
      <c r="C14" s="5" t="s">
        <v>42</v>
      </c>
      <c r="D14" s="6" t="s">
        <v>59</v>
      </c>
      <c r="E14" s="5" t="s">
        <v>13</v>
      </c>
      <c r="F14" s="6" t="s">
        <v>60</v>
      </c>
      <c r="G14" s="7">
        <v>0.56000000000000005</v>
      </c>
      <c r="H14" s="7">
        <v>1</v>
      </c>
      <c r="I14" s="7">
        <f t="shared" si="0"/>
        <v>0.56000000000000005</v>
      </c>
    </row>
    <row r="15" spans="1:9" x14ac:dyDescent="0.2">
      <c r="A15" s="5">
        <v>1</v>
      </c>
      <c r="B15" s="5" t="s">
        <v>23</v>
      </c>
      <c r="C15" s="5" t="s">
        <v>42</v>
      </c>
      <c r="D15" s="6" t="s">
        <v>62</v>
      </c>
      <c r="E15" s="5" t="s">
        <v>13</v>
      </c>
      <c r="F15" s="13" t="s">
        <v>61</v>
      </c>
      <c r="G15" s="7">
        <v>0.66</v>
      </c>
      <c r="H15" s="14">
        <v>1</v>
      </c>
      <c r="I15" s="7">
        <f t="shared" si="0"/>
        <v>0.66</v>
      </c>
    </row>
    <row r="17" spans="1:9" x14ac:dyDescent="0.2">
      <c r="A17" s="10" t="s">
        <v>12</v>
      </c>
    </row>
    <row r="18" spans="1:9" x14ac:dyDescent="0.2">
      <c r="A18" s="5">
        <v>1</v>
      </c>
      <c r="B18" s="5" t="s">
        <v>9</v>
      </c>
      <c r="C18" s="5" t="s">
        <v>47</v>
      </c>
      <c r="D18" s="6" t="s">
        <v>88</v>
      </c>
      <c r="E18" s="5" t="s">
        <v>13</v>
      </c>
      <c r="F18" s="15" t="s">
        <v>89</v>
      </c>
      <c r="G18" s="7">
        <v>0.1</v>
      </c>
      <c r="H18" s="7">
        <v>1</v>
      </c>
      <c r="I18" s="7">
        <f t="shared" ref="I18:I21" si="1">H18*G18</f>
        <v>0.1</v>
      </c>
    </row>
    <row r="19" spans="1:9" x14ac:dyDescent="0.2">
      <c r="A19" s="5">
        <v>1</v>
      </c>
      <c r="B19" s="5" t="s">
        <v>8</v>
      </c>
      <c r="C19" s="5" t="s">
        <v>72</v>
      </c>
      <c r="D19" s="6" t="s">
        <v>71</v>
      </c>
      <c r="E19" s="5" t="s">
        <v>18</v>
      </c>
      <c r="F19" s="15">
        <v>333973</v>
      </c>
      <c r="G19" s="7">
        <v>0.12</v>
      </c>
      <c r="H19" s="7">
        <v>1</v>
      </c>
      <c r="I19" s="7">
        <f t="shared" si="1"/>
        <v>0.12</v>
      </c>
    </row>
    <row r="20" spans="1:9" x14ac:dyDescent="0.2">
      <c r="A20" s="5">
        <v>4</v>
      </c>
      <c r="B20" s="5" t="s">
        <v>7</v>
      </c>
      <c r="C20" s="5" t="s">
        <v>67</v>
      </c>
      <c r="D20" s="6" t="s">
        <v>68</v>
      </c>
      <c r="E20" s="5" t="s">
        <v>13</v>
      </c>
      <c r="F20" s="6" t="s">
        <v>66</v>
      </c>
      <c r="G20" s="7">
        <v>0.1</v>
      </c>
      <c r="H20" s="7">
        <v>4</v>
      </c>
      <c r="I20" s="7">
        <f t="shared" si="1"/>
        <v>0.4</v>
      </c>
    </row>
    <row r="21" spans="1:9" x14ac:dyDescent="0.2">
      <c r="A21" s="5">
        <v>4</v>
      </c>
      <c r="B21" s="5" t="s">
        <v>10</v>
      </c>
      <c r="C21" s="5" t="s">
        <v>72</v>
      </c>
      <c r="D21" s="6" t="s">
        <v>75</v>
      </c>
      <c r="E21" s="5" t="s">
        <v>18</v>
      </c>
      <c r="F21" s="15">
        <v>544921</v>
      </c>
      <c r="G21" s="7">
        <v>0.19</v>
      </c>
      <c r="H21" s="17">
        <v>4</v>
      </c>
      <c r="I21" s="7">
        <f t="shared" si="1"/>
        <v>0.76</v>
      </c>
    </row>
    <row r="23" spans="1:9" x14ac:dyDescent="0.2">
      <c r="A23" s="10" t="s">
        <v>70</v>
      </c>
    </row>
    <row r="24" spans="1:9" x14ac:dyDescent="0.2">
      <c r="A24" s="5">
        <v>1</v>
      </c>
      <c r="B24" s="5" t="s">
        <v>30</v>
      </c>
      <c r="C24" s="5" t="s">
        <v>32</v>
      </c>
      <c r="D24" s="6" t="s">
        <v>33</v>
      </c>
      <c r="E24" s="5" t="s">
        <v>13</v>
      </c>
      <c r="F24" s="6" t="s">
        <v>31</v>
      </c>
      <c r="G24" s="7">
        <v>8.56</v>
      </c>
      <c r="H24" s="7">
        <v>1</v>
      </c>
      <c r="I24" s="7">
        <f t="shared" ref="I24:I26" si="2">H24*G24</f>
        <v>8.56</v>
      </c>
    </row>
    <row r="25" spans="1:9" x14ac:dyDescent="0.2">
      <c r="A25" s="5">
        <v>4</v>
      </c>
      <c r="B25" s="5" t="s">
        <v>1</v>
      </c>
      <c r="C25" s="5" t="s">
        <v>39</v>
      </c>
      <c r="D25" s="6" t="s">
        <v>40</v>
      </c>
      <c r="E25" s="5" t="s">
        <v>13</v>
      </c>
      <c r="F25" s="6" t="s">
        <v>16</v>
      </c>
      <c r="G25" s="7">
        <v>0.51</v>
      </c>
      <c r="H25" s="7">
        <f>12/40</f>
        <v>0.3</v>
      </c>
      <c r="I25" s="7">
        <f t="shared" si="2"/>
        <v>0.153</v>
      </c>
    </row>
    <row r="26" spans="1:9" x14ac:dyDescent="0.2">
      <c r="A26" s="5">
        <v>4</v>
      </c>
      <c r="B26" s="5" t="s">
        <v>0</v>
      </c>
      <c r="C26" s="5" t="s">
        <v>39</v>
      </c>
      <c r="D26" s="6" t="s">
        <v>64</v>
      </c>
      <c r="E26" s="5" t="s">
        <v>13</v>
      </c>
      <c r="F26" s="15" t="s">
        <v>17</v>
      </c>
      <c r="G26" s="7">
        <v>0.1</v>
      </c>
      <c r="H26" s="17">
        <v>4</v>
      </c>
      <c r="I26" s="7">
        <f t="shared" si="2"/>
        <v>0.4</v>
      </c>
    </row>
    <row r="27" spans="1:9" x14ac:dyDescent="0.2">
      <c r="A27" s="5">
        <v>1</v>
      </c>
      <c r="B27" s="5" t="s">
        <v>38</v>
      </c>
      <c r="C27" s="5" t="s">
        <v>32</v>
      </c>
      <c r="D27" s="6" t="s">
        <v>37</v>
      </c>
      <c r="E27" s="5" t="s">
        <v>13</v>
      </c>
      <c r="F27" s="6" t="s">
        <v>36</v>
      </c>
      <c r="G27" s="7">
        <v>4.5199999999999996</v>
      </c>
      <c r="H27" s="7">
        <v>1</v>
      </c>
      <c r="I27" s="7">
        <f>H27*G27</f>
        <v>4.5199999999999996</v>
      </c>
    </row>
    <row r="28" spans="1:9" x14ac:dyDescent="0.2">
      <c r="A28" s="5">
        <v>1</v>
      </c>
      <c r="B28" s="5" t="s">
        <v>28</v>
      </c>
      <c r="C28" s="5" t="s">
        <v>39</v>
      </c>
      <c r="D28" s="6" t="s">
        <v>40</v>
      </c>
      <c r="E28" s="5" t="s">
        <v>13</v>
      </c>
      <c r="F28" s="6" t="s">
        <v>79</v>
      </c>
      <c r="G28" s="7">
        <v>0.86</v>
      </c>
      <c r="H28" s="7">
        <f>21/25</f>
        <v>0.84</v>
      </c>
      <c r="I28" s="7">
        <f t="shared" ref="I28:I29" si="3">H28*G28</f>
        <v>0.72239999999999993</v>
      </c>
    </row>
    <row r="29" spans="1:9" x14ac:dyDescent="0.2">
      <c r="A29" s="5">
        <v>1</v>
      </c>
      <c r="B29" s="5" t="s">
        <v>76</v>
      </c>
      <c r="C29" s="5" t="s">
        <v>32</v>
      </c>
      <c r="D29" s="6" t="s">
        <v>77</v>
      </c>
      <c r="E29" s="5" t="s">
        <v>13</v>
      </c>
      <c r="F29" s="6" t="s">
        <v>78</v>
      </c>
      <c r="G29" s="7">
        <v>2.5</v>
      </c>
      <c r="H29" s="7">
        <v>1</v>
      </c>
      <c r="I29" s="7">
        <f t="shared" si="3"/>
        <v>2.5</v>
      </c>
    </row>
    <row r="31" spans="1:9" x14ac:dyDescent="0.2">
      <c r="A31" s="10" t="s">
        <v>69</v>
      </c>
    </row>
    <row r="32" spans="1:9" x14ac:dyDescent="0.2">
      <c r="A32" s="5">
        <v>8</v>
      </c>
      <c r="B32" s="5" t="s">
        <v>6</v>
      </c>
      <c r="C32" s="5" t="s">
        <v>44</v>
      </c>
      <c r="D32" s="6" t="s">
        <v>46</v>
      </c>
      <c r="E32" s="5" t="s">
        <v>13</v>
      </c>
      <c r="F32" s="6" t="s">
        <v>15</v>
      </c>
      <c r="G32" s="7">
        <v>0.19</v>
      </c>
      <c r="H32" s="7">
        <v>8</v>
      </c>
      <c r="I32" s="7">
        <f t="shared" ref="I32:I34" si="4">H32*G32</f>
        <v>1.52</v>
      </c>
    </row>
    <row r="33" spans="1:9" x14ac:dyDescent="0.2">
      <c r="A33" s="5">
        <v>4</v>
      </c>
      <c r="B33" s="5" t="s">
        <v>29</v>
      </c>
      <c r="C33" s="5" t="s">
        <v>44</v>
      </c>
      <c r="D33" s="6" t="s">
        <v>63</v>
      </c>
      <c r="E33" s="5" t="s">
        <v>13</v>
      </c>
      <c r="F33" s="6" t="s">
        <v>19</v>
      </c>
      <c r="G33" s="7">
        <v>0.19</v>
      </c>
      <c r="H33" s="7">
        <v>4</v>
      </c>
      <c r="I33" s="7">
        <f t="shared" si="4"/>
        <v>0.76</v>
      </c>
    </row>
    <row r="34" spans="1:9" x14ac:dyDescent="0.2">
      <c r="A34" s="5">
        <v>1</v>
      </c>
      <c r="B34" s="5" t="s">
        <v>5</v>
      </c>
      <c r="C34" s="5" t="s">
        <v>44</v>
      </c>
      <c r="D34" s="6" t="s">
        <v>45</v>
      </c>
      <c r="E34" s="5" t="s">
        <v>13</v>
      </c>
      <c r="F34" s="6" t="s">
        <v>14</v>
      </c>
      <c r="G34" s="7">
        <v>0.26</v>
      </c>
      <c r="H34" s="7">
        <v>1</v>
      </c>
      <c r="I34" s="7">
        <f t="shared" si="4"/>
        <v>0.26</v>
      </c>
    </row>
    <row r="36" spans="1:9" x14ac:dyDescent="0.2">
      <c r="A36" s="10" t="s">
        <v>90</v>
      </c>
    </row>
    <row r="37" spans="1:9" x14ac:dyDescent="0.2">
      <c r="A37" s="5">
        <v>4</v>
      </c>
      <c r="B37" s="11" t="s">
        <v>93</v>
      </c>
      <c r="C37" s="5" t="s">
        <v>92</v>
      </c>
      <c r="D37" s="6" t="s">
        <v>91</v>
      </c>
      <c r="E37" s="5" t="s">
        <v>18</v>
      </c>
      <c r="F37" s="15">
        <v>393474</v>
      </c>
      <c r="G37" s="11">
        <v>0.49</v>
      </c>
      <c r="H37" s="7">
        <v>4</v>
      </c>
      <c r="I37" s="7">
        <f t="shared" ref="I37" si="5">H37*G37</f>
        <v>1.96</v>
      </c>
    </row>
    <row r="38" spans="1:9" x14ac:dyDescent="0.2">
      <c r="A38" s="5">
        <v>1</v>
      </c>
      <c r="B38" s="5" t="s">
        <v>65</v>
      </c>
      <c r="C38" s="5" t="s">
        <v>74</v>
      </c>
      <c r="E38" s="5" t="s">
        <v>73</v>
      </c>
      <c r="G38" s="7">
        <f>1.95</f>
        <v>1.95</v>
      </c>
      <c r="H38" s="7">
        <v>1</v>
      </c>
      <c r="I38" s="7">
        <f t="shared" ref="I38" si="6">H38*G38</f>
        <v>1.95</v>
      </c>
    </row>
    <row r="40" spans="1:9" x14ac:dyDescent="0.2">
      <c r="G40" s="7" t="s">
        <v>82</v>
      </c>
      <c r="I40" s="7">
        <f>SUM(I6:I38)</f>
        <v>35.125400000000006</v>
      </c>
    </row>
    <row r="43" spans="1:9" x14ac:dyDescent="0.2">
      <c r="B43" s="11"/>
      <c r="C43" s="11"/>
      <c r="D43" s="12"/>
    </row>
    <row r="45" spans="1:9" x14ac:dyDescent="0.2">
      <c r="F45" s="15"/>
    </row>
    <row r="46" spans="1:9" x14ac:dyDescent="0.2">
      <c r="B46" s="11"/>
      <c r="C46" s="11"/>
      <c r="D46" s="12"/>
      <c r="E46" s="11"/>
      <c r="G46" s="11"/>
    </row>
    <row r="47" spans="1:9" x14ac:dyDescent="0.2">
      <c r="B47" s="11"/>
      <c r="C47" s="11"/>
      <c r="D47" s="12"/>
      <c r="E47" s="11"/>
      <c r="G47" s="11"/>
    </row>
    <row r="48" spans="1:9" x14ac:dyDescent="0.2">
      <c r="A48" s="10"/>
      <c r="B48" s="11"/>
      <c r="C48" s="11"/>
      <c r="D48" s="12"/>
      <c r="E48" s="11"/>
      <c r="G48" s="11"/>
    </row>
    <row r="49" spans="1:7" x14ac:dyDescent="0.2">
      <c r="B49" s="11"/>
      <c r="G49" s="11"/>
    </row>
    <row r="50" spans="1:7" x14ac:dyDescent="0.2">
      <c r="B50" s="11"/>
      <c r="G50" s="11"/>
    </row>
    <row r="51" spans="1:7" x14ac:dyDescent="0.2">
      <c r="B51" s="11"/>
      <c r="G51" s="11"/>
    </row>
    <row r="52" spans="1:7" x14ac:dyDescent="0.2">
      <c r="B52" s="11"/>
      <c r="C52" s="11"/>
      <c r="D52" s="12"/>
      <c r="E52" s="11"/>
      <c r="G52" s="11"/>
    </row>
    <row r="53" spans="1:7" x14ac:dyDescent="0.2">
      <c r="F53" s="15"/>
    </row>
    <row r="55" spans="1:7" x14ac:dyDescent="0.2">
      <c r="B55" s="11"/>
      <c r="C55" s="11"/>
      <c r="D55" s="16"/>
      <c r="E55" s="11"/>
      <c r="G55" s="11"/>
    </row>
    <row r="56" spans="1:7" x14ac:dyDescent="0.2">
      <c r="B56" s="11"/>
      <c r="C56" s="11"/>
      <c r="D56" s="12"/>
      <c r="E56" s="11"/>
      <c r="G56" s="11"/>
    </row>
    <row r="57" spans="1:7" x14ac:dyDescent="0.2">
      <c r="A57" s="10"/>
      <c r="B57" s="11"/>
      <c r="C57" s="11"/>
      <c r="D57" s="12"/>
      <c r="E57" s="11"/>
      <c r="G57" s="11"/>
    </row>
    <row r="58" spans="1:7" x14ac:dyDescent="0.2">
      <c r="B58" s="11"/>
      <c r="C58" s="11"/>
      <c r="D58" s="12"/>
      <c r="G58" s="11"/>
    </row>
    <row r="59" spans="1:7" x14ac:dyDescent="0.2">
      <c r="B59" s="11"/>
      <c r="D59" s="12"/>
      <c r="G59" s="11"/>
    </row>
    <row r="63" spans="1:7" x14ac:dyDescent="0.2">
      <c r="B63" s="11"/>
      <c r="G63" s="11"/>
    </row>
    <row r="64" spans="1:7" x14ac:dyDescent="0.2">
      <c r="B64" s="11"/>
    </row>
    <row r="65" spans="1:7" x14ac:dyDescent="0.2">
      <c r="B65" s="11"/>
      <c r="C65" s="11"/>
      <c r="D65" s="12"/>
      <c r="E65" s="11"/>
      <c r="G65" s="11"/>
    </row>
    <row r="66" spans="1:7" x14ac:dyDescent="0.2">
      <c r="A66" s="10"/>
      <c r="B66" s="11"/>
      <c r="C66" s="11"/>
      <c r="D66" s="12"/>
      <c r="E66" s="11"/>
      <c r="G66" s="11"/>
    </row>
    <row r="67" spans="1:7" x14ac:dyDescent="0.2">
      <c r="B67" s="11"/>
      <c r="F67" s="15"/>
      <c r="G67" s="11"/>
    </row>
    <row r="68" spans="1:7" x14ac:dyDescent="0.2">
      <c r="B68" s="11"/>
      <c r="F68" s="15"/>
      <c r="G68" s="11"/>
    </row>
  </sheetData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David S. Madole</cp:lastModifiedBy>
  <cp:lastPrinted>2021-06-22T13:23:14Z</cp:lastPrinted>
  <dcterms:created xsi:type="dcterms:W3CDTF">2020-10-28T05:57:00Z</dcterms:created>
  <dcterms:modified xsi:type="dcterms:W3CDTF">2021-06-23T18:44:18Z</dcterms:modified>
</cp:coreProperties>
</file>