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mahn\OneDrive\Documents\Open University\TM470 - The computing and IT Project\root\20 UK Garden Birds\resources\20 UK Garden Bird Experiments\"/>
    </mc:Choice>
  </mc:AlternateContent>
  <xr:revisionPtr revIDLastSave="0" documentId="13_ncr:1_{A4BBF96D-317E-4A65-84BD-703C25F1D11A}" xr6:coauthVersionLast="47" xr6:coauthVersionMax="47" xr10:uidLastSave="{00000000-0000-0000-0000-000000000000}"/>
  <bookViews>
    <workbookView xWindow="-120" yWindow="-120" windowWidth="29040" windowHeight="15990" xr2:uid="{A87D1BAB-7775-4FE3-A451-26B7B1FA7E15}"/>
  </bookViews>
  <sheets>
    <sheet name="Experiment 1 (Metrics)" sheetId="1" r:id="rId1"/>
    <sheet name="Experiment 2 (Metrics)" sheetId="15" r:id="rId2"/>
    <sheet name="Experiment 3 (Metrics)" sheetId="12" r:id="rId3"/>
    <sheet name="Experiment 4 (Metrics)" sheetId="13" r:id="rId4"/>
    <sheet name="Experiment 5 (Metrtics)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L12" i="15"/>
  <c r="K12" i="15"/>
  <c r="J12" i="15"/>
  <c r="I12" i="15"/>
  <c r="E12" i="15"/>
  <c r="D12" i="15"/>
  <c r="C12" i="15"/>
  <c r="B12" i="15"/>
  <c r="L11" i="15"/>
  <c r="K11" i="15"/>
  <c r="J11" i="15"/>
  <c r="I11" i="15"/>
  <c r="E11" i="15"/>
  <c r="D11" i="15"/>
  <c r="C11" i="15"/>
  <c r="B11" i="15"/>
  <c r="C8" i="13"/>
  <c r="D8" i="13"/>
  <c r="F25" i="14"/>
  <c r="E25" i="14"/>
  <c r="D25" i="14"/>
  <c r="C25" i="14"/>
  <c r="F24" i="14"/>
  <c r="E24" i="14"/>
  <c r="D24" i="14"/>
  <c r="C24" i="14"/>
  <c r="F22" i="14"/>
  <c r="E22" i="14"/>
  <c r="D22" i="14"/>
  <c r="C22" i="14"/>
  <c r="F21" i="14"/>
  <c r="E21" i="14"/>
  <c r="D21" i="14"/>
  <c r="C21" i="14"/>
  <c r="D20" i="14"/>
  <c r="C20" i="14"/>
  <c r="M19" i="14"/>
  <c r="L19" i="14"/>
  <c r="K19" i="14"/>
  <c r="J19" i="14"/>
  <c r="M18" i="14"/>
  <c r="L18" i="14"/>
  <c r="K18" i="14"/>
  <c r="J18" i="14"/>
  <c r="M17" i="14"/>
  <c r="L17" i="14"/>
  <c r="K17" i="14"/>
  <c r="J17" i="14"/>
  <c r="D17" i="14"/>
  <c r="C17" i="14"/>
  <c r="M16" i="14"/>
  <c r="L16" i="14"/>
  <c r="K16" i="14"/>
  <c r="J16" i="14"/>
  <c r="D14" i="14"/>
  <c r="C14" i="14"/>
  <c r="D11" i="14"/>
  <c r="C11" i="14"/>
  <c r="D8" i="14"/>
  <c r="D26" i="14" s="1"/>
  <c r="C8" i="14"/>
  <c r="C26" i="14" s="1"/>
  <c r="F25" i="13"/>
  <c r="E25" i="13"/>
  <c r="D25" i="13"/>
  <c r="C25" i="13"/>
  <c r="F24" i="13"/>
  <c r="E24" i="13"/>
  <c r="D24" i="13"/>
  <c r="C24" i="13"/>
  <c r="F22" i="13"/>
  <c r="E22" i="13"/>
  <c r="D22" i="13"/>
  <c r="C22" i="13"/>
  <c r="F21" i="13"/>
  <c r="E21" i="13"/>
  <c r="D21" i="13"/>
  <c r="C21" i="13"/>
  <c r="D20" i="13"/>
  <c r="C20" i="13"/>
  <c r="M19" i="13"/>
  <c r="L19" i="13"/>
  <c r="K19" i="13"/>
  <c r="J19" i="13"/>
  <c r="M18" i="13"/>
  <c r="L18" i="13"/>
  <c r="K18" i="13"/>
  <c r="J18" i="13"/>
  <c r="M17" i="13"/>
  <c r="L17" i="13"/>
  <c r="K17" i="13"/>
  <c r="J17" i="13"/>
  <c r="D17" i="13"/>
  <c r="C17" i="13"/>
  <c r="M16" i="13"/>
  <c r="L16" i="13"/>
  <c r="K16" i="13"/>
  <c r="J16" i="13"/>
  <c r="D14" i="13"/>
  <c r="C14" i="13"/>
  <c r="D11" i="13"/>
  <c r="D26" i="13" s="1"/>
  <c r="C11" i="13"/>
  <c r="M19" i="12"/>
  <c r="L19" i="12"/>
  <c r="K19" i="12"/>
  <c r="J19" i="12"/>
  <c r="M18" i="12"/>
  <c r="L18" i="12"/>
  <c r="K18" i="12"/>
  <c r="J18" i="12"/>
  <c r="C24" i="12"/>
  <c r="M17" i="12"/>
  <c r="L17" i="12"/>
  <c r="K17" i="12"/>
  <c r="J17" i="12"/>
  <c r="M16" i="12"/>
  <c r="L16" i="12"/>
  <c r="K16" i="12"/>
  <c r="J16" i="12"/>
  <c r="F25" i="12"/>
  <c r="E25" i="12"/>
  <c r="D25" i="12"/>
  <c r="F24" i="12"/>
  <c r="E24" i="12"/>
  <c r="D24" i="12"/>
  <c r="C25" i="12"/>
  <c r="D20" i="12"/>
  <c r="C20" i="12"/>
  <c r="D17" i="12"/>
  <c r="C17" i="12"/>
  <c r="D14" i="12"/>
  <c r="C14" i="12"/>
  <c r="F11" i="12"/>
  <c r="E11" i="12"/>
  <c r="D11" i="12"/>
  <c r="C11" i="12"/>
  <c r="D8" i="12"/>
  <c r="D26" i="12" s="1"/>
  <c r="C8" i="12"/>
  <c r="C26" i="12" s="1"/>
  <c r="C22" i="12"/>
  <c r="F22" i="12"/>
  <c r="E22" i="12"/>
  <c r="D22" i="12"/>
  <c r="F21" i="12"/>
  <c r="E21" i="12"/>
  <c r="D21" i="12"/>
  <c r="C21" i="12"/>
  <c r="C23" i="13" l="1"/>
  <c r="C23" i="14"/>
  <c r="D23" i="14"/>
  <c r="C26" i="13"/>
  <c r="D23" i="13"/>
  <c r="C23" i="12"/>
  <c r="D23" i="12"/>
</calcChain>
</file>

<file path=xl/sharedStrings.xml><?xml version="1.0" encoding="utf-8"?>
<sst xmlns="http://schemas.openxmlformats.org/spreadsheetml/2006/main" count="196" uniqueCount="21">
  <si>
    <t>Step</t>
  </si>
  <si>
    <t>Epochs Trained</t>
  </si>
  <si>
    <t>Train Time</t>
  </si>
  <si>
    <t>Accuracy</t>
  </si>
  <si>
    <t>Loss</t>
  </si>
  <si>
    <t>Fine Tuning</t>
  </si>
  <si>
    <t>Run</t>
  </si>
  <si>
    <t>Precision</t>
  </si>
  <si>
    <t>Recall</t>
  </si>
  <si>
    <t>F1</t>
  </si>
  <si>
    <t>Total</t>
  </si>
  <si>
    <t>Frozen Weights</t>
  </si>
  <si>
    <t>Average</t>
  </si>
  <si>
    <t>Standarad Deviation</t>
  </si>
  <si>
    <t>Evaluation Metrics on test</t>
  </si>
  <si>
    <t>Experiment 1 - https://www.kaggle.com/code/davemahony/3-cnn-resnet-birds-525-species</t>
  </si>
  <si>
    <t>Training,  Validation Accuracy and Loss Metrics</t>
  </si>
  <si>
    <t>Experiment 2 - https://www.kaggle.com/code/davemahony/4-20-uk-garden-birds-resnet50v2</t>
  </si>
  <si>
    <t xml:space="preserve">Experiment 3 - https://www.kaggle.com/code/davemahony/5-20-uk-garden-birds-pretrained-resnet50v2 </t>
  </si>
  <si>
    <t xml:space="preserve">Experiment 4 - https://www.kaggle.com/code/davemahony/6-20-uk-garden-birds-aug-pretrained-resnet5 </t>
  </si>
  <si>
    <t>Experiment 5 - https://www.kaggle.com/code/davemahony/3-cnn-resnet-birds-525-species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</si>
</sst>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right"/>
    </xf>
    <xf numFmtId="2" fontId="2" fillId="0" borderId="1" xfId="0" applyNumberFormat="1" applyFont="1" applyBorder="1" applyAlignment="1">
      <alignment horizontal="right" vertical="center" wrapText="1"/>
    </xf>
    <xf numFmtId="2" fontId="2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1" applyFill="1" applyAlignment="1">
      <alignment horizontal="left"/>
    </xf>
    <xf numFmtId="2" fontId="2" fillId="0" borderId="4" xfId="0" applyNumberFormat="1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21" fontId="2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21" fontId="2" fillId="2" borderId="4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21" fontId="2" fillId="2" borderId="5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2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21" fontId="2" fillId="2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right" vertical="center" wrapText="1"/>
    </xf>
    <xf numFmtId="164" fontId="2" fillId="2" borderId="0" xfId="0" applyNumberFormat="1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right" vertical="center"/>
    </xf>
    <xf numFmtId="165" fontId="2" fillId="2" borderId="1" xfId="0" applyNumberFormat="1" applyFont="1" applyFill="1" applyBorder="1" applyAlignment="1">
      <alignment horizontal="right" vertical="center"/>
    </xf>
    <xf numFmtId="2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65" fontId="2" fillId="2" borderId="0" xfId="0" applyNumberFormat="1" applyFont="1" applyFill="1" applyAlignment="1">
      <alignment horizontal="right" vertical="center" wrapText="1"/>
    </xf>
    <xf numFmtId="165" fontId="2" fillId="2" borderId="5" xfId="0" applyNumberFormat="1" applyFont="1" applyFill="1" applyBorder="1" applyAlignment="1">
      <alignment horizontal="right" vertical="center" wrapText="1"/>
    </xf>
    <xf numFmtId="165" fontId="2" fillId="2" borderId="1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165" fontId="2" fillId="2" borderId="2" xfId="0" applyNumberFormat="1" applyFont="1" applyFill="1" applyBorder="1" applyAlignment="1">
      <alignment horizontal="right" vertical="center"/>
    </xf>
    <xf numFmtId="165" fontId="2" fillId="2" borderId="4" xfId="0" applyNumberFormat="1" applyFont="1" applyFill="1" applyBorder="1" applyAlignment="1">
      <alignment horizontal="right" vertical="center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aggle.com/code/davemahony/3-cnn-resnet-birds-525-spec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code/davemahony/4-20-uk-garden-birds-resnet50v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code/davemahony/5-20-uk-garden-birds-pretrained-resnet50v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code/davemahony/6-20-uk-garden-birds-aug-pretrained-resnet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code/davemahony/3-cnn-resnet-birds-525-spec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6386-EE81-4A55-8224-AC789DC04015}">
  <dimension ref="A1:M29"/>
  <sheetViews>
    <sheetView tabSelected="1" zoomScale="85" zoomScaleNormal="85" workbookViewId="0">
      <selection activeCell="E12" sqref="E12"/>
    </sheetView>
  </sheetViews>
  <sheetFormatPr defaultRowHeight="15" x14ac:dyDescent="0.25"/>
  <cols>
    <col min="1" max="1" width="9.140625" style="7"/>
  </cols>
  <sheetData>
    <row r="1" spans="1:13" s="11" customFormat="1" ht="21" x14ac:dyDescent="0.35">
      <c r="A1" s="15" t="s">
        <v>15</v>
      </c>
    </row>
    <row r="2" spans="1:13" s="11" customFormat="1" ht="12.75" customHeight="1" x14ac:dyDescent="0.35">
      <c r="A2" s="15"/>
    </row>
    <row r="3" spans="1:13" s="13" customFormat="1" ht="12.75" x14ac:dyDescent="0.2">
      <c r="A3" s="14" t="s">
        <v>16</v>
      </c>
      <c r="H3" s="14" t="s">
        <v>14</v>
      </c>
    </row>
    <row r="4" spans="1:13" s="13" customFormat="1" ht="12.75" x14ac:dyDescent="0.2">
      <c r="A4" s="14"/>
      <c r="H4" s="14"/>
    </row>
    <row r="5" spans="1:13" ht="22.5" customHeight="1" thickBot="1" x14ac:dyDescent="0.3">
      <c r="A5" s="17" t="s">
        <v>6</v>
      </c>
      <c r="B5" s="17" t="s">
        <v>0</v>
      </c>
      <c r="C5" s="18" t="s">
        <v>1</v>
      </c>
      <c r="D5" s="19" t="s">
        <v>2</v>
      </c>
      <c r="E5" s="19" t="s">
        <v>3</v>
      </c>
      <c r="F5" s="19" t="s">
        <v>4</v>
      </c>
      <c r="H5" s="17" t="s">
        <v>6</v>
      </c>
      <c r="I5" s="17" t="s">
        <v>0</v>
      </c>
      <c r="J5" s="19" t="s">
        <v>7</v>
      </c>
      <c r="K5" s="19" t="s">
        <v>8</v>
      </c>
      <c r="L5" s="19" t="s">
        <v>9</v>
      </c>
      <c r="M5" s="19" t="s">
        <v>3</v>
      </c>
    </row>
    <row r="6" spans="1:13" ht="22.5" customHeight="1" x14ac:dyDescent="0.25">
      <c r="A6" s="65">
        <v>1</v>
      </c>
      <c r="B6" s="56" t="s">
        <v>11</v>
      </c>
      <c r="C6" s="36">
        <v>47</v>
      </c>
      <c r="D6" s="63">
        <v>0.14381944444444444</v>
      </c>
      <c r="E6" s="38">
        <v>0.99890000000000001</v>
      </c>
      <c r="F6" s="38">
        <v>0.26950000000000002</v>
      </c>
      <c r="H6" s="68">
        <v>1</v>
      </c>
      <c r="I6" s="56" t="s">
        <v>11</v>
      </c>
      <c r="J6" s="38">
        <v>0.95</v>
      </c>
      <c r="K6" s="38">
        <v>0.94</v>
      </c>
      <c r="L6" s="38">
        <v>0.94</v>
      </c>
      <c r="M6" s="38">
        <v>0.94</v>
      </c>
    </row>
    <row r="7" spans="1:13" ht="22.5" customHeight="1" thickBot="1" x14ac:dyDescent="0.3">
      <c r="A7" s="66"/>
      <c r="B7" s="20" t="s">
        <v>5</v>
      </c>
      <c r="C7" s="21">
        <v>17</v>
      </c>
      <c r="D7" s="39">
        <v>7.5659722222222225E-2</v>
      </c>
      <c r="E7" s="23">
        <v>1</v>
      </c>
      <c r="F7" s="23">
        <v>0.29199999999999998</v>
      </c>
      <c r="H7" s="69"/>
      <c r="I7" s="32" t="s">
        <v>5</v>
      </c>
      <c r="J7" s="35">
        <v>0.97</v>
      </c>
      <c r="K7" s="35">
        <v>0.97</v>
      </c>
      <c r="L7" s="35">
        <v>0.97</v>
      </c>
      <c r="M7" s="35">
        <v>0.97</v>
      </c>
    </row>
    <row r="8" spans="1:13" ht="22.5" customHeight="1" thickBot="1" x14ac:dyDescent="0.3">
      <c r="A8" s="67"/>
      <c r="B8" s="4" t="s">
        <v>10</v>
      </c>
      <c r="C8" s="33">
        <f>SUM(C6:C7)</f>
        <v>64</v>
      </c>
      <c r="D8" s="64">
        <f>SUM(D6:D7)</f>
        <v>0.21947916666666667</v>
      </c>
      <c r="E8" s="35"/>
      <c r="F8" s="35"/>
    </row>
    <row r="9" spans="1:13" s="1" customFormat="1" ht="22.5" customHeight="1" x14ac:dyDescent="0.25"/>
    <row r="10" spans="1:13" ht="22.5" customHeight="1" x14ac:dyDescent="0.25"/>
    <row r="11" spans="1:13" ht="22.5" customHeight="1" x14ac:dyDescent="0.25"/>
    <row r="12" spans="1:13" ht="22.5" customHeight="1" x14ac:dyDescent="0.25"/>
    <row r="13" spans="1:13" ht="22.5" customHeight="1" x14ac:dyDescent="0.25"/>
    <row r="14" spans="1:13" ht="22.5" customHeight="1" x14ac:dyDescent="0.25"/>
    <row r="15" spans="1:13" ht="22.5" customHeight="1" x14ac:dyDescent="0.25"/>
    <row r="16" spans="1:13" ht="22.5" customHeight="1" x14ac:dyDescent="0.25"/>
    <row r="17" spans="1:5" ht="22.5" customHeight="1" x14ac:dyDescent="0.25">
      <c r="A17" s="10"/>
      <c r="B17" s="9"/>
      <c r="C17" s="9"/>
      <c r="D17" s="9"/>
      <c r="E17" s="9"/>
    </row>
    <row r="18" spans="1:5" ht="22.5" customHeight="1" x14ac:dyDescent="0.25">
      <c r="A18" s="10"/>
      <c r="B18" s="9"/>
      <c r="C18" s="9"/>
      <c r="D18" s="9"/>
      <c r="E18" s="9"/>
    </row>
    <row r="19" spans="1:5" ht="22.5" customHeight="1" x14ac:dyDescent="0.25">
      <c r="A19" s="10"/>
      <c r="B19" s="9"/>
      <c r="C19" s="9"/>
      <c r="D19" s="9"/>
      <c r="E19" s="9"/>
    </row>
    <row r="20" spans="1:5" ht="22.5" customHeight="1" x14ac:dyDescent="0.25"/>
    <row r="21" spans="1:5" ht="23.25" customHeight="1" x14ac:dyDescent="0.25">
      <c r="B21" s="5"/>
      <c r="C21" s="5"/>
      <c r="D21" s="5"/>
      <c r="E21" s="5"/>
    </row>
    <row r="22" spans="1:5" ht="23.25" customHeight="1" x14ac:dyDescent="0.25">
      <c r="B22" s="5"/>
      <c r="C22" s="5"/>
      <c r="D22" s="5"/>
      <c r="E22" s="5"/>
    </row>
    <row r="23" spans="1:5" ht="23.25" customHeight="1" x14ac:dyDescent="0.25">
      <c r="B23" s="5"/>
      <c r="C23" s="5"/>
      <c r="D23" s="5"/>
      <c r="E23" s="5"/>
    </row>
    <row r="24" spans="1:5" ht="23.25" customHeight="1" x14ac:dyDescent="0.25">
      <c r="B24" s="5"/>
      <c r="C24" s="5"/>
      <c r="D24" s="5"/>
      <c r="E24" s="5"/>
    </row>
    <row r="25" spans="1:5" ht="23.25" customHeight="1" x14ac:dyDescent="0.25">
      <c r="B25" s="5"/>
      <c r="C25" s="5"/>
      <c r="D25" s="5"/>
      <c r="E25" s="5"/>
    </row>
    <row r="26" spans="1:5" ht="23.25" customHeight="1" x14ac:dyDescent="0.25"/>
    <row r="27" spans="1:5" ht="23.25" customHeight="1" x14ac:dyDescent="0.25"/>
    <row r="29" spans="1:5" x14ac:dyDescent="0.25">
      <c r="B29" s="6"/>
      <c r="C29" s="6"/>
      <c r="D29" s="6"/>
      <c r="E29" s="6"/>
    </row>
  </sheetData>
  <mergeCells count="2">
    <mergeCell ref="A6:A8"/>
    <mergeCell ref="H6:H7"/>
  </mergeCells>
  <hyperlinks>
    <hyperlink ref="A1" r:id="rId1" xr:uid="{DA4824A8-E558-4448-A739-A69FA74E6251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6D82-6481-40F6-BA07-AD6584A83BB0}">
  <dimension ref="A1:L12"/>
  <sheetViews>
    <sheetView workbookViewId="0"/>
  </sheetViews>
  <sheetFormatPr defaultRowHeight="15" x14ac:dyDescent="0.25"/>
  <sheetData>
    <row r="1" spans="1:12" s="11" customFormat="1" ht="21" x14ac:dyDescent="0.35">
      <c r="A1" s="15" t="s">
        <v>17</v>
      </c>
      <c r="I1" s="12"/>
      <c r="J1" s="15"/>
    </row>
    <row r="3" spans="1:12" x14ac:dyDescent="0.25">
      <c r="A3" s="14" t="s">
        <v>16</v>
      </c>
      <c r="B3" s="13"/>
      <c r="C3" s="13"/>
      <c r="D3" s="13"/>
      <c r="E3" s="13"/>
      <c r="F3" s="13"/>
      <c r="G3" s="13"/>
      <c r="H3" s="14" t="s">
        <v>14</v>
      </c>
      <c r="I3" s="13"/>
      <c r="J3" s="13"/>
      <c r="K3" s="13"/>
      <c r="L3" s="13"/>
    </row>
    <row r="4" spans="1:12" x14ac:dyDescent="0.25">
      <c r="A4" s="14"/>
      <c r="B4" s="13"/>
      <c r="C4" s="13"/>
      <c r="D4" s="13"/>
      <c r="E4" s="13"/>
      <c r="F4" s="13"/>
      <c r="G4" s="13"/>
      <c r="H4" s="14"/>
      <c r="I4" s="13"/>
      <c r="J4" s="13"/>
      <c r="K4" s="13"/>
      <c r="L4" s="13"/>
    </row>
    <row r="5" spans="1:12" ht="23.25" thickBot="1" x14ac:dyDescent="0.3">
      <c r="A5" s="17" t="s">
        <v>6</v>
      </c>
      <c r="B5" s="17" t="s">
        <v>1</v>
      </c>
      <c r="C5" s="18" t="s">
        <v>2</v>
      </c>
      <c r="D5" s="19" t="s">
        <v>3</v>
      </c>
      <c r="E5" s="19" t="s">
        <v>4</v>
      </c>
      <c r="H5" s="17" t="s">
        <v>6</v>
      </c>
      <c r="I5" s="19" t="s">
        <v>7</v>
      </c>
      <c r="J5" s="19" t="s">
        <v>8</v>
      </c>
      <c r="K5" s="19" t="s">
        <v>9</v>
      </c>
      <c r="L5" s="19" t="s">
        <v>3</v>
      </c>
    </row>
    <row r="6" spans="1:12" x14ac:dyDescent="0.25">
      <c r="A6" s="21">
        <v>1</v>
      </c>
      <c r="B6" s="21">
        <v>18</v>
      </c>
      <c r="C6" s="39">
        <v>4.155092592592593E-3</v>
      </c>
      <c r="D6" s="23">
        <v>0.95050000000000001</v>
      </c>
      <c r="E6" s="23">
        <v>0.14779999999999999</v>
      </c>
      <c r="H6" s="21">
        <v>1</v>
      </c>
      <c r="I6" s="23">
        <v>0.94</v>
      </c>
      <c r="J6" s="23">
        <v>0.94</v>
      </c>
      <c r="K6" s="23">
        <v>0.94</v>
      </c>
      <c r="L6" s="23">
        <v>0.94</v>
      </c>
    </row>
    <row r="7" spans="1:12" x14ac:dyDescent="0.25">
      <c r="A7" s="21">
        <v>2</v>
      </c>
      <c r="B7" s="21">
        <v>16</v>
      </c>
      <c r="C7" s="39">
        <v>3.5763888888888894E-3</v>
      </c>
      <c r="D7" s="23">
        <v>0.92579999999999996</v>
      </c>
      <c r="E7" s="23">
        <v>0.2319</v>
      </c>
      <c r="H7" s="21">
        <v>2</v>
      </c>
      <c r="I7" s="23">
        <v>0.93</v>
      </c>
      <c r="J7" s="23">
        <v>0.93</v>
      </c>
      <c r="K7" s="23">
        <v>0.93</v>
      </c>
      <c r="L7" s="23">
        <v>0.93</v>
      </c>
    </row>
    <row r="8" spans="1:12" x14ac:dyDescent="0.25">
      <c r="A8" s="21">
        <v>3</v>
      </c>
      <c r="B8" s="21">
        <v>12</v>
      </c>
      <c r="C8" s="39">
        <v>2.8009259259259259E-3</v>
      </c>
      <c r="D8" s="23">
        <v>0.93640000000000001</v>
      </c>
      <c r="E8" s="23">
        <v>0.25490000000000002</v>
      </c>
      <c r="H8" s="21">
        <v>3</v>
      </c>
      <c r="I8" s="23">
        <v>0.93</v>
      </c>
      <c r="J8" s="23">
        <v>0.93</v>
      </c>
      <c r="K8" s="23">
        <v>0.93</v>
      </c>
      <c r="L8" s="23">
        <v>0.93</v>
      </c>
    </row>
    <row r="9" spans="1:12" x14ac:dyDescent="0.25">
      <c r="A9" s="21">
        <v>4</v>
      </c>
      <c r="B9" s="21">
        <v>12</v>
      </c>
      <c r="C9" s="39">
        <v>2.8124999999999995E-3</v>
      </c>
      <c r="D9" s="23">
        <v>0.91169999999999995</v>
      </c>
      <c r="E9" s="23">
        <v>0.24909999999999999</v>
      </c>
      <c r="H9" s="21">
        <v>4</v>
      </c>
      <c r="I9" s="23">
        <v>0.93</v>
      </c>
      <c r="J9" s="23">
        <v>0.92</v>
      </c>
      <c r="K9" s="23">
        <v>0.92</v>
      </c>
      <c r="L9" s="23">
        <v>0.92</v>
      </c>
    </row>
    <row r="10" spans="1:12" ht="15.75" thickBot="1" x14ac:dyDescent="0.3">
      <c r="A10" s="40">
        <v>5</v>
      </c>
      <c r="B10" s="40">
        <v>16</v>
      </c>
      <c r="C10" s="41">
        <v>3.7268518518518514E-3</v>
      </c>
      <c r="D10" s="42">
        <v>0.92579999999999996</v>
      </c>
      <c r="E10" s="42">
        <v>0.28079999999999999</v>
      </c>
      <c r="H10" s="40">
        <v>5</v>
      </c>
      <c r="I10" s="42">
        <v>0.95</v>
      </c>
      <c r="J10" s="42">
        <v>0.94</v>
      </c>
      <c r="K10" s="42">
        <v>0.94</v>
      </c>
      <c r="L10" s="42">
        <v>0.94</v>
      </c>
    </row>
    <row r="11" spans="1:12" x14ac:dyDescent="0.25">
      <c r="A11" s="43" t="s">
        <v>12</v>
      </c>
      <c r="B11" s="44">
        <f>AVERAGE(B6:B10)</f>
        <v>14.8</v>
      </c>
      <c r="C11" s="45">
        <f>AVERAGE(C6:C10)</f>
        <v>3.4143518518518516E-3</v>
      </c>
      <c r="D11" s="38">
        <f>AVERAGE(D6:D10)</f>
        <v>0.93003999999999998</v>
      </c>
      <c r="E11" s="38">
        <f>AVERAGE(E6:E10)</f>
        <v>0.23290000000000002</v>
      </c>
      <c r="H11" s="47" t="s">
        <v>12</v>
      </c>
      <c r="I11" s="48">
        <f>AVERAGE(I6:I10)</f>
        <v>0.93600000000000017</v>
      </c>
      <c r="J11" s="48">
        <f>AVERAGE(J6:J10)</f>
        <v>0.93200000000000005</v>
      </c>
      <c r="K11" s="48">
        <f>AVERAGE(K6:K10)</f>
        <v>0.93200000000000005</v>
      </c>
      <c r="L11" s="48">
        <f>AVERAGE(L6:L10)</f>
        <v>0.93200000000000005</v>
      </c>
    </row>
    <row r="12" spans="1:12" ht="23.25" thickBot="1" x14ac:dyDescent="0.3">
      <c r="A12" s="33" t="s">
        <v>13</v>
      </c>
      <c r="B12" s="62">
        <f>_xlfn.STDEV.P(B6:B10)</f>
        <v>2.4</v>
      </c>
      <c r="C12" s="46">
        <f>_xlfn.STDEV.P(C6:C10)</f>
        <v>5.3124873920612134E-4</v>
      </c>
      <c r="D12" s="35">
        <f>_xlfn.STDEV.P(D6:D10)</f>
        <v>1.289474311492868E-2</v>
      </c>
      <c r="E12" s="35">
        <f>_xlfn.STDEV.P(E6:E10)</f>
        <v>4.5351648261115887E-2</v>
      </c>
      <c r="H12" s="33" t="s">
        <v>13</v>
      </c>
      <c r="I12" s="49">
        <f>_xlfn.STDEV.P(I6:I10)</f>
        <v>7.9999999999999568E-3</v>
      </c>
      <c r="J12" s="49">
        <f>_xlfn.STDEV.P(J6:J10)</f>
        <v>7.4833147735478417E-3</v>
      </c>
      <c r="K12" s="49">
        <f>_xlfn.STDEV.P(K6:K10)</f>
        <v>7.4833147735478417E-3</v>
      </c>
      <c r="L12" s="49">
        <f>_xlfn.STDEV.P(L6:L10)</f>
        <v>7.4833147735478417E-3</v>
      </c>
    </row>
  </sheetData>
  <hyperlinks>
    <hyperlink ref="A1" r:id="rId1" xr:uid="{DDF3E313-81D7-4E20-9F54-D337F04065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5FF6-F66E-487E-8945-AAD94A8CBB9B}">
  <dimension ref="A1:P38"/>
  <sheetViews>
    <sheetView workbookViewId="0"/>
  </sheetViews>
  <sheetFormatPr defaultRowHeight="15" x14ac:dyDescent="0.25"/>
  <cols>
    <col min="1" max="1" width="9.140625" style="7"/>
    <col min="3" max="3" width="10" bestFit="1" customWidth="1"/>
  </cols>
  <sheetData>
    <row r="1" spans="1:13" s="11" customFormat="1" ht="21" x14ac:dyDescent="0.35">
      <c r="A1" s="15" t="s">
        <v>18</v>
      </c>
    </row>
    <row r="2" spans="1:13" s="11" customFormat="1" ht="12.75" customHeight="1" x14ac:dyDescent="0.35"/>
    <row r="3" spans="1:13" s="13" customFormat="1" ht="12.75" x14ac:dyDescent="0.2">
      <c r="A3" s="14" t="s">
        <v>16</v>
      </c>
      <c r="H3" s="14" t="s">
        <v>14</v>
      </c>
      <c r="I3" s="14"/>
    </row>
    <row r="4" spans="1:13" s="13" customFormat="1" ht="12.75" x14ac:dyDescent="0.2">
      <c r="A4" s="14"/>
      <c r="H4" s="14"/>
      <c r="I4" s="14"/>
    </row>
    <row r="5" spans="1:13" ht="22.5" customHeight="1" thickBot="1" x14ac:dyDescent="0.3">
      <c r="A5" s="17" t="s">
        <v>6</v>
      </c>
      <c r="B5" s="17" t="s">
        <v>0</v>
      </c>
      <c r="C5" s="18" t="s">
        <v>1</v>
      </c>
      <c r="D5" s="19" t="s">
        <v>2</v>
      </c>
      <c r="E5" s="19" t="s">
        <v>3</v>
      </c>
      <c r="F5" s="19" t="s">
        <v>4</v>
      </c>
      <c r="H5" s="17" t="s">
        <v>6</v>
      </c>
      <c r="I5" s="17"/>
      <c r="J5" s="19" t="s">
        <v>7</v>
      </c>
      <c r="K5" s="19" t="s">
        <v>8</v>
      </c>
      <c r="L5" s="19" t="s">
        <v>9</v>
      </c>
      <c r="M5" s="19" t="s">
        <v>3</v>
      </c>
    </row>
    <row r="6" spans="1:13" ht="22.5" customHeight="1" x14ac:dyDescent="0.25">
      <c r="A6" s="71">
        <v>1</v>
      </c>
      <c r="B6" s="20" t="s">
        <v>11</v>
      </c>
      <c r="C6" s="21">
        <v>100</v>
      </c>
      <c r="D6" s="22">
        <v>2.0381944444444446E-2</v>
      </c>
      <c r="E6" s="23">
        <v>0.96109999999999995</v>
      </c>
      <c r="F6" s="23">
        <v>0.1603</v>
      </c>
      <c r="H6" s="78">
        <v>1</v>
      </c>
      <c r="I6" s="56" t="s">
        <v>11</v>
      </c>
      <c r="J6" s="3">
        <v>0.95</v>
      </c>
      <c r="K6" s="3">
        <v>0.95</v>
      </c>
      <c r="L6" s="3">
        <v>0.95</v>
      </c>
      <c r="M6" s="3">
        <v>0.95</v>
      </c>
    </row>
    <row r="7" spans="1:13" ht="22.5" customHeight="1" x14ac:dyDescent="0.25">
      <c r="A7" s="71"/>
      <c r="B7" s="20" t="s">
        <v>5</v>
      </c>
      <c r="C7" s="21">
        <v>65</v>
      </c>
      <c r="D7" s="22">
        <v>1.4259259259259261E-2</v>
      </c>
      <c r="E7" s="23">
        <v>0.96819999999999995</v>
      </c>
      <c r="F7" s="23">
        <v>9.3100000000000002E-2</v>
      </c>
      <c r="H7" s="72"/>
      <c r="I7" s="24" t="s">
        <v>5</v>
      </c>
      <c r="J7" s="16">
        <v>0.97</v>
      </c>
      <c r="K7" s="16">
        <v>0.97</v>
      </c>
      <c r="L7" s="16">
        <v>0.97</v>
      </c>
      <c r="M7" s="16">
        <v>0.97</v>
      </c>
    </row>
    <row r="8" spans="1:13" ht="22.5" customHeight="1" x14ac:dyDescent="0.25">
      <c r="A8" s="72"/>
      <c r="B8" s="24" t="s">
        <v>10</v>
      </c>
      <c r="C8" s="25">
        <f>SUM(C6:C7)</f>
        <v>165</v>
      </c>
      <c r="D8" s="26">
        <f>SUM(D6:D7)</f>
        <v>3.4641203703703709E-2</v>
      </c>
      <c r="E8" s="27"/>
      <c r="F8" s="27"/>
      <c r="H8" s="71">
        <v>2</v>
      </c>
      <c r="I8" s="20" t="s">
        <v>11</v>
      </c>
      <c r="J8" s="9">
        <v>0.94</v>
      </c>
      <c r="K8" s="9">
        <v>0.94</v>
      </c>
      <c r="L8" s="9">
        <v>0.94</v>
      </c>
      <c r="M8" s="9">
        <v>0.94</v>
      </c>
    </row>
    <row r="9" spans="1:13" ht="22.5" customHeight="1" x14ac:dyDescent="0.25">
      <c r="A9" s="71">
        <v>2</v>
      </c>
      <c r="B9" s="20" t="s">
        <v>11</v>
      </c>
      <c r="C9" s="21">
        <v>100</v>
      </c>
      <c r="D9" s="22">
        <v>1.9456018518518518E-2</v>
      </c>
      <c r="E9" s="23">
        <v>0.93640000000000001</v>
      </c>
      <c r="F9" s="23">
        <v>0.2079</v>
      </c>
      <c r="H9" s="72"/>
      <c r="I9" s="24" t="s">
        <v>5</v>
      </c>
      <c r="J9" s="16">
        <v>0.95</v>
      </c>
      <c r="K9" s="16">
        <v>0.95</v>
      </c>
      <c r="L9" s="16">
        <v>0.95</v>
      </c>
      <c r="M9" s="16">
        <v>0.95</v>
      </c>
    </row>
    <row r="10" spans="1:13" ht="22.5" customHeight="1" x14ac:dyDescent="0.25">
      <c r="A10" s="71"/>
      <c r="B10" s="20" t="s">
        <v>5</v>
      </c>
      <c r="C10" s="21">
        <v>32</v>
      </c>
      <c r="D10" s="22">
        <v>6.8402777777777776E-3</v>
      </c>
      <c r="E10" s="23">
        <v>0.95409999999999995</v>
      </c>
      <c r="F10" s="23">
        <v>0.16059999999999999</v>
      </c>
      <c r="H10" s="71">
        <v>3</v>
      </c>
      <c r="I10" s="20" t="s">
        <v>11</v>
      </c>
      <c r="J10" s="9">
        <v>0.94</v>
      </c>
      <c r="K10" s="9">
        <v>0.93</v>
      </c>
      <c r="L10" s="9">
        <v>0.93</v>
      </c>
      <c r="M10" s="9">
        <v>0.93</v>
      </c>
    </row>
    <row r="11" spans="1:13" ht="22.5" customHeight="1" x14ac:dyDescent="0.25">
      <c r="A11" s="72"/>
      <c r="B11" s="24" t="s">
        <v>10</v>
      </c>
      <c r="C11" s="25">
        <f>SUM(C9:C10)</f>
        <v>132</v>
      </c>
      <c r="D11" s="26">
        <f>SUM(D9:D10)</f>
        <v>2.6296296296296297E-2</v>
      </c>
      <c r="E11" s="27">
        <f>SUM(E9:E10)</f>
        <v>1.8904999999999998</v>
      </c>
      <c r="F11" s="27">
        <f>SUM(F9:F10)</f>
        <v>0.36849999999999999</v>
      </c>
      <c r="H11" s="72"/>
      <c r="I11" s="24" t="s">
        <v>5</v>
      </c>
      <c r="J11" s="16">
        <v>0.95</v>
      </c>
      <c r="K11" s="16">
        <v>0.94</v>
      </c>
      <c r="L11" s="16">
        <v>0.94</v>
      </c>
      <c r="M11" s="16">
        <v>0.94</v>
      </c>
    </row>
    <row r="12" spans="1:13" ht="22.5" customHeight="1" x14ac:dyDescent="0.25">
      <c r="A12" s="71">
        <v>3</v>
      </c>
      <c r="B12" s="20" t="s">
        <v>11</v>
      </c>
      <c r="C12" s="21">
        <v>100</v>
      </c>
      <c r="D12" s="22">
        <v>2.0104166666666666E-2</v>
      </c>
      <c r="E12" s="23">
        <v>0.93640000000000001</v>
      </c>
      <c r="F12" s="23">
        <v>0.21870000000000001</v>
      </c>
      <c r="H12" s="71">
        <v>4</v>
      </c>
      <c r="I12" s="20" t="s">
        <v>11</v>
      </c>
      <c r="J12" s="9">
        <v>0.94</v>
      </c>
      <c r="K12" s="9">
        <v>0.94</v>
      </c>
      <c r="L12" s="9">
        <v>0.94</v>
      </c>
      <c r="M12" s="9">
        <v>0.94</v>
      </c>
    </row>
    <row r="13" spans="1:13" ht="22.5" customHeight="1" x14ac:dyDescent="0.25">
      <c r="A13" s="71"/>
      <c r="B13" s="20" t="s">
        <v>5</v>
      </c>
      <c r="C13" s="21">
        <v>19</v>
      </c>
      <c r="D13" s="22">
        <v>4.0393518518518521E-3</v>
      </c>
      <c r="E13" s="23">
        <v>0.95409999999999995</v>
      </c>
      <c r="F13" s="23">
        <v>0.18279999999999999</v>
      </c>
      <c r="H13" s="72"/>
      <c r="I13" s="24" t="s">
        <v>5</v>
      </c>
      <c r="J13" s="16">
        <v>0.94</v>
      </c>
      <c r="K13" s="16">
        <v>0.94</v>
      </c>
      <c r="L13" s="16">
        <v>0.94</v>
      </c>
      <c r="M13" s="16">
        <v>0.94</v>
      </c>
    </row>
    <row r="14" spans="1:13" ht="22.5" customHeight="1" x14ac:dyDescent="0.25">
      <c r="A14" s="72"/>
      <c r="B14" s="24" t="s">
        <v>10</v>
      </c>
      <c r="C14" s="25">
        <f>SUM(C12:C13)</f>
        <v>119</v>
      </c>
      <c r="D14" s="26">
        <f>SUM(D12:D13)</f>
        <v>2.4143518518518519E-2</v>
      </c>
      <c r="E14" s="27"/>
      <c r="F14" s="27"/>
      <c r="H14" s="74">
        <v>5</v>
      </c>
      <c r="I14" s="20" t="s">
        <v>11</v>
      </c>
      <c r="J14" s="9">
        <v>0.95</v>
      </c>
      <c r="K14" s="9">
        <v>0.95</v>
      </c>
      <c r="L14" s="9">
        <v>0.95</v>
      </c>
      <c r="M14" s="9">
        <v>0.95</v>
      </c>
    </row>
    <row r="15" spans="1:13" ht="22.5" customHeight="1" thickBot="1" x14ac:dyDescent="0.3">
      <c r="A15" s="71">
        <v>4</v>
      </c>
      <c r="B15" s="20" t="s">
        <v>11</v>
      </c>
      <c r="C15" s="21">
        <v>100</v>
      </c>
      <c r="D15" s="22">
        <v>2.0543981481481479E-2</v>
      </c>
      <c r="E15" s="23">
        <v>0.94699999999999995</v>
      </c>
      <c r="F15" s="23">
        <v>0.20150000000000001</v>
      </c>
      <c r="H15" s="75"/>
      <c r="I15" s="4" t="s">
        <v>5</v>
      </c>
      <c r="J15" s="2">
        <v>0.95</v>
      </c>
      <c r="K15" s="2">
        <v>0.95</v>
      </c>
      <c r="L15" s="2">
        <v>0.95</v>
      </c>
      <c r="M15" s="2">
        <v>0.95</v>
      </c>
    </row>
    <row r="16" spans="1:13" ht="22.5" customHeight="1" x14ac:dyDescent="0.25">
      <c r="A16" s="71"/>
      <c r="B16" s="20" t="s">
        <v>5</v>
      </c>
      <c r="C16" s="21">
        <v>26</v>
      </c>
      <c r="D16" s="22">
        <v>5.8680555555555543E-3</v>
      </c>
      <c r="E16" s="23">
        <v>0.94350000000000001</v>
      </c>
      <c r="F16" s="23">
        <v>0.16159999999999999</v>
      </c>
      <c r="H16" s="79" t="s">
        <v>12</v>
      </c>
      <c r="I16" s="56" t="s">
        <v>11</v>
      </c>
      <c r="J16" s="59">
        <f t="shared" ref="J16:M17" si="0">AVERAGE(J6,J8,J10,J12,J14)</f>
        <v>0.94399999999999995</v>
      </c>
      <c r="K16" s="59">
        <f t="shared" si="0"/>
        <v>0.94199999999999995</v>
      </c>
      <c r="L16" s="59">
        <f t="shared" si="0"/>
        <v>0.94199999999999995</v>
      </c>
      <c r="M16" s="59">
        <f t="shared" si="0"/>
        <v>0.94199999999999995</v>
      </c>
    </row>
    <row r="17" spans="1:16" ht="22.5" customHeight="1" x14ac:dyDescent="0.25">
      <c r="A17" s="72"/>
      <c r="B17" s="24" t="s">
        <v>10</v>
      </c>
      <c r="C17" s="25">
        <f>SUM(C15:C16)</f>
        <v>126</v>
      </c>
      <c r="D17" s="26">
        <f>SUM(D15:D16)</f>
        <v>2.6412037037037032E-2</v>
      </c>
      <c r="E17" s="27"/>
      <c r="F17" s="27"/>
      <c r="H17" s="80"/>
      <c r="I17" s="24" t="s">
        <v>5</v>
      </c>
      <c r="J17" s="60">
        <f t="shared" si="0"/>
        <v>0.95199999999999996</v>
      </c>
      <c r="K17" s="60">
        <f t="shared" si="0"/>
        <v>0.95</v>
      </c>
      <c r="L17" s="60">
        <f t="shared" si="0"/>
        <v>0.95</v>
      </c>
      <c r="M17" s="60">
        <f t="shared" si="0"/>
        <v>0.95</v>
      </c>
    </row>
    <row r="18" spans="1:16" s="1" customFormat="1" ht="22.5" customHeight="1" x14ac:dyDescent="0.25">
      <c r="A18" s="73">
        <v>5</v>
      </c>
      <c r="B18" s="28" t="s">
        <v>11</v>
      </c>
      <c r="C18" s="29">
        <v>100</v>
      </c>
      <c r="D18" s="30">
        <v>2.0231481481481482E-2</v>
      </c>
      <c r="E18" s="31">
        <v>0.95050000000000001</v>
      </c>
      <c r="F18" s="31">
        <v>0.18140000000000001</v>
      </c>
      <c r="H18" s="71" t="s">
        <v>13</v>
      </c>
      <c r="I18" s="20" t="s">
        <v>11</v>
      </c>
      <c r="J18" s="48">
        <f t="shared" ref="J18:M19" si="1">_xlfn.STDEV.P(J6,J8,J10,J12,J14)</f>
        <v>4.89897948556636E-3</v>
      </c>
      <c r="K18" s="48">
        <f t="shared" si="1"/>
        <v>7.4833147735478538E-3</v>
      </c>
      <c r="L18" s="48">
        <f t="shared" si="1"/>
        <v>7.4833147735478538E-3</v>
      </c>
      <c r="M18" s="48">
        <f t="shared" si="1"/>
        <v>7.4833147735478538E-3</v>
      </c>
    </row>
    <row r="19" spans="1:16" ht="22.5" customHeight="1" thickBot="1" x14ac:dyDescent="0.3">
      <c r="A19" s="74"/>
      <c r="B19" s="20" t="s">
        <v>5</v>
      </c>
      <c r="C19" s="21">
        <v>100</v>
      </c>
      <c r="D19" s="22">
        <v>2.1608796296296296E-2</v>
      </c>
      <c r="E19" s="23">
        <v>0.9788</v>
      </c>
      <c r="F19" s="23">
        <v>7.9399999999999998E-2</v>
      </c>
      <c r="H19" s="77"/>
      <c r="I19" s="32" t="s">
        <v>5</v>
      </c>
      <c r="J19" s="49">
        <f t="shared" si="1"/>
        <v>9.7979589711327201E-3</v>
      </c>
      <c r="K19" s="49">
        <f t="shared" si="1"/>
        <v>1.0954451150103331E-2</v>
      </c>
      <c r="L19" s="49">
        <f t="shared" si="1"/>
        <v>1.0954451150103331E-2</v>
      </c>
      <c r="M19" s="49">
        <f t="shared" si="1"/>
        <v>1.0954451150103331E-2</v>
      </c>
    </row>
    <row r="20" spans="1:16" ht="22.5" customHeight="1" thickBot="1" x14ac:dyDescent="0.3">
      <c r="A20" s="75"/>
      <c r="B20" s="32" t="s">
        <v>10</v>
      </c>
      <c r="C20" s="33">
        <f>SUM(C18:C19)</f>
        <v>200</v>
      </c>
      <c r="D20" s="34">
        <f>SUM(D18:D19)</f>
        <v>4.1840277777777782E-2</v>
      </c>
      <c r="E20" s="35"/>
      <c r="F20" s="35"/>
    </row>
    <row r="21" spans="1:16" ht="22.5" customHeight="1" x14ac:dyDescent="0.25">
      <c r="A21" s="79" t="s">
        <v>12</v>
      </c>
      <c r="B21" s="56" t="s">
        <v>11</v>
      </c>
      <c r="C21" s="44">
        <f t="shared" ref="C21:F23" si="2">AVERAGE(C6,C9,C12,C15,C18)</f>
        <v>100</v>
      </c>
      <c r="D21" s="37">
        <f t="shared" si="2"/>
        <v>2.0143518518518515E-2</v>
      </c>
      <c r="E21" s="38">
        <f t="shared" si="2"/>
        <v>0.94628000000000001</v>
      </c>
      <c r="F21" s="38">
        <f t="shared" si="2"/>
        <v>0.19395999999999999</v>
      </c>
    </row>
    <row r="22" spans="1:16" ht="22.5" customHeight="1" x14ac:dyDescent="0.25">
      <c r="A22" s="74"/>
      <c r="B22" s="20" t="s">
        <v>5</v>
      </c>
      <c r="C22" s="51">
        <f t="shared" si="2"/>
        <v>48.4</v>
      </c>
      <c r="D22" s="22">
        <f t="shared" si="2"/>
        <v>1.0523148148148148E-2</v>
      </c>
      <c r="E22" s="23">
        <f t="shared" si="2"/>
        <v>0.95973999999999982</v>
      </c>
      <c r="F22" s="23">
        <f t="shared" si="2"/>
        <v>0.13550000000000001</v>
      </c>
    </row>
    <row r="23" spans="1:16" ht="22.5" customHeight="1" x14ac:dyDescent="0.25">
      <c r="A23" s="80"/>
      <c r="B23" s="57" t="s">
        <v>10</v>
      </c>
      <c r="C23" s="52">
        <f t="shared" si="2"/>
        <v>148.4</v>
      </c>
      <c r="D23" s="26">
        <f t="shared" si="2"/>
        <v>3.0666666666666665E-2</v>
      </c>
      <c r="E23" s="27"/>
      <c r="F23" s="27"/>
      <c r="O23" s="70"/>
      <c r="P23" s="8"/>
    </row>
    <row r="24" spans="1:16" ht="22.5" customHeight="1" x14ac:dyDescent="0.25">
      <c r="A24" s="76" t="s">
        <v>13</v>
      </c>
      <c r="B24" s="28" t="s">
        <v>11</v>
      </c>
      <c r="C24" s="61">
        <f>_xlfn.STDEV.P(C6,C9,C12,C15,C18)</f>
        <v>0</v>
      </c>
      <c r="D24" s="30">
        <f t="shared" ref="D24:F24" si="3">_xlfn.STDEV.P(D6,D9,D12,D15,D18)</f>
        <v>3.739411204871974E-4</v>
      </c>
      <c r="E24" s="54">
        <f t="shared" si="3"/>
        <v>9.3079321011704658E-3</v>
      </c>
      <c r="F24" s="54">
        <f t="shared" si="3"/>
        <v>2.0755683558967727E-2</v>
      </c>
      <c r="O24" s="70"/>
      <c r="P24" s="8"/>
    </row>
    <row r="25" spans="1:16" ht="22.5" customHeight="1" x14ac:dyDescent="0.25">
      <c r="A25" s="71"/>
      <c r="B25" s="20" t="s">
        <v>5</v>
      </c>
      <c r="C25" s="50">
        <f>_xlfn.STDEV.P(C7,C10,C13,C16,C19)</f>
        <v>30.243015722642475</v>
      </c>
      <c r="D25" s="22">
        <f t="shared" ref="D25:F25" si="4">_xlfn.STDEV.P(D7,D10,D13,D16,D19)</f>
        <v>6.544053128169673E-3</v>
      </c>
      <c r="E25" s="53">
        <f t="shared" si="4"/>
        <v>1.2346756659139275E-2</v>
      </c>
      <c r="F25" s="53">
        <f t="shared" si="4"/>
        <v>4.1215239899823404E-2</v>
      </c>
      <c r="O25" s="70"/>
    </row>
    <row r="26" spans="1:16" ht="22.5" customHeight="1" thickBot="1" x14ac:dyDescent="0.3">
      <c r="A26" s="77"/>
      <c r="B26" s="58" t="s">
        <v>10</v>
      </c>
      <c r="C26" s="62">
        <f>_xlfn.STDEV.P(C8,C11,C14,C17,C20)</f>
        <v>30.243015722642475</v>
      </c>
      <c r="D26" s="34">
        <f t="shared" ref="D26:F26" si="5">_xlfn.STDEV.P(D8,D11,D14,D17,D20)</f>
        <v>6.6392771013619812E-3</v>
      </c>
      <c r="E26" s="55"/>
      <c r="F26" s="55"/>
    </row>
    <row r="27" spans="1:16" ht="22.5" customHeight="1" x14ac:dyDescent="0.25">
      <c r="A27" s="10"/>
      <c r="B27" s="9"/>
      <c r="C27" s="9"/>
      <c r="D27" s="9"/>
      <c r="E27" s="9"/>
    </row>
    <row r="28" spans="1:16" ht="22.5" customHeight="1" x14ac:dyDescent="0.25">
      <c r="A28" s="10"/>
      <c r="B28" s="9"/>
      <c r="C28" s="9"/>
      <c r="D28" s="9"/>
      <c r="E28" s="9"/>
    </row>
    <row r="29" spans="1:16" ht="22.5" customHeight="1" x14ac:dyDescent="0.25"/>
    <row r="30" spans="1:16" ht="23.25" customHeight="1" x14ac:dyDescent="0.25">
      <c r="B30" s="5"/>
      <c r="C30" s="5"/>
      <c r="D30" s="5"/>
      <c r="E30" s="5"/>
    </row>
    <row r="31" spans="1:16" ht="23.25" customHeight="1" x14ac:dyDescent="0.25">
      <c r="B31" s="5"/>
      <c r="C31" s="5"/>
      <c r="D31" s="5"/>
      <c r="E31" s="5"/>
    </row>
    <row r="32" spans="1:16" ht="23.25" customHeight="1" x14ac:dyDescent="0.25">
      <c r="B32" s="5"/>
      <c r="C32" s="5"/>
      <c r="D32" s="5"/>
      <c r="E32" s="5"/>
    </row>
    <row r="33" spans="2:5" ht="23.25" customHeight="1" x14ac:dyDescent="0.25">
      <c r="B33" s="5"/>
      <c r="C33" s="5"/>
      <c r="D33" s="5"/>
      <c r="E33" s="5"/>
    </row>
    <row r="34" spans="2:5" ht="23.25" customHeight="1" x14ac:dyDescent="0.25">
      <c r="B34" s="5"/>
      <c r="C34" s="5"/>
      <c r="D34" s="5"/>
      <c r="E34" s="5"/>
    </row>
    <row r="35" spans="2:5" ht="23.25" customHeight="1" x14ac:dyDescent="0.25"/>
    <row r="36" spans="2:5" ht="23.25" customHeight="1" x14ac:dyDescent="0.25"/>
    <row r="38" spans="2:5" x14ac:dyDescent="0.25">
      <c r="B38" s="6"/>
      <c r="C38" s="6"/>
      <c r="D38" s="6"/>
      <c r="E38" s="6"/>
    </row>
  </sheetData>
  <mergeCells count="15">
    <mergeCell ref="O23:O25"/>
    <mergeCell ref="A6:A8"/>
    <mergeCell ref="A9:A11"/>
    <mergeCell ref="A12:A14"/>
    <mergeCell ref="A15:A17"/>
    <mergeCell ref="A18:A20"/>
    <mergeCell ref="A24:A26"/>
    <mergeCell ref="H6:H7"/>
    <mergeCell ref="H8:H9"/>
    <mergeCell ref="H10:H11"/>
    <mergeCell ref="A21:A23"/>
    <mergeCell ref="H12:H13"/>
    <mergeCell ref="H14:H15"/>
    <mergeCell ref="H16:H17"/>
    <mergeCell ref="H18:H19"/>
  </mergeCells>
  <hyperlinks>
    <hyperlink ref="A1" r:id="rId1" xr:uid="{5A238654-BD51-4CA1-8176-2A9ABC68594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B0FB-2ED3-4605-84FD-FE276899F5F3}">
  <dimension ref="A1:P38"/>
  <sheetViews>
    <sheetView workbookViewId="0"/>
  </sheetViews>
  <sheetFormatPr defaultRowHeight="15" x14ac:dyDescent="0.25"/>
  <cols>
    <col min="1" max="1" width="9.140625" style="7"/>
    <col min="3" max="3" width="10" bestFit="1" customWidth="1"/>
  </cols>
  <sheetData>
    <row r="1" spans="1:13" s="11" customFormat="1" ht="21" x14ac:dyDescent="0.35">
      <c r="A1" s="15" t="s">
        <v>19</v>
      </c>
    </row>
    <row r="2" spans="1:13" s="11" customFormat="1" ht="12.75" customHeight="1" x14ac:dyDescent="0.35"/>
    <row r="3" spans="1:13" s="13" customFormat="1" ht="12.75" x14ac:dyDescent="0.2">
      <c r="A3" s="14" t="s">
        <v>16</v>
      </c>
      <c r="H3" s="14" t="s">
        <v>14</v>
      </c>
      <c r="I3" s="14"/>
    </row>
    <row r="4" spans="1:13" s="13" customFormat="1" ht="12.75" x14ac:dyDescent="0.2">
      <c r="A4" s="14"/>
      <c r="H4" s="14"/>
      <c r="I4" s="14"/>
    </row>
    <row r="5" spans="1:13" ht="22.5" customHeight="1" thickBot="1" x14ac:dyDescent="0.3">
      <c r="A5" s="17" t="s">
        <v>6</v>
      </c>
      <c r="B5" s="17" t="s">
        <v>0</v>
      </c>
      <c r="C5" s="18" t="s">
        <v>1</v>
      </c>
      <c r="D5" s="19" t="s">
        <v>2</v>
      </c>
      <c r="E5" s="19" t="s">
        <v>3</v>
      </c>
      <c r="F5" s="19" t="s">
        <v>4</v>
      </c>
      <c r="H5" s="17" t="s">
        <v>6</v>
      </c>
      <c r="I5" s="17"/>
      <c r="J5" s="19" t="s">
        <v>7</v>
      </c>
      <c r="K5" s="19" t="s">
        <v>8</v>
      </c>
      <c r="L5" s="19" t="s">
        <v>9</v>
      </c>
      <c r="M5" s="19" t="s">
        <v>3</v>
      </c>
    </row>
    <row r="6" spans="1:13" ht="22.5" customHeight="1" x14ac:dyDescent="0.25">
      <c r="A6" s="71">
        <v>1</v>
      </c>
      <c r="B6" s="20" t="s">
        <v>11</v>
      </c>
      <c r="C6" s="21">
        <v>100</v>
      </c>
      <c r="D6" s="22">
        <v>3.3171296296296296E-2</v>
      </c>
      <c r="E6" s="23">
        <v>0.93989999999999996</v>
      </c>
      <c r="F6" s="23">
        <v>0.253</v>
      </c>
      <c r="H6" s="78">
        <v>1</v>
      </c>
      <c r="I6" s="56" t="s">
        <v>11</v>
      </c>
      <c r="J6" s="3">
        <v>0.93</v>
      </c>
      <c r="K6" s="3">
        <v>0.93</v>
      </c>
      <c r="L6" s="3">
        <v>0.93</v>
      </c>
      <c r="M6" s="3">
        <v>0.93</v>
      </c>
    </row>
    <row r="7" spans="1:13" ht="22.5" customHeight="1" x14ac:dyDescent="0.25">
      <c r="A7" s="71"/>
      <c r="B7" s="20" t="s">
        <v>5</v>
      </c>
      <c r="C7" s="21">
        <v>9</v>
      </c>
      <c r="D7" s="22">
        <v>3.1018518518518522E-3</v>
      </c>
      <c r="E7" s="23">
        <v>0.93989999999999996</v>
      </c>
      <c r="F7" s="23">
        <v>0.2097</v>
      </c>
      <c r="H7" s="72"/>
      <c r="I7" s="24" t="s">
        <v>5</v>
      </c>
      <c r="J7" s="16">
        <v>0.95</v>
      </c>
      <c r="K7" s="16">
        <v>0.94</v>
      </c>
      <c r="L7" s="16">
        <v>0.94</v>
      </c>
      <c r="M7" s="16">
        <v>0.94</v>
      </c>
    </row>
    <row r="8" spans="1:13" ht="22.5" customHeight="1" x14ac:dyDescent="0.25">
      <c r="A8" s="72"/>
      <c r="B8" s="24" t="s">
        <v>10</v>
      </c>
      <c r="C8" s="25">
        <f>SUM(C6:C7)</f>
        <v>109</v>
      </c>
      <c r="D8" s="26">
        <f>SUM(D6:D7)</f>
        <v>3.6273148148148152E-2</v>
      </c>
      <c r="E8" s="27"/>
      <c r="F8" s="27"/>
      <c r="H8" s="71">
        <v>2</v>
      </c>
      <c r="I8" s="20" t="s">
        <v>11</v>
      </c>
      <c r="J8" s="9">
        <v>0.95</v>
      </c>
      <c r="K8" s="9">
        <v>0.95</v>
      </c>
      <c r="L8" s="9">
        <v>0.95</v>
      </c>
      <c r="M8" s="9">
        <v>0.95</v>
      </c>
    </row>
    <row r="9" spans="1:13" ht="22.5" customHeight="1" x14ac:dyDescent="0.25">
      <c r="A9" s="71">
        <v>2</v>
      </c>
      <c r="B9" s="20" t="s">
        <v>11</v>
      </c>
      <c r="C9" s="21">
        <v>100</v>
      </c>
      <c r="D9" s="22">
        <v>3.2731481481481479E-2</v>
      </c>
      <c r="E9" s="23">
        <v>0.93289999999999995</v>
      </c>
      <c r="F9" s="23">
        <v>0.24249999999999999</v>
      </c>
      <c r="H9" s="72"/>
      <c r="I9" s="24" t="s">
        <v>5</v>
      </c>
      <c r="J9" s="16">
        <v>0.96</v>
      </c>
      <c r="K9" s="16">
        <v>0.95</v>
      </c>
      <c r="L9" s="16">
        <v>0.95</v>
      </c>
      <c r="M9" s="16">
        <v>0.95</v>
      </c>
    </row>
    <row r="10" spans="1:13" ht="22.5" customHeight="1" x14ac:dyDescent="0.25">
      <c r="A10" s="71"/>
      <c r="B10" s="20" t="s">
        <v>5</v>
      </c>
      <c r="C10" s="21">
        <v>12</v>
      </c>
      <c r="D10" s="22">
        <v>4.7106481481481478E-3</v>
      </c>
      <c r="E10" s="23">
        <v>0.94699999999999995</v>
      </c>
      <c r="F10" s="23">
        <v>0.1867</v>
      </c>
      <c r="H10" s="71">
        <v>3</v>
      </c>
      <c r="I10" s="20" t="s">
        <v>11</v>
      </c>
      <c r="J10" s="9">
        <v>0.93</v>
      </c>
      <c r="K10" s="9">
        <v>0.93</v>
      </c>
      <c r="L10" s="9">
        <v>0.93</v>
      </c>
      <c r="M10" s="9">
        <v>0.93</v>
      </c>
    </row>
    <row r="11" spans="1:13" ht="22.5" customHeight="1" x14ac:dyDescent="0.25">
      <c r="A11" s="72"/>
      <c r="B11" s="24" t="s">
        <v>10</v>
      </c>
      <c r="C11" s="25">
        <f>SUM(C9:C10)</f>
        <v>112</v>
      </c>
      <c r="D11" s="26">
        <f>SUM(D9:D10)</f>
        <v>3.7442129629629631E-2</v>
      </c>
      <c r="E11" s="27"/>
      <c r="F11" s="27"/>
      <c r="H11" s="72"/>
      <c r="I11" s="24" t="s">
        <v>5</v>
      </c>
      <c r="J11" s="16">
        <v>0.96</v>
      </c>
      <c r="K11" s="16">
        <v>0.96</v>
      </c>
      <c r="L11" s="16">
        <v>0.96</v>
      </c>
      <c r="M11" s="16">
        <v>0.96</v>
      </c>
    </row>
    <row r="12" spans="1:13" ht="22.5" customHeight="1" x14ac:dyDescent="0.25">
      <c r="A12" s="71">
        <v>3</v>
      </c>
      <c r="B12" s="20" t="s">
        <v>11</v>
      </c>
      <c r="C12" s="21">
        <v>100</v>
      </c>
      <c r="D12" s="22">
        <v>3.4768518518518525E-2</v>
      </c>
      <c r="E12" s="23">
        <v>0.94350000000000001</v>
      </c>
      <c r="F12" s="23">
        <v>0.2024</v>
      </c>
      <c r="H12" s="71">
        <v>4</v>
      </c>
      <c r="I12" s="20" t="s">
        <v>11</v>
      </c>
      <c r="J12" s="9">
        <v>0.93</v>
      </c>
      <c r="K12" s="9">
        <v>0.92</v>
      </c>
      <c r="L12" s="9">
        <v>0.92</v>
      </c>
      <c r="M12" s="9">
        <v>0.92</v>
      </c>
    </row>
    <row r="13" spans="1:13" ht="22.5" customHeight="1" x14ac:dyDescent="0.25">
      <c r="A13" s="71"/>
      <c r="B13" s="20" t="s">
        <v>5</v>
      </c>
      <c r="C13" s="21">
        <v>17</v>
      </c>
      <c r="D13" s="22">
        <v>6.6666666666666671E-3</v>
      </c>
      <c r="E13" s="23">
        <v>0.97170000000000001</v>
      </c>
      <c r="F13" s="23">
        <v>0.14299999999999999</v>
      </c>
      <c r="H13" s="72"/>
      <c r="I13" s="24" t="s">
        <v>5</v>
      </c>
      <c r="J13" s="16">
        <v>0.94</v>
      </c>
      <c r="K13" s="16">
        <v>0.94</v>
      </c>
      <c r="L13" s="16">
        <v>0.94</v>
      </c>
      <c r="M13" s="16">
        <v>0.94</v>
      </c>
    </row>
    <row r="14" spans="1:13" ht="22.5" customHeight="1" x14ac:dyDescent="0.25">
      <c r="A14" s="72"/>
      <c r="B14" s="24" t="s">
        <v>10</v>
      </c>
      <c r="C14" s="25">
        <f>SUM(C12:C13)</f>
        <v>117</v>
      </c>
      <c r="D14" s="26">
        <f>SUM(D12:D13)</f>
        <v>4.1435185185185193E-2</v>
      </c>
      <c r="E14" s="27"/>
      <c r="F14" s="27"/>
      <c r="H14" s="74">
        <v>5</v>
      </c>
      <c r="I14" s="20" t="s">
        <v>11</v>
      </c>
      <c r="J14" s="9">
        <v>0.93</v>
      </c>
      <c r="K14" s="9">
        <v>0.92</v>
      </c>
      <c r="L14" s="9">
        <v>0.92</v>
      </c>
      <c r="M14" s="9">
        <v>0.92</v>
      </c>
    </row>
    <row r="15" spans="1:13" ht="22.5" customHeight="1" thickBot="1" x14ac:dyDescent="0.3">
      <c r="A15" s="71">
        <v>4</v>
      </c>
      <c r="B15" s="20" t="s">
        <v>11</v>
      </c>
      <c r="C15" s="21">
        <v>100</v>
      </c>
      <c r="D15" s="22">
        <v>3.4317129629629628E-2</v>
      </c>
      <c r="E15" s="23">
        <v>0.92930000000000001</v>
      </c>
      <c r="F15" s="23">
        <v>0.26590000000000003</v>
      </c>
      <c r="H15" s="75"/>
      <c r="I15" s="4" t="s">
        <v>5</v>
      </c>
      <c r="J15" s="2">
        <v>0.95</v>
      </c>
      <c r="K15" s="2">
        <v>0.95</v>
      </c>
      <c r="L15" s="2">
        <v>0.95</v>
      </c>
      <c r="M15" s="2">
        <v>0.95</v>
      </c>
    </row>
    <row r="16" spans="1:13" ht="22.5" customHeight="1" x14ac:dyDescent="0.25">
      <c r="A16" s="71"/>
      <c r="B16" s="20" t="s">
        <v>5</v>
      </c>
      <c r="C16" s="21">
        <v>13</v>
      </c>
      <c r="D16" s="22">
        <v>4.2708333333333339E-3</v>
      </c>
      <c r="E16" s="23">
        <v>0.94350000000000001</v>
      </c>
      <c r="F16" s="23">
        <v>0.18090000000000001</v>
      </c>
      <c r="H16" s="79" t="s">
        <v>12</v>
      </c>
      <c r="I16" s="56" t="s">
        <v>11</v>
      </c>
      <c r="J16" s="59">
        <f t="shared" ref="J16:M17" si="0">AVERAGE(J6,J8,J10,J12,J14)</f>
        <v>0.93399999999999994</v>
      </c>
      <c r="K16" s="59">
        <f t="shared" si="0"/>
        <v>0.93</v>
      </c>
      <c r="L16" s="59">
        <f t="shared" si="0"/>
        <v>0.93</v>
      </c>
      <c r="M16" s="59">
        <f t="shared" si="0"/>
        <v>0.93</v>
      </c>
    </row>
    <row r="17" spans="1:16" ht="22.5" customHeight="1" x14ac:dyDescent="0.25">
      <c r="A17" s="72"/>
      <c r="B17" s="24" t="s">
        <v>10</v>
      </c>
      <c r="C17" s="25">
        <f>SUM(C15:C16)</f>
        <v>113</v>
      </c>
      <c r="D17" s="26">
        <f>SUM(D15:D16)</f>
        <v>3.8587962962962963E-2</v>
      </c>
      <c r="E17" s="27"/>
      <c r="F17" s="27"/>
      <c r="H17" s="80"/>
      <c r="I17" s="24" t="s">
        <v>5</v>
      </c>
      <c r="J17" s="60">
        <f t="shared" si="0"/>
        <v>0.95199999999999996</v>
      </c>
      <c r="K17" s="60">
        <f t="shared" si="0"/>
        <v>0.94799999999999984</v>
      </c>
      <c r="L17" s="60">
        <f t="shared" si="0"/>
        <v>0.94799999999999984</v>
      </c>
      <c r="M17" s="60">
        <f t="shared" si="0"/>
        <v>0.94799999999999984</v>
      </c>
    </row>
    <row r="18" spans="1:16" s="1" customFormat="1" ht="22.5" customHeight="1" x14ac:dyDescent="0.25">
      <c r="A18" s="73">
        <v>5</v>
      </c>
      <c r="B18" s="28" t="s">
        <v>11</v>
      </c>
      <c r="C18" s="29">
        <v>100</v>
      </c>
      <c r="D18" s="30">
        <v>3.6400462962962961E-2</v>
      </c>
      <c r="E18" s="31">
        <v>0.91520000000000001</v>
      </c>
      <c r="F18" s="31">
        <v>0.2999</v>
      </c>
      <c r="H18" s="71" t="s">
        <v>13</v>
      </c>
      <c r="I18" s="20" t="s">
        <v>11</v>
      </c>
      <c r="J18" s="48">
        <f t="shared" ref="J18:M19" si="1">_xlfn.STDEV.P(J6,J8,J10,J12,J14)</f>
        <v>7.9999999999999637E-3</v>
      </c>
      <c r="K18" s="48">
        <f t="shared" si="1"/>
        <v>1.0954451150103291E-2</v>
      </c>
      <c r="L18" s="48">
        <f t="shared" si="1"/>
        <v>1.0954451150103291E-2</v>
      </c>
      <c r="M18" s="48">
        <f t="shared" si="1"/>
        <v>1.0954451150103291E-2</v>
      </c>
    </row>
    <row r="19" spans="1:16" ht="22.5" customHeight="1" thickBot="1" x14ac:dyDescent="0.3">
      <c r="A19" s="74"/>
      <c r="B19" s="20" t="s">
        <v>5</v>
      </c>
      <c r="C19" s="21">
        <v>18</v>
      </c>
      <c r="D19" s="22">
        <v>7.4537037037037028E-3</v>
      </c>
      <c r="E19" s="23">
        <v>0.91869999999999996</v>
      </c>
      <c r="F19" s="23">
        <v>0.23899999999999999</v>
      </c>
      <c r="H19" s="77"/>
      <c r="I19" s="32" t="s">
        <v>5</v>
      </c>
      <c r="J19" s="49">
        <f t="shared" si="1"/>
        <v>7.4833147735478894E-3</v>
      </c>
      <c r="K19" s="49">
        <f t="shared" si="1"/>
        <v>7.4833147735478903E-3</v>
      </c>
      <c r="L19" s="49">
        <f t="shared" si="1"/>
        <v>7.4833147735478903E-3</v>
      </c>
      <c r="M19" s="49">
        <f t="shared" si="1"/>
        <v>7.4833147735478903E-3</v>
      </c>
    </row>
    <row r="20" spans="1:16" ht="22.5" customHeight="1" thickBot="1" x14ac:dyDescent="0.3">
      <c r="A20" s="75"/>
      <c r="B20" s="32" t="s">
        <v>10</v>
      </c>
      <c r="C20" s="33">
        <f>SUM(C18:C19)</f>
        <v>118</v>
      </c>
      <c r="D20" s="34">
        <f>SUM(D18:D19)</f>
        <v>4.3854166666666666E-2</v>
      </c>
      <c r="E20" s="35"/>
      <c r="F20" s="35"/>
    </row>
    <row r="21" spans="1:16" ht="22.5" customHeight="1" x14ac:dyDescent="0.25">
      <c r="A21" s="79" t="s">
        <v>12</v>
      </c>
      <c r="B21" s="56" t="s">
        <v>11</v>
      </c>
      <c r="C21" s="44">
        <f t="shared" ref="C21:F22" si="2">AVERAGE(C6,C9,C12,C15,C18)</f>
        <v>100</v>
      </c>
      <c r="D21" s="37">
        <f t="shared" si="2"/>
        <v>3.4277777777777782E-2</v>
      </c>
      <c r="E21" s="38">
        <f t="shared" si="2"/>
        <v>0.93215999999999999</v>
      </c>
      <c r="F21" s="38">
        <f t="shared" si="2"/>
        <v>0.25274000000000002</v>
      </c>
    </row>
    <row r="22" spans="1:16" ht="22.5" customHeight="1" x14ac:dyDescent="0.25">
      <c r="A22" s="74"/>
      <c r="B22" s="20" t="s">
        <v>5</v>
      </c>
      <c r="C22" s="51">
        <f t="shared" si="2"/>
        <v>13.8</v>
      </c>
      <c r="D22" s="22">
        <f t="shared" si="2"/>
        <v>5.2407407407407411E-3</v>
      </c>
      <c r="E22" s="23">
        <f t="shared" si="2"/>
        <v>0.94416000000000011</v>
      </c>
      <c r="F22" s="23">
        <f t="shared" si="2"/>
        <v>0.19185999999999998</v>
      </c>
    </row>
    <row r="23" spans="1:16" ht="22.5" customHeight="1" x14ac:dyDescent="0.25">
      <c r="A23" s="80"/>
      <c r="B23" s="57" t="s">
        <v>10</v>
      </c>
      <c r="C23" s="52">
        <f>AVERAGE(C8,C11,C14,C17,C20)</f>
        <v>113.8</v>
      </c>
      <c r="D23" s="26">
        <f>AVERAGE(D8,D11,D14,D17,D20)</f>
        <v>3.9518518518518522E-2</v>
      </c>
      <c r="E23" s="27"/>
      <c r="F23" s="27"/>
      <c r="O23" s="70"/>
      <c r="P23" s="8"/>
    </row>
    <row r="24" spans="1:16" ht="22.5" customHeight="1" x14ac:dyDescent="0.25">
      <c r="A24" s="76" t="s">
        <v>13</v>
      </c>
      <c r="B24" s="28" t="s">
        <v>11</v>
      </c>
      <c r="C24" s="61">
        <f>_xlfn.STDEV.P(C6,C9,C12,C15,C18)</f>
        <v>0</v>
      </c>
      <c r="D24" s="30">
        <f t="shared" ref="D24:F26" si="3">_xlfn.STDEV.P(D6,D9,D12,D15,D18)</f>
        <v>1.2933291107117867E-3</v>
      </c>
      <c r="E24" s="54">
        <f t="shared" si="3"/>
        <v>9.847558072943758E-3</v>
      </c>
      <c r="F24" s="54">
        <f t="shared" si="3"/>
        <v>3.1737334481647943E-2</v>
      </c>
      <c r="O24" s="70"/>
      <c r="P24" s="8"/>
    </row>
    <row r="25" spans="1:16" ht="22.5" customHeight="1" x14ac:dyDescent="0.25">
      <c r="A25" s="71"/>
      <c r="B25" s="20" t="s">
        <v>5</v>
      </c>
      <c r="C25" s="50">
        <f>_xlfn.STDEV.P(C7,C10,C13,C16,C19)</f>
        <v>3.3105890714493698</v>
      </c>
      <c r="D25" s="22">
        <f t="shared" si="3"/>
        <v>1.5954331096195266E-3</v>
      </c>
      <c r="E25" s="53">
        <f t="shared" si="3"/>
        <v>1.6931107465254613E-2</v>
      </c>
      <c r="F25" s="53">
        <f t="shared" si="3"/>
        <v>3.1857470081599414E-2</v>
      </c>
      <c r="O25" s="70"/>
    </row>
    <row r="26" spans="1:16" ht="22.5" customHeight="1" thickBot="1" x14ac:dyDescent="0.3">
      <c r="A26" s="77"/>
      <c r="B26" s="58" t="s">
        <v>10</v>
      </c>
      <c r="C26" s="62">
        <f>_xlfn.STDEV.P(C8,C11,C14,C17,C20)</f>
        <v>3.3105890714493698</v>
      </c>
      <c r="D26" s="34">
        <f t="shared" si="3"/>
        <v>2.76337508407404E-3</v>
      </c>
      <c r="E26" s="55"/>
      <c r="F26" s="55"/>
    </row>
    <row r="27" spans="1:16" ht="22.5" customHeight="1" x14ac:dyDescent="0.25">
      <c r="A27" s="10"/>
      <c r="B27" s="9"/>
      <c r="C27" s="9"/>
      <c r="D27" s="9"/>
      <c r="E27" s="9"/>
    </row>
    <row r="28" spans="1:16" ht="22.5" customHeight="1" x14ac:dyDescent="0.25">
      <c r="A28" s="10"/>
      <c r="B28" s="9"/>
      <c r="C28" s="9"/>
      <c r="D28" s="9"/>
      <c r="E28" s="9"/>
    </row>
    <row r="29" spans="1:16" ht="22.5" customHeight="1" x14ac:dyDescent="0.25"/>
    <row r="30" spans="1:16" ht="23.25" customHeight="1" x14ac:dyDescent="0.25">
      <c r="B30" s="5"/>
      <c r="C30" s="5"/>
      <c r="D30" s="5"/>
      <c r="E30" s="5"/>
    </row>
    <row r="31" spans="1:16" ht="23.25" customHeight="1" x14ac:dyDescent="0.25">
      <c r="B31" s="5"/>
      <c r="C31" s="5"/>
      <c r="D31" s="5"/>
      <c r="E31" s="5"/>
    </row>
    <row r="32" spans="1:16" ht="23.25" customHeight="1" x14ac:dyDescent="0.25">
      <c r="B32" s="5"/>
      <c r="C32" s="5"/>
      <c r="D32" s="5"/>
      <c r="E32" s="5"/>
    </row>
    <row r="33" spans="2:5" ht="23.25" customHeight="1" x14ac:dyDescent="0.25">
      <c r="B33" s="5"/>
      <c r="C33" s="5"/>
      <c r="D33" s="5"/>
      <c r="E33" s="5"/>
    </row>
    <row r="34" spans="2:5" ht="23.25" customHeight="1" x14ac:dyDescent="0.25">
      <c r="B34" s="5"/>
      <c r="C34" s="5"/>
      <c r="D34" s="5"/>
      <c r="E34" s="5"/>
    </row>
    <row r="35" spans="2:5" ht="23.25" customHeight="1" x14ac:dyDescent="0.25"/>
    <row r="36" spans="2:5" ht="23.25" customHeight="1" x14ac:dyDescent="0.25"/>
    <row r="38" spans="2:5" x14ac:dyDescent="0.25">
      <c r="B38" s="6"/>
      <c r="C38" s="6"/>
      <c r="D38" s="6"/>
      <c r="E38" s="6"/>
    </row>
  </sheetData>
  <mergeCells count="15">
    <mergeCell ref="A6:A8"/>
    <mergeCell ref="H6:H7"/>
    <mergeCell ref="H8:H9"/>
    <mergeCell ref="A9:A11"/>
    <mergeCell ref="H10:H11"/>
    <mergeCell ref="O23:O25"/>
    <mergeCell ref="A24:A26"/>
    <mergeCell ref="A21:A23"/>
    <mergeCell ref="A12:A14"/>
    <mergeCell ref="H12:H13"/>
    <mergeCell ref="H14:H15"/>
    <mergeCell ref="A15:A17"/>
    <mergeCell ref="H16:H17"/>
    <mergeCell ref="A18:A20"/>
    <mergeCell ref="H18:H19"/>
  </mergeCells>
  <hyperlinks>
    <hyperlink ref="A1" r:id="rId1" xr:uid="{834B75ED-D268-47C1-8D32-1A70E95C6C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670B-43FA-4173-B341-EA9DF83372F7}">
  <dimension ref="A1:P38"/>
  <sheetViews>
    <sheetView workbookViewId="0"/>
  </sheetViews>
  <sheetFormatPr defaultRowHeight="15" x14ac:dyDescent="0.25"/>
  <cols>
    <col min="1" max="1" width="9.140625" style="7"/>
    <col min="3" max="3" width="10" bestFit="1" customWidth="1"/>
  </cols>
  <sheetData>
    <row r="1" spans="1:13" s="11" customFormat="1" ht="21" x14ac:dyDescent="0.35">
      <c r="A1" s="15" t="s">
        <v>20</v>
      </c>
    </row>
    <row r="2" spans="1:13" s="11" customFormat="1" ht="12.75" customHeight="1" x14ac:dyDescent="0.35"/>
    <row r="3" spans="1:13" s="13" customFormat="1" ht="12.75" x14ac:dyDescent="0.2">
      <c r="A3" s="14" t="s">
        <v>16</v>
      </c>
      <c r="H3" s="14" t="s">
        <v>14</v>
      </c>
      <c r="I3" s="14"/>
    </row>
    <row r="4" spans="1:13" s="13" customFormat="1" ht="12.75" x14ac:dyDescent="0.2">
      <c r="A4" s="14"/>
      <c r="H4" s="14"/>
      <c r="I4" s="14"/>
    </row>
    <row r="5" spans="1:13" ht="22.5" customHeight="1" thickBot="1" x14ac:dyDescent="0.3">
      <c r="A5" s="17" t="s">
        <v>6</v>
      </c>
      <c r="B5" s="17" t="s">
        <v>0</v>
      </c>
      <c r="C5" s="18" t="s">
        <v>1</v>
      </c>
      <c r="D5" s="19" t="s">
        <v>2</v>
      </c>
      <c r="E5" s="19" t="s">
        <v>3</v>
      </c>
      <c r="F5" s="19" t="s">
        <v>4</v>
      </c>
      <c r="H5" s="17" t="s">
        <v>6</v>
      </c>
      <c r="I5" s="17"/>
      <c r="J5" s="19" t="s">
        <v>7</v>
      </c>
      <c r="K5" s="19" t="s">
        <v>8</v>
      </c>
      <c r="L5" s="19" t="s">
        <v>9</v>
      </c>
      <c r="M5" s="19" t="s">
        <v>3</v>
      </c>
    </row>
    <row r="6" spans="1:13" ht="22.5" customHeight="1" x14ac:dyDescent="0.25">
      <c r="A6" s="71">
        <v>1</v>
      </c>
      <c r="B6" s="20" t="s">
        <v>11</v>
      </c>
      <c r="C6" s="21">
        <v>100</v>
      </c>
      <c r="D6" s="22">
        <v>1.9375E-2</v>
      </c>
      <c r="E6" s="23">
        <v>0.90110000000000001</v>
      </c>
      <c r="F6" s="23">
        <v>0.31219999999999998</v>
      </c>
      <c r="H6" s="78">
        <v>1</v>
      </c>
      <c r="I6" s="56" t="s">
        <v>11</v>
      </c>
      <c r="J6" s="3">
        <v>0.91</v>
      </c>
      <c r="K6" s="3">
        <v>0.91</v>
      </c>
      <c r="L6" s="3">
        <v>0.91</v>
      </c>
      <c r="M6" s="3">
        <v>0.91</v>
      </c>
    </row>
    <row r="7" spans="1:13" ht="22.5" customHeight="1" x14ac:dyDescent="0.25">
      <c r="A7" s="71"/>
      <c r="B7" s="20" t="s">
        <v>5</v>
      </c>
      <c r="C7" s="21">
        <v>56</v>
      </c>
      <c r="D7" s="22">
        <v>1.1817129629629629E-2</v>
      </c>
      <c r="E7" s="23">
        <v>0.92579999999999996</v>
      </c>
      <c r="F7" s="23">
        <v>0.221</v>
      </c>
      <c r="H7" s="72"/>
      <c r="I7" s="24" t="s">
        <v>5</v>
      </c>
      <c r="J7" s="16">
        <v>0.93</v>
      </c>
      <c r="K7" s="16">
        <v>0.93</v>
      </c>
      <c r="L7" s="16">
        <v>0.93</v>
      </c>
      <c r="M7" s="16">
        <v>0.93</v>
      </c>
    </row>
    <row r="8" spans="1:13" ht="22.5" customHeight="1" x14ac:dyDescent="0.25">
      <c r="A8" s="72"/>
      <c r="B8" s="24" t="s">
        <v>10</v>
      </c>
      <c r="C8" s="25">
        <f>SUM(C6:C7)</f>
        <v>156</v>
      </c>
      <c r="D8" s="26">
        <f>SUM(D6:D7)</f>
        <v>3.1192129629629629E-2</v>
      </c>
      <c r="E8" s="27"/>
      <c r="F8" s="27"/>
      <c r="H8" s="71">
        <v>2</v>
      </c>
      <c r="I8" s="20" t="s">
        <v>11</v>
      </c>
      <c r="J8" s="9">
        <v>0.92</v>
      </c>
      <c r="K8" s="9">
        <v>0.91</v>
      </c>
      <c r="L8" s="9">
        <v>0.91</v>
      </c>
      <c r="M8" s="9">
        <v>0.91</v>
      </c>
    </row>
    <row r="9" spans="1:13" ht="22.5" customHeight="1" x14ac:dyDescent="0.25">
      <c r="A9" s="71">
        <v>2</v>
      </c>
      <c r="B9" s="20" t="s">
        <v>11</v>
      </c>
      <c r="C9" s="21">
        <v>100</v>
      </c>
      <c r="D9" s="22">
        <v>1.8634259259259257E-2</v>
      </c>
      <c r="E9" s="23">
        <v>0.92579999999999996</v>
      </c>
      <c r="F9" s="23">
        <v>0.29420000000000002</v>
      </c>
      <c r="H9" s="72"/>
      <c r="I9" s="24" t="s">
        <v>5</v>
      </c>
      <c r="J9" s="16">
        <v>0.94</v>
      </c>
      <c r="K9" s="16">
        <v>0.94</v>
      </c>
      <c r="L9" s="16">
        <v>0.94</v>
      </c>
      <c r="M9" s="16">
        <v>0.94</v>
      </c>
    </row>
    <row r="10" spans="1:13" ht="22.5" customHeight="1" x14ac:dyDescent="0.25">
      <c r="A10" s="71"/>
      <c r="B10" s="20" t="s">
        <v>5</v>
      </c>
      <c r="C10" s="21">
        <v>55</v>
      </c>
      <c r="D10" s="22">
        <v>1.119212962962963E-2</v>
      </c>
      <c r="E10" s="23">
        <v>0.95050000000000001</v>
      </c>
      <c r="F10" s="23">
        <v>0.21249999999999999</v>
      </c>
      <c r="H10" s="71">
        <v>3</v>
      </c>
      <c r="I10" s="20" t="s">
        <v>11</v>
      </c>
      <c r="J10" s="9">
        <v>0.93</v>
      </c>
      <c r="K10" s="9">
        <v>0.92</v>
      </c>
      <c r="L10" s="9">
        <v>0.92</v>
      </c>
      <c r="M10" s="9">
        <v>0.92</v>
      </c>
    </row>
    <row r="11" spans="1:13" ht="22.5" customHeight="1" x14ac:dyDescent="0.25">
      <c r="A11" s="72"/>
      <c r="B11" s="24" t="s">
        <v>10</v>
      </c>
      <c r="C11" s="25">
        <f>SUM(C9:C10)</f>
        <v>155</v>
      </c>
      <c r="D11" s="26">
        <f>SUM(D9:D10)</f>
        <v>2.9826388888888888E-2</v>
      </c>
      <c r="E11" s="27"/>
      <c r="F11" s="27"/>
      <c r="H11" s="72"/>
      <c r="I11" s="24" t="s">
        <v>5</v>
      </c>
      <c r="J11" s="16">
        <v>0.95</v>
      </c>
      <c r="K11" s="16">
        <v>0.95</v>
      </c>
      <c r="L11" s="16">
        <v>0.95</v>
      </c>
      <c r="M11" s="16">
        <v>0.95</v>
      </c>
    </row>
    <row r="12" spans="1:13" ht="22.5" customHeight="1" x14ac:dyDescent="0.25">
      <c r="A12" s="71">
        <v>3</v>
      </c>
      <c r="B12" s="20" t="s">
        <v>11</v>
      </c>
      <c r="C12" s="21">
        <v>100</v>
      </c>
      <c r="D12" s="22">
        <v>1.9328703703703702E-2</v>
      </c>
      <c r="E12" s="23">
        <v>0.93289999999999995</v>
      </c>
      <c r="F12" s="23">
        <v>0.25919999999999999</v>
      </c>
      <c r="H12" s="71">
        <v>4</v>
      </c>
      <c r="I12" s="20" t="s">
        <v>11</v>
      </c>
      <c r="J12" s="9">
        <v>0.88</v>
      </c>
      <c r="K12" s="9">
        <v>0.88</v>
      </c>
      <c r="L12" s="9">
        <v>0.88</v>
      </c>
      <c r="M12" s="9">
        <v>0.88</v>
      </c>
    </row>
    <row r="13" spans="1:13" ht="22.5" customHeight="1" x14ac:dyDescent="0.25">
      <c r="A13" s="71"/>
      <c r="B13" s="20" t="s">
        <v>5</v>
      </c>
      <c r="C13" s="21">
        <v>100</v>
      </c>
      <c r="D13" s="22">
        <v>2.0983796296296296E-2</v>
      </c>
      <c r="E13" s="23">
        <v>0.95399999999999996</v>
      </c>
      <c r="F13" s="23">
        <v>0.1439</v>
      </c>
      <c r="H13" s="72"/>
      <c r="I13" s="24" t="s">
        <v>5</v>
      </c>
      <c r="J13" s="16">
        <v>0.93</v>
      </c>
      <c r="K13" s="16">
        <v>0.92</v>
      </c>
      <c r="L13" s="16">
        <v>0.93</v>
      </c>
      <c r="M13" s="16">
        <v>0.92</v>
      </c>
    </row>
    <row r="14" spans="1:13" ht="22.5" customHeight="1" x14ac:dyDescent="0.25">
      <c r="A14" s="72"/>
      <c r="B14" s="24" t="s">
        <v>10</v>
      </c>
      <c r="C14" s="25">
        <f>SUM(C12:C13)</f>
        <v>200</v>
      </c>
      <c r="D14" s="26">
        <f>SUM(D12:D13)</f>
        <v>4.0312500000000001E-2</v>
      </c>
      <c r="E14" s="27"/>
      <c r="F14" s="27"/>
      <c r="H14" s="74">
        <v>5</v>
      </c>
      <c r="I14" s="20" t="s">
        <v>11</v>
      </c>
      <c r="J14" s="9">
        <v>0.91</v>
      </c>
      <c r="K14" s="9">
        <v>0.9</v>
      </c>
      <c r="L14" s="9">
        <v>0.9</v>
      </c>
      <c r="M14" s="9">
        <v>0.9</v>
      </c>
    </row>
    <row r="15" spans="1:13" ht="22.5" customHeight="1" thickBot="1" x14ac:dyDescent="0.3">
      <c r="A15" s="71">
        <v>4</v>
      </c>
      <c r="B15" s="20" t="s">
        <v>11</v>
      </c>
      <c r="C15" s="21">
        <v>100</v>
      </c>
      <c r="D15" s="22">
        <v>1.9432870370370371E-2</v>
      </c>
      <c r="E15" s="23">
        <v>0.93230000000000002</v>
      </c>
      <c r="F15" s="23">
        <v>0.26029999999999998</v>
      </c>
      <c r="H15" s="75"/>
      <c r="I15" s="4" t="s">
        <v>5</v>
      </c>
      <c r="J15" s="2">
        <v>0.93</v>
      </c>
      <c r="K15" s="2">
        <v>0.93</v>
      </c>
      <c r="L15" s="2">
        <v>0.93</v>
      </c>
      <c r="M15" s="2">
        <v>0.93</v>
      </c>
    </row>
    <row r="16" spans="1:13" ht="22.5" customHeight="1" x14ac:dyDescent="0.25">
      <c r="A16" s="71"/>
      <c r="B16" s="20" t="s">
        <v>5</v>
      </c>
      <c r="C16" s="21">
        <v>92</v>
      </c>
      <c r="D16" s="22">
        <v>1.9768518518518515E-2</v>
      </c>
      <c r="E16" s="23">
        <v>0.94350000000000001</v>
      </c>
      <c r="F16" s="23">
        <v>0.1648</v>
      </c>
      <c r="H16" s="79" t="s">
        <v>12</v>
      </c>
      <c r="I16" s="56" t="s">
        <v>11</v>
      </c>
      <c r="J16" s="59">
        <f t="shared" ref="J16:M17" si="0">AVERAGE(J6,J8,J10,J12,J14)</f>
        <v>0.90999999999999992</v>
      </c>
      <c r="K16" s="59">
        <f t="shared" si="0"/>
        <v>0.90400000000000014</v>
      </c>
      <c r="L16" s="59">
        <f t="shared" si="0"/>
        <v>0.90400000000000014</v>
      </c>
      <c r="M16" s="59">
        <f t="shared" si="0"/>
        <v>0.90400000000000014</v>
      </c>
    </row>
    <row r="17" spans="1:16" ht="22.5" customHeight="1" x14ac:dyDescent="0.25">
      <c r="A17" s="72"/>
      <c r="B17" s="24" t="s">
        <v>10</v>
      </c>
      <c r="C17" s="25">
        <f>SUM(C15:C16)</f>
        <v>192</v>
      </c>
      <c r="D17" s="26">
        <f>SUM(D15:D16)</f>
        <v>3.9201388888888883E-2</v>
      </c>
      <c r="E17" s="27"/>
      <c r="F17" s="27"/>
      <c r="H17" s="80"/>
      <c r="I17" s="24" t="s">
        <v>5</v>
      </c>
      <c r="J17" s="60">
        <f t="shared" si="0"/>
        <v>0.93600000000000017</v>
      </c>
      <c r="K17" s="60">
        <f t="shared" si="0"/>
        <v>0.93399999999999994</v>
      </c>
      <c r="L17" s="60">
        <f t="shared" si="0"/>
        <v>0.93600000000000017</v>
      </c>
      <c r="M17" s="60">
        <f t="shared" si="0"/>
        <v>0.93399999999999994</v>
      </c>
    </row>
    <row r="18" spans="1:16" s="1" customFormat="1" ht="22.5" customHeight="1" x14ac:dyDescent="0.25">
      <c r="A18" s="73">
        <v>5</v>
      </c>
      <c r="B18" s="28" t="s">
        <v>11</v>
      </c>
      <c r="C18" s="29">
        <v>100</v>
      </c>
      <c r="D18" s="30">
        <v>1.8703703703703705E-2</v>
      </c>
      <c r="E18" s="31">
        <v>0.92579999999999996</v>
      </c>
      <c r="F18" s="31">
        <v>0.30220000000000002</v>
      </c>
      <c r="H18" s="71" t="s">
        <v>13</v>
      </c>
      <c r="I18" s="20" t="s">
        <v>11</v>
      </c>
      <c r="J18" s="48">
        <f t="shared" ref="J18:M19" si="1">_xlfn.STDEV.P(J6,J8,J10,J12,J14)</f>
        <v>1.6733200530681527E-2</v>
      </c>
      <c r="K18" s="48">
        <f t="shared" si="1"/>
        <v>1.3564659966250548E-2</v>
      </c>
      <c r="L18" s="48">
        <f t="shared" si="1"/>
        <v>1.3564659966250548E-2</v>
      </c>
      <c r="M18" s="48">
        <f t="shared" si="1"/>
        <v>1.3564659966250548E-2</v>
      </c>
    </row>
    <row r="19" spans="1:16" ht="22.5" customHeight="1" thickBot="1" x14ac:dyDescent="0.3">
      <c r="A19" s="74"/>
      <c r="B19" s="20" t="s">
        <v>5</v>
      </c>
      <c r="C19" s="21">
        <v>22</v>
      </c>
      <c r="D19" s="22">
        <v>4.4675925925925933E-3</v>
      </c>
      <c r="E19" s="23">
        <v>0.92230000000000001</v>
      </c>
      <c r="F19" s="23">
        <v>0.22570000000000001</v>
      </c>
      <c r="H19" s="77"/>
      <c r="I19" s="32" t="s">
        <v>5</v>
      </c>
      <c r="J19" s="49">
        <f t="shared" si="1"/>
        <v>7.9999999999999568E-3</v>
      </c>
      <c r="K19" s="49">
        <f t="shared" si="1"/>
        <v>1.0198039027185531E-2</v>
      </c>
      <c r="L19" s="49">
        <f t="shared" si="1"/>
        <v>7.9999999999999568E-3</v>
      </c>
      <c r="M19" s="49">
        <f t="shared" si="1"/>
        <v>1.0198039027185531E-2</v>
      </c>
    </row>
    <row r="20" spans="1:16" ht="22.5" customHeight="1" thickBot="1" x14ac:dyDescent="0.3">
      <c r="A20" s="75"/>
      <c r="B20" s="32" t="s">
        <v>10</v>
      </c>
      <c r="C20" s="33">
        <f>SUM(C18:C19)</f>
        <v>122</v>
      </c>
      <c r="D20" s="34">
        <f>SUM(D18:D19)</f>
        <v>2.3171296296296297E-2</v>
      </c>
      <c r="E20" s="35"/>
      <c r="F20" s="35"/>
    </row>
    <row r="21" spans="1:16" ht="22.5" customHeight="1" x14ac:dyDescent="0.25">
      <c r="A21" s="79" t="s">
        <v>12</v>
      </c>
      <c r="B21" s="56" t="s">
        <v>11</v>
      </c>
      <c r="C21" s="44">
        <f t="shared" ref="C21:F23" si="2">AVERAGE(C6,C9,C12,C15,C18)</f>
        <v>100</v>
      </c>
      <c r="D21" s="37">
        <f t="shared" si="2"/>
        <v>1.9094907407407408E-2</v>
      </c>
      <c r="E21" s="38">
        <f t="shared" si="2"/>
        <v>0.92357999999999996</v>
      </c>
      <c r="F21" s="38">
        <f t="shared" si="2"/>
        <v>0.28562000000000004</v>
      </c>
    </row>
    <row r="22" spans="1:16" ht="22.5" customHeight="1" x14ac:dyDescent="0.25">
      <c r="A22" s="74"/>
      <c r="B22" s="20" t="s">
        <v>5</v>
      </c>
      <c r="C22" s="51">
        <f t="shared" si="2"/>
        <v>65</v>
      </c>
      <c r="D22" s="22">
        <f t="shared" si="2"/>
        <v>1.3645833333333333E-2</v>
      </c>
      <c r="E22" s="23">
        <f t="shared" si="2"/>
        <v>0.93922000000000005</v>
      </c>
      <c r="F22" s="23">
        <f t="shared" si="2"/>
        <v>0.19358</v>
      </c>
    </row>
    <row r="23" spans="1:16" ht="22.5" customHeight="1" x14ac:dyDescent="0.25">
      <c r="A23" s="80"/>
      <c r="B23" s="57" t="s">
        <v>10</v>
      </c>
      <c r="C23" s="52">
        <f t="shared" si="2"/>
        <v>165</v>
      </c>
      <c r="D23" s="26">
        <f t="shared" si="2"/>
        <v>3.2740740740740744E-2</v>
      </c>
      <c r="E23" s="27"/>
      <c r="F23" s="27"/>
      <c r="O23" s="70"/>
      <c r="P23" s="8"/>
    </row>
    <row r="24" spans="1:16" ht="22.5" customHeight="1" x14ac:dyDescent="0.25">
      <c r="A24" s="76" t="s">
        <v>13</v>
      </c>
      <c r="B24" s="28" t="s">
        <v>11</v>
      </c>
      <c r="C24" s="61">
        <f>_xlfn.STDEV.P(C6,C9,C12,C15,C18)</f>
        <v>0</v>
      </c>
      <c r="D24" s="30">
        <f t="shared" ref="D24:F26" si="3">_xlfn.STDEV.P(D6,D9,D12,D15,D18)</f>
        <v>3.5001959576732992E-4</v>
      </c>
      <c r="E24" s="54">
        <f t="shared" si="3"/>
        <v>1.1645668722748371E-2</v>
      </c>
      <c r="F24" s="54">
        <f t="shared" si="3"/>
        <v>2.1882083995817227E-2</v>
      </c>
      <c r="O24" s="70"/>
      <c r="P24" s="8"/>
    </row>
    <row r="25" spans="1:16" ht="22.5" customHeight="1" x14ac:dyDescent="0.25">
      <c r="A25" s="71"/>
      <c r="B25" s="20" t="s">
        <v>5</v>
      </c>
      <c r="C25" s="50">
        <f>_xlfn.STDEV.P(C7,C10,C13,C16,C19)</f>
        <v>28.227646023003761</v>
      </c>
      <c r="D25" s="22">
        <f t="shared" si="3"/>
        <v>6.0817414696648277E-3</v>
      </c>
      <c r="E25" s="53">
        <f t="shared" si="3"/>
        <v>1.288710983890492E-2</v>
      </c>
      <c r="F25" s="53">
        <f t="shared" si="3"/>
        <v>3.2978502088481861E-2</v>
      </c>
      <c r="O25" s="70"/>
    </row>
    <row r="26" spans="1:16" ht="22.5" customHeight="1" thickBot="1" x14ac:dyDescent="0.3">
      <c r="A26" s="77"/>
      <c r="B26" s="58" t="s">
        <v>10</v>
      </c>
      <c r="C26" s="62">
        <f>_xlfn.STDEV.P(C8,C11,C14,C17,C20)</f>
        <v>28.227646023003761</v>
      </c>
      <c r="D26" s="34">
        <f t="shared" si="3"/>
        <v>6.3488175724225266E-3</v>
      </c>
      <c r="E26" s="55"/>
      <c r="F26" s="55"/>
    </row>
    <row r="27" spans="1:16" ht="22.5" customHeight="1" x14ac:dyDescent="0.25">
      <c r="A27" s="10"/>
      <c r="B27" s="9"/>
      <c r="C27" s="9"/>
      <c r="D27" s="9"/>
      <c r="E27" s="9"/>
    </row>
    <row r="28" spans="1:16" ht="22.5" customHeight="1" x14ac:dyDescent="0.25">
      <c r="A28" s="10"/>
      <c r="B28" s="9"/>
      <c r="C28" s="9"/>
      <c r="D28" s="9"/>
      <c r="E28" s="9"/>
    </row>
    <row r="29" spans="1:16" ht="22.5" customHeight="1" x14ac:dyDescent="0.25"/>
    <row r="30" spans="1:16" ht="23.25" customHeight="1" x14ac:dyDescent="0.25">
      <c r="B30" s="5"/>
      <c r="C30" s="5"/>
      <c r="D30" s="5"/>
      <c r="E30" s="5"/>
    </row>
    <row r="31" spans="1:16" ht="23.25" customHeight="1" x14ac:dyDescent="0.25">
      <c r="B31" s="5"/>
      <c r="C31" s="5"/>
      <c r="D31" s="5"/>
      <c r="E31" s="5"/>
    </row>
    <row r="32" spans="1:16" ht="23.25" customHeight="1" x14ac:dyDescent="0.25">
      <c r="B32" s="5"/>
      <c r="C32" s="5"/>
      <c r="D32" s="5"/>
      <c r="E32" s="5"/>
    </row>
    <row r="33" spans="2:5" ht="23.25" customHeight="1" x14ac:dyDescent="0.25">
      <c r="B33" s="5"/>
      <c r="C33" s="5"/>
      <c r="D33" s="5"/>
      <c r="E33" s="5"/>
    </row>
    <row r="34" spans="2:5" ht="23.25" customHeight="1" x14ac:dyDescent="0.25">
      <c r="B34" s="5"/>
      <c r="C34" s="5"/>
      <c r="D34" s="5"/>
      <c r="E34" s="5"/>
    </row>
    <row r="35" spans="2:5" ht="23.25" customHeight="1" x14ac:dyDescent="0.25"/>
    <row r="36" spans="2:5" ht="23.25" customHeight="1" x14ac:dyDescent="0.25"/>
    <row r="38" spans="2:5" x14ac:dyDescent="0.25">
      <c r="B38" s="6"/>
      <c r="C38" s="6"/>
      <c r="D38" s="6"/>
      <c r="E38" s="6"/>
    </row>
  </sheetData>
  <mergeCells count="15">
    <mergeCell ref="A6:A8"/>
    <mergeCell ref="H6:H7"/>
    <mergeCell ref="H8:H9"/>
    <mergeCell ref="A9:A11"/>
    <mergeCell ref="H10:H11"/>
    <mergeCell ref="O23:O25"/>
    <mergeCell ref="A24:A26"/>
    <mergeCell ref="A21:A23"/>
    <mergeCell ref="A12:A14"/>
    <mergeCell ref="H12:H13"/>
    <mergeCell ref="H14:H15"/>
    <mergeCell ref="A15:A17"/>
    <mergeCell ref="H16:H17"/>
    <mergeCell ref="A18:A20"/>
    <mergeCell ref="H18:H19"/>
  </mergeCells>
  <hyperlinks>
    <hyperlink ref="A1" r:id="rId1" xr:uid="{CCB414E8-F6E9-454D-BEEB-CADC572F2CF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Z j 4 V k 9 e h C a m A A A A 9 g A A A B I A H A B D b 2 5 m a W c v U G F j a 2 F n Z S 5 4 b W w g o h g A K K A U A A A A A A A A A A A A A A A A A A A A A A A A A A A A h Y + 9 D o I w H M R f h X S n H 8 i g 5 E 9 J d H C R x M T E u D a l Q i M U Q 4 v l 3 R x 8 J F 9 B j K J u j n f 3 u + T u f r 1 B N j R 1 c F G d 1 a 1 J E c M U B c r I t t C m T F H v j u E c Z R y 2 Q p 5 E q Y I R N j Y Z r E 5 R 5 d w 5 I c R 7 j / 0 M t 1 1 J I k o Z O e S b n a x U I 0 J t r B N G K v R p F f 9 b i M P + N Y Z H m L E F j m m M K Z D J h F y b L x C N e 5 / p j w m r v n Z 9 p 7 g y 4 X o J Z J J A 3 h / 4 A 1 B L A w Q U A A I A C A D B m P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Z j 4 V i i K R 7 g O A A A A E Q A A A B M A H A B G b 3 J t d W x h c y 9 T Z W N 0 a W 9 u M S 5 t I K I Y A C i g F A A A A A A A A A A A A A A A A A A A A A A A A A A A A C t O T S 7 J z M 9 T C I b Q h t Y A U E s B A i 0 A F A A C A A g A w Z j 4 V k 9 e h C a m A A A A 9 g A A A B I A A A A A A A A A A A A A A A A A A A A A A E N v b m Z p Z y 9 Q Y W N r Y W d l L n h t b F B L A Q I t A B Q A A g A I A M G Y + F Y P y u m r p A A A A O k A A A A T A A A A A A A A A A A A A A A A A P I A A A B b Q 2 9 u d G V u d F 9 U e X B l c 1 0 u e G 1 s U E s B A i 0 A F A A C A A g A w Z j 4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r e G V A l a J t F r q R W 3 C D w s Y g A A A A A A g A A A A A A E G Y A A A A B A A A g A A A A f B E 3 W o 2 A o n m J I q 6 t p P h d D S B + P 7 i c S i q o J J C 7 E O X u z y 0 A A A A A D o A A A A A C A A A g A A A A 6 q a W B 3 T u g W P A q U B X y J 1 5 / x s + K s L B d o 8 Q a M K Q p O m O O f Z Q A A A A m b N W R A t i P r K 4 Y m Y 5 E P Q Z U T B a y 6 0 j m l A Y 3 A n Z / m 4 z s n j u M G F u t Q k 6 1 8 d b X O a t R C f j A N T C b d f A Y T w z q 9 + u 5 D h i z d O 2 I C / H r e l G q T b 3 k F D p y K t A A A A A a v + R n f p t M X T w w X V g 3 1 e U 3 O x l T 2 R i j 1 4 Z X I U f + 3 m y g Q 8 b c s 2 Y 4 q / R 6 4 Q b L n G S p V z c Y t d + r 5 A n 5 K u a g O I b c 8 W 6 R g = = < / D a t a M a s h u p > 
</file>

<file path=customXml/itemProps1.xml><?xml version="1.0" encoding="utf-8"?>
<ds:datastoreItem xmlns:ds="http://schemas.openxmlformats.org/officeDocument/2006/customXml" ds:itemID="{32D8401B-C4C8-46D4-A67B-6112C8E1B6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 1 (Metrics)</vt:lpstr>
      <vt:lpstr>Experiment 2 (Metrics)</vt:lpstr>
      <vt:lpstr>Experiment 3 (Metrics)</vt:lpstr>
      <vt:lpstr>Experiment 4 (Metrics)</vt:lpstr>
      <vt:lpstr>Experiment 5 (Metrtics)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Mahony</dc:creator>
  <cp:lastModifiedBy>David Mahony</cp:lastModifiedBy>
  <dcterms:created xsi:type="dcterms:W3CDTF">2023-07-23T19:21:16Z</dcterms:created>
  <dcterms:modified xsi:type="dcterms:W3CDTF">2023-09-06T21:21:53Z</dcterms:modified>
</cp:coreProperties>
</file>