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_REV1.0" sheetId="1" r:id="rId4"/>
  </sheets>
  <definedNames/>
  <calcPr/>
</workbook>
</file>

<file path=xl/sharedStrings.xml><?xml version="1.0" encoding="utf-8"?>
<sst xmlns="http://schemas.openxmlformats.org/spreadsheetml/2006/main" count="352" uniqueCount="208">
  <si>
    <t>Arduino Mega with Ethernet</t>
  </si>
  <si>
    <t>Item #</t>
  </si>
  <si>
    <t>Designator</t>
  </si>
  <si>
    <r>
      <rPr>
        <rFont val="Arial"/>
        <b/>
        <color rgb="FFFF0000"/>
        <sz val="10.0"/>
      </rPr>
      <t>*</t>
    </r>
    <r>
      <rPr>
        <rFont val="Arial"/>
        <b/>
        <color theme="1"/>
        <sz val="10.0"/>
      </rPr>
      <t>Qty</t>
    </r>
  </si>
  <si>
    <t>Manufacturer</t>
  </si>
  <si>
    <t>Mfg Part #</t>
  </si>
  <si>
    <t>Description / Value</t>
  </si>
  <si>
    <t xml:space="preserve">Package/Footprint </t>
  </si>
  <si>
    <t>Type</t>
  </si>
  <si>
    <t>Your Instructions / Notes</t>
  </si>
  <si>
    <t xml:space="preserve"> Unit Cost</t>
  </si>
  <si>
    <t>Per Board Cost</t>
  </si>
  <si>
    <t>BT1</t>
  </si>
  <si>
    <t>JST Sales America Inc.</t>
  </si>
  <si>
    <t>B2B-PH-K-S</t>
  </si>
  <si>
    <t>CONN HEADER VERT 2POS 2MM</t>
  </si>
  <si>
    <t>JST_PH_B2B-PH-K_1x02_P2.00mm_Vertical</t>
  </si>
  <si>
    <t>THT</t>
  </si>
  <si>
    <t>N/A</t>
  </si>
  <si>
    <t>C44, C45</t>
  </si>
  <si>
    <t>Murata Electronics</t>
  </si>
  <si>
    <t>GRM0335C1H120JA01D</t>
  </si>
  <si>
    <t>CAP CER 12PF 50V C0G/NP0 0603</t>
  </si>
  <si>
    <t>0402 (1005 Metric)</t>
  </si>
  <si>
    <t>SMD</t>
  </si>
  <si>
    <t>C2, C3, C4</t>
  </si>
  <si>
    <t xml:space="preserve">Walsin Technology </t>
  </si>
  <si>
    <t>0603N220J500CT</t>
  </si>
  <si>
    <t>CAP CER 22PF 50V C0G/NP0 0603</t>
  </si>
  <si>
    <t>C_0603_1608Metric</t>
  </si>
  <si>
    <t>C5, C13, C23, C35, C36, C38</t>
  </si>
  <si>
    <t>GRM21BR61H106KE43L</t>
  </si>
  <si>
    <t>CAP CER 10UF 50V X5R 0805</t>
  </si>
  <si>
    <t>C_0805_2012Metric</t>
  </si>
  <si>
    <t>C6, C20, C34, C39, C41, C43, C46</t>
  </si>
  <si>
    <t>Samsung Electro-Mechanics</t>
  </si>
  <si>
    <t>CL10B105KP8NNNC</t>
  </si>
  <si>
    <t>CAP CER 1UF 10V X7R 0603</t>
  </si>
  <si>
    <t>C1, C7-C9, C11, C12, C14, C18, C24-C27, C29, C32, C37, C40, C42, C47</t>
  </si>
  <si>
    <t>CL10B104KA8NNNC</t>
  </si>
  <si>
    <t>CAP CER 0.1UF 25V X7R 0603</t>
  </si>
  <si>
    <t>C10, C21</t>
  </si>
  <si>
    <t>GRM21BR71C475KE51K</t>
  </si>
  <si>
    <t>CAP CER 4.7UF 16V X7R 0805</t>
  </si>
  <si>
    <t>C15, C16</t>
  </si>
  <si>
    <t>CL10B682JB8NNNC</t>
  </si>
  <si>
    <t>CAP CER 6800PF 50V X7R 0603</t>
  </si>
  <si>
    <t>C17</t>
  </si>
  <si>
    <t>CL10B223KB8WPNC</t>
  </si>
  <si>
    <t>CAP CER 0.022UF 50V X7R 0603</t>
  </si>
  <si>
    <t>C19, C22</t>
  </si>
  <si>
    <t>CL10B103KB8NNNC</t>
  </si>
  <si>
    <t>CAP CER 10000PF 50V X7R 0603</t>
  </si>
  <si>
    <t>C28, C30</t>
  </si>
  <si>
    <t>GJM1555C1H180GB01D</t>
  </si>
  <si>
    <t>CAP CER 18PF 50V C0G/NP0 0402</t>
  </si>
  <si>
    <t>C31, C33, C48, C49</t>
  </si>
  <si>
    <t>CL31B226KPHNNNE</t>
  </si>
  <si>
    <t>CAP CER 22UF 10V X7R 1206</t>
  </si>
  <si>
    <t>C_0805_2012Metric_Pad1.18x1.45mm</t>
  </si>
  <si>
    <t>D3</t>
  </si>
  <si>
    <t>Lite-On Inc.</t>
  </si>
  <si>
    <t>LTST-C190KFKT</t>
  </si>
  <si>
    <t>LED ORANGE CLEAR CHIP SMD</t>
  </si>
  <si>
    <t>LED_0603_1608Metric</t>
  </si>
  <si>
    <t>D5</t>
  </si>
  <si>
    <t>LTST-C190GKT</t>
  </si>
  <si>
    <t>LED GREEN CLEAR CHIP SMD</t>
  </si>
  <si>
    <t>F1</t>
  </si>
  <si>
    <t>YAGEO</t>
  </si>
  <si>
    <t>SMD1206B200TF</t>
  </si>
  <si>
    <t>PTC RESET FUSE 6V 2A 1206</t>
  </si>
  <si>
    <t>Fuse_1206_3216Metric</t>
  </si>
  <si>
    <t>FB1, FB2</t>
  </si>
  <si>
    <t>BLM18KG121TN1D</t>
  </si>
  <si>
    <t>FERRITE BEAD 120 OHM 0603 1LN</t>
  </si>
  <si>
    <t>L_0603_1608Metric</t>
  </si>
  <si>
    <t>J1</t>
  </si>
  <si>
    <t>Amphenol ICC</t>
  </si>
  <si>
    <t>RJMG1BD3B8K1ANR</t>
  </si>
  <si>
    <t>RJ45_Amphenol_RJMG1BD3B8K1ANR</t>
  </si>
  <si>
    <t>J2, J3, J4, J5, J6</t>
  </si>
  <si>
    <t>Würth Elektronik</t>
  </si>
  <si>
    <t>CONN HEADER VERT 3POS 2.54MM</t>
  </si>
  <si>
    <t>PinHeader_1x03_P2.54mm_Vertical</t>
  </si>
  <si>
    <t>J7</t>
  </si>
  <si>
    <t>CONN HEADER VERT 2POS 2.54MM</t>
  </si>
  <si>
    <t>PinHeader_1x02_P2.54mm_Vertical</t>
  </si>
  <si>
    <t>J9</t>
  </si>
  <si>
    <t xml:space="preserve">Same Sky </t>
  </si>
  <si>
    <t>UJ20-C-H-G-SMT-P16-TR</t>
  </si>
  <si>
    <t>USB JACK, TYPE C, 2.0, HORIZONTAL</t>
  </si>
  <si>
    <t>USB_C_Receptacle_HRO_TYPE-C-31-M-12</t>
  </si>
  <si>
    <t>J11</t>
  </si>
  <si>
    <t>Hirose Electric Co Ltd</t>
  </si>
  <si>
    <t>DM3AT-SF-PEJM5</t>
  </si>
  <si>
    <t>CONN MICRO SD CARD R/A SMD</t>
  </si>
  <si>
    <t>microSD_HC_Hirose_DM3AT-SF-PEJM5</t>
  </si>
  <si>
    <t>L1, L2</t>
  </si>
  <si>
    <t>Taiyo Yuden</t>
  </si>
  <si>
    <t>NRS6028T4R7MMGKV</t>
  </si>
  <si>
    <t>FIXED IND 4.7UH 3A 40.3 MOHM SMD</t>
  </si>
  <si>
    <t>0.236" L x 0.236" W (6.00mm x 6.00mm)</t>
  </si>
  <si>
    <t>R1, R2, R6, R9, R10, R13</t>
  </si>
  <si>
    <t>WR06X1002FTL</t>
  </si>
  <si>
    <t>RES 10K OHM 1% 1/10W 0603</t>
  </si>
  <si>
    <t>R_0603_1608Metric</t>
  </si>
  <si>
    <t>R3, R34</t>
  </si>
  <si>
    <t>AC0603FR-101ML</t>
  </si>
  <si>
    <t>RES 1M OHM 1% 1/10W 0603</t>
  </si>
  <si>
    <t>R4, R5, R7</t>
  </si>
  <si>
    <t>RC0603FR-075K1L</t>
  </si>
  <si>
    <t>RES 5.1K OHM 1% 1/10W 0603</t>
  </si>
  <si>
    <t>R8</t>
  </si>
  <si>
    <t>DNP</t>
  </si>
  <si>
    <t>DO NOT PLACE</t>
  </si>
  <si>
    <t>R11</t>
  </si>
  <si>
    <t>RC0603FR-0722K1L</t>
  </si>
  <si>
    <t>RES 22.1K OHM 1% 1/10W 0603</t>
  </si>
  <si>
    <t>R12</t>
  </si>
  <si>
    <t>RC0603FR-0747K5L</t>
  </si>
  <si>
    <t>RES 47.5K OHM 1% 1/10W 0603</t>
  </si>
  <si>
    <t>R14-R16, R31, R32, R38-R40</t>
  </si>
  <si>
    <t>RC0603FR-134K7L</t>
  </si>
  <si>
    <t>RES 4.7K OHM 1% 1/10W 0603</t>
  </si>
  <si>
    <t>R17-R20</t>
  </si>
  <si>
    <t>RC0603FR-07330RL</t>
  </si>
  <si>
    <t>RES 330 OHM 1% 1/10W 0603</t>
  </si>
  <si>
    <t>R21</t>
  </si>
  <si>
    <t>RC0603FR-0712K4L</t>
  </si>
  <si>
    <t>RES 12.4K OHM 1% 1/10W 0603</t>
  </si>
  <si>
    <t>R22</t>
  </si>
  <si>
    <t>AC0603FR-0710RL</t>
  </si>
  <si>
    <t>RES SMD 10 OHM 1% 1/10W 0603</t>
  </si>
  <si>
    <t>R23, R25</t>
  </si>
  <si>
    <t>RC0603FR-0749R9L</t>
  </si>
  <si>
    <t>R24, R26</t>
  </si>
  <si>
    <t>RC0603FR-0782RL</t>
  </si>
  <si>
    <t>RES 82 OHM 1% 1/10W 0603</t>
  </si>
  <si>
    <t>R27-R30</t>
  </si>
  <si>
    <t>RT0603DRE0733RL</t>
  </si>
  <si>
    <t>RES SMD 33 OHM 0.5% 1/10W 0603</t>
  </si>
  <si>
    <t>SW1</t>
  </si>
  <si>
    <t>Alps Alpine</t>
  </si>
  <si>
    <t>SKRKAHE020</t>
  </si>
  <si>
    <t>SWITCH TACTILE SPST-NO 0.05A 12V</t>
  </si>
  <si>
    <t>SW_SPST_PTS645</t>
  </si>
  <si>
    <t>U1</t>
  </si>
  <si>
    <t>Microchip Technology</t>
  </si>
  <si>
    <t>ATMEGA2560-16AU</t>
  </si>
  <si>
    <t>IC MCU 8BIT 256KB FLASH 100TQFP</t>
  </si>
  <si>
    <t>TQFP-100_14x14mm_P0.5mm</t>
  </si>
  <si>
    <t>U2</t>
  </si>
  <si>
    <t>WCH(Jiangsu Qin Heng)</t>
  </si>
  <si>
    <t>CH340C</t>
  </si>
  <si>
    <t xml:space="preserve">2Mbps transceiver USB 2.0 SOP-16 USB </t>
  </si>
  <si>
    <t>SOIC-16_3.9x9.9mm_P1.27mm</t>
  </si>
  <si>
    <t>U3</t>
  </si>
  <si>
    <t>STMicroelectronics</t>
  </si>
  <si>
    <t>ISM330DHCXTR</t>
  </si>
  <si>
    <t>INEMO INERTIAL MODULE: ALWAYS-ON</t>
  </si>
  <si>
    <t>LGA-14_3x2.5mm_P0.5mm_LayoutBorder3x4y</t>
  </si>
  <si>
    <t>U4</t>
  </si>
  <si>
    <t>WIZnet</t>
  </si>
  <si>
    <t>W5500</t>
  </si>
  <si>
    <t>IC CTLR 3-1 ETH TCP/IP 48LQFP</t>
  </si>
  <si>
    <t>LQFP-48_7x7mm_P0.5mm</t>
  </si>
  <si>
    <t>U5</t>
  </si>
  <si>
    <t>Diodes Incorporated</t>
  </si>
  <si>
    <t>AP63205QWU-7</t>
  </si>
  <si>
    <t>IC REG BUCK 5V 2A TSOT23-6</t>
  </si>
  <si>
    <t>TSOT-23-6</t>
  </si>
  <si>
    <t>U6</t>
  </si>
  <si>
    <t>AP63203WU-7</t>
  </si>
  <si>
    <t>IC REG BUCK 3.3V 2A TSOT23-6</t>
  </si>
  <si>
    <t>U7</t>
  </si>
  <si>
    <t>NXP USA Inc.</t>
  </si>
  <si>
    <t>SE050C2HQ1/Z01SDZ</t>
  </si>
  <si>
    <t>IC IOT SECURE ELEMENT 20-HX2QFN</t>
  </si>
  <si>
    <t>QFN-20-1EP_3x3mm_P0.4mm_EP1.65x1.65mm</t>
  </si>
  <si>
    <t>U8</t>
  </si>
  <si>
    <t>AP22804AW5-7</t>
  </si>
  <si>
    <t>IC PWR SWITCH P-CHAN 1:1 SOT25</t>
  </si>
  <si>
    <t>SOT-23-5</t>
  </si>
  <si>
    <t>U9</t>
  </si>
  <si>
    <t>MCP7940N-E/MS</t>
  </si>
  <si>
    <t>IC RTC CLK/CALENDAR I2C 8MSOP</t>
  </si>
  <si>
    <t>MSOP-8_3x3mm_P0.65mm</t>
  </si>
  <si>
    <t>U10</t>
  </si>
  <si>
    <t>Texas Instruments</t>
  </si>
  <si>
    <t>TXS0108EPWR</t>
  </si>
  <si>
    <t>IC TRANSLATOR BIDIR 20TSSOP</t>
  </si>
  <si>
    <t>TSSOP-20_4.4x6.5mm_P0.65mm</t>
  </si>
  <si>
    <t>Y1</t>
  </si>
  <si>
    <t>Jauch Quartz</t>
  </si>
  <si>
    <t>Q 16,0-JXS32-12-10/15-T1-WA-LF</t>
  </si>
  <si>
    <t>CRYSTAL 16.0000MHZ 12PF SMD</t>
  </si>
  <si>
    <t>Crystal_SMD_3225-4Pin_3.2x2.5mm</t>
  </si>
  <si>
    <t>Y2</t>
  </si>
  <si>
    <t>Raltron Electronics</t>
  </si>
  <si>
    <t>RH100-25.000-10-F-2030-EXT-TR</t>
  </si>
  <si>
    <t>CRYSTAL 25.0000MHZ 10PF SMD</t>
  </si>
  <si>
    <t>Y3</t>
  </si>
  <si>
    <t>YIC</t>
  </si>
  <si>
    <t>32.768K7PI/3215E</t>
  </si>
  <si>
    <t>CRYSTAL 32.7680KHZ 7PF SMD</t>
  </si>
  <si>
    <t>0.126" L x 0.059" W (3.20mm x 1.50mm)</t>
  </si>
  <si>
    <t>Total Cost Per Board: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</si>
</sst>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8">
    <font>
      <sz val="11.0"/>
      <color theme="1"/>
      <name val="Calibri"/>
      <scheme val="minor"/>
    </font>
    <font>
      <sz val="11.0"/>
      <color theme="1"/>
      <name val="Arial"/>
    </font>
    <font>
      <b/>
      <sz val="11.0"/>
      <color theme="1"/>
      <name val="Arial"/>
    </font>
    <font>
      <b/>
      <sz val="10.0"/>
      <color theme="1"/>
      <name val="Arial"/>
    </font>
    <font>
      <b/>
      <sz val="10.0"/>
      <color rgb="FFFF0000"/>
      <name val="Arial"/>
    </font>
    <font>
      <sz val="10.0"/>
      <color theme="1"/>
      <name val="Arial"/>
    </font>
    <font>
      <color theme="1"/>
      <name val="Calibri"/>
      <scheme val="minor"/>
    </font>
    <font/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readingOrder="0" shrinkToFit="0" vertical="center" wrapText="1"/>
    </xf>
    <xf borderId="1" fillId="2" fontId="3" numFmtId="0" xfId="0" applyAlignment="1" applyBorder="1" applyFill="1" applyFont="1">
      <alignment horizontal="center" vertical="center"/>
    </xf>
    <xf borderId="1" fillId="3" fontId="4" numFmtId="0" xfId="0" applyAlignment="1" applyBorder="1" applyFill="1" applyFont="1">
      <alignment horizontal="center" readingOrder="0" vertical="center"/>
    </xf>
    <xf borderId="1" fillId="3" fontId="3" numFmtId="0" xfId="0" applyAlignment="1" applyBorder="1" applyFont="1">
      <alignment horizontal="center" vertical="center"/>
    </xf>
    <xf borderId="1" fillId="3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left" readingOrder="0" vertical="bottom"/>
    </xf>
    <xf borderId="1" fillId="0" fontId="5" numFmtId="0" xfId="0" applyAlignment="1" applyBorder="1" applyFont="1">
      <alignment horizontal="center" readingOrder="0" vertical="bottom"/>
    </xf>
    <xf borderId="1" fillId="0" fontId="5" numFmtId="164" xfId="0" applyAlignment="1" applyBorder="1" applyFont="1" applyNumberFormat="1">
      <alignment vertical="bottom"/>
    </xf>
    <xf borderId="1" fillId="0" fontId="5" numFmtId="164" xfId="0" applyAlignment="1" applyBorder="1" applyFont="1" applyNumberFormat="1">
      <alignment readingOrder="0" vertical="bottom"/>
    </xf>
    <xf borderId="1" fillId="0" fontId="6" numFmtId="0" xfId="0" applyAlignment="1" applyBorder="1" applyFont="1">
      <alignment readingOrder="0" vertical="center"/>
    </xf>
    <xf borderId="1" fillId="4" fontId="6" numFmtId="0" xfId="0" applyAlignment="1" applyBorder="1" applyFill="1" applyFont="1">
      <alignment vertical="center"/>
    </xf>
    <xf borderId="1" fillId="4" fontId="1" numFmtId="0" xfId="0" applyAlignment="1" applyBorder="1" applyFont="1">
      <alignment readingOrder="0" vertical="center"/>
    </xf>
    <xf borderId="1" fillId="4" fontId="5" numFmtId="0" xfId="0" applyAlignment="1" applyBorder="1" applyFont="1">
      <alignment horizontal="center" readingOrder="0" vertical="bottom"/>
    </xf>
    <xf borderId="1" fillId="4" fontId="2" numFmtId="0" xfId="0" applyAlignment="1" applyBorder="1" applyFont="1">
      <alignment horizontal="center" readingOrder="0" vertical="center"/>
    </xf>
    <xf borderId="1" fillId="4" fontId="5" numFmtId="164" xfId="0" applyAlignment="1" applyBorder="1" applyFont="1" applyNumberFormat="1">
      <alignment vertical="bottom"/>
    </xf>
    <xf borderId="2" fillId="3" fontId="4" numFmtId="0" xfId="0" applyAlignment="1" applyBorder="1" applyFont="1">
      <alignment horizontal="right" readingOrder="0" vertical="center"/>
    </xf>
    <xf borderId="3" fillId="0" fontId="7" numFmtId="0" xfId="0" applyAlignment="1" applyBorder="1" applyFont="1">
      <alignment vertical="center"/>
    </xf>
    <xf borderId="0" fillId="0" fontId="1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9.0"/>
    <col customWidth="1" min="2" max="2" width="71.43"/>
    <col customWidth="1" min="3" max="3" width="9.0"/>
    <col customWidth="1" min="4" max="4" width="27.86"/>
    <col customWidth="1" min="5" max="5" width="33.57"/>
    <col customWidth="1" min="6" max="6" width="41.57"/>
    <col customWidth="1" min="7" max="7" width="47.43"/>
    <col customWidth="1" min="8" max="8" width="9.0"/>
    <col customWidth="1" min="9" max="9" width="30.29"/>
    <col customWidth="1" min="10" max="10" width="10.57"/>
    <col customWidth="1" min="11" max="11" width="16.57"/>
    <col customWidth="1" min="12" max="26" width="9.0"/>
  </cols>
  <sheetData>
    <row r="1" ht="19.5" customHeight="1">
      <c r="A1" s="1"/>
      <c r="B1" s="1"/>
      <c r="C1" s="2"/>
      <c r="D1" s="3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1"/>
      <c r="B2" s="1"/>
      <c r="C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/>
      <c r="B3" s="2"/>
      <c r="C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8.5" customHeight="1">
      <c r="A4" s="4" t="s">
        <v>1</v>
      </c>
      <c r="B4" s="5" t="s">
        <v>2</v>
      </c>
      <c r="C4" s="6" t="s">
        <v>3</v>
      </c>
      <c r="D4" s="4" t="s">
        <v>4</v>
      </c>
      <c r="E4" s="7" t="s">
        <v>5</v>
      </c>
      <c r="F4" s="4" t="s">
        <v>6</v>
      </c>
      <c r="G4" s="5" t="s">
        <v>7</v>
      </c>
      <c r="H4" s="4" t="s">
        <v>8</v>
      </c>
      <c r="I4" s="4" t="s">
        <v>9</v>
      </c>
      <c r="J4" s="8" t="s">
        <v>10</v>
      </c>
      <c r="K4" s="8" t="s">
        <v>11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9">
        <v>1.0</v>
      </c>
      <c r="B5" s="10" t="s">
        <v>12</v>
      </c>
      <c r="C5" s="11">
        <v>1.0</v>
      </c>
      <c r="D5" s="12" t="s">
        <v>13</v>
      </c>
      <c r="E5" s="12" t="s">
        <v>14</v>
      </c>
      <c r="F5" s="12" t="s">
        <v>15</v>
      </c>
      <c r="G5" s="10" t="s">
        <v>16</v>
      </c>
      <c r="H5" s="13" t="s">
        <v>17</v>
      </c>
      <c r="I5" s="9" t="s">
        <v>18</v>
      </c>
      <c r="J5" s="14">
        <v>0.12</v>
      </c>
      <c r="K5" s="14">
        <f t="shared" ref="K5:K53" si="1">J5*C5</f>
        <v>0.12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9">
        <v>2.0</v>
      </c>
      <c r="B6" s="10" t="s">
        <v>19</v>
      </c>
      <c r="C6" s="11">
        <v>2.0</v>
      </c>
      <c r="D6" s="12" t="s">
        <v>20</v>
      </c>
      <c r="E6" s="12" t="s">
        <v>21</v>
      </c>
      <c r="F6" s="12" t="s">
        <v>22</v>
      </c>
      <c r="G6" s="10" t="s">
        <v>23</v>
      </c>
      <c r="H6" s="13" t="s">
        <v>24</v>
      </c>
      <c r="I6" s="9" t="s">
        <v>18</v>
      </c>
      <c r="J6" s="15">
        <v>0.1</v>
      </c>
      <c r="K6" s="14">
        <f t="shared" si="1"/>
        <v>0.2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9">
        <v>3.0</v>
      </c>
      <c r="B7" s="10" t="s">
        <v>25</v>
      </c>
      <c r="C7" s="11">
        <v>2.0</v>
      </c>
      <c r="D7" s="12" t="s">
        <v>26</v>
      </c>
      <c r="E7" s="12" t="s">
        <v>27</v>
      </c>
      <c r="F7" s="12" t="s">
        <v>28</v>
      </c>
      <c r="G7" s="10" t="s">
        <v>29</v>
      </c>
      <c r="H7" s="13" t="s">
        <v>24</v>
      </c>
      <c r="I7" s="9" t="s">
        <v>18</v>
      </c>
      <c r="J7" s="15">
        <v>0.1</v>
      </c>
      <c r="K7" s="14">
        <f t="shared" si="1"/>
        <v>0.2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9">
        <v>4.0</v>
      </c>
      <c r="B8" s="10" t="s">
        <v>30</v>
      </c>
      <c r="C8" s="11">
        <v>6.0</v>
      </c>
      <c r="D8" s="12" t="s">
        <v>20</v>
      </c>
      <c r="E8" s="12" t="s">
        <v>31</v>
      </c>
      <c r="F8" s="12" t="s">
        <v>32</v>
      </c>
      <c r="G8" s="10" t="s">
        <v>33</v>
      </c>
      <c r="H8" s="13" t="s">
        <v>24</v>
      </c>
      <c r="I8" s="9" t="s">
        <v>18</v>
      </c>
      <c r="J8" s="15">
        <v>0.165</v>
      </c>
      <c r="K8" s="14">
        <f t="shared" si="1"/>
        <v>0.99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9">
        <v>5.0</v>
      </c>
      <c r="B9" s="10" t="s">
        <v>34</v>
      </c>
      <c r="C9" s="11">
        <v>7.0</v>
      </c>
      <c r="D9" s="12" t="s">
        <v>35</v>
      </c>
      <c r="E9" s="12" t="s">
        <v>36</v>
      </c>
      <c r="F9" s="12" t="s">
        <v>37</v>
      </c>
      <c r="G9" s="10" t="s">
        <v>29</v>
      </c>
      <c r="H9" s="13" t="s">
        <v>24</v>
      </c>
      <c r="I9" s="9" t="s">
        <v>18</v>
      </c>
      <c r="J9" s="15">
        <v>0.08</v>
      </c>
      <c r="K9" s="14">
        <f t="shared" si="1"/>
        <v>0.56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9">
        <v>6.0</v>
      </c>
      <c r="B10" s="10" t="s">
        <v>38</v>
      </c>
      <c r="C10" s="11">
        <v>18.0</v>
      </c>
      <c r="D10" s="12" t="s">
        <v>35</v>
      </c>
      <c r="E10" s="12" t="s">
        <v>39</v>
      </c>
      <c r="F10" s="12" t="s">
        <v>40</v>
      </c>
      <c r="G10" s="10" t="s">
        <v>29</v>
      </c>
      <c r="H10" s="13" t="s">
        <v>24</v>
      </c>
      <c r="I10" s="9" t="s">
        <v>18</v>
      </c>
      <c r="J10" s="15">
        <v>0.08</v>
      </c>
      <c r="K10" s="14">
        <f t="shared" si="1"/>
        <v>1.44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9">
        <v>7.0</v>
      </c>
      <c r="B11" s="10" t="s">
        <v>41</v>
      </c>
      <c r="C11" s="11">
        <v>2.0</v>
      </c>
      <c r="D11" s="12" t="s">
        <v>20</v>
      </c>
      <c r="E11" s="12" t="s">
        <v>42</v>
      </c>
      <c r="F11" s="12" t="s">
        <v>43</v>
      </c>
      <c r="G11" s="10" t="s">
        <v>33</v>
      </c>
      <c r="H11" s="13" t="s">
        <v>24</v>
      </c>
      <c r="I11" s="9" t="s">
        <v>18</v>
      </c>
      <c r="J11" s="15">
        <v>0.12</v>
      </c>
      <c r="K11" s="14">
        <f t="shared" si="1"/>
        <v>0.24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9">
        <v>8.0</v>
      </c>
      <c r="B12" s="10" t="s">
        <v>44</v>
      </c>
      <c r="C12" s="11">
        <v>2.0</v>
      </c>
      <c r="D12" s="12" t="s">
        <v>35</v>
      </c>
      <c r="E12" s="12" t="s">
        <v>45</v>
      </c>
      <c r="F12" s="12" t="s">
        <v>46</v>
      </c>
      <c r="G12" s="10" t="s">
        <v>29</v>
      </c>
      <c r="H12" s="13" t="s">
        <v>24</v>
      </c>
      <c r="I12" s="9" t="s">
        <v>18</v>
      </c>
      <c r="J12" s="15">
        <v>0.1</v>
      </c>
      <c r="K12" s="14">
        <f t="shared" si="1"/>
        <v>0.2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9">
        <v>9.0</v>
      </c>
      <c r="B13" s="10" t="s">
        <v>47</v>
      </c>
      <c r="C13" s="11">
        <v>1.0</v>
      </c>
      <c r="D13" s="12" t="s">
        <v>35</v>
      </c>
      <c r="E13" s="12" t="s">
        <v>48</v>
      </c>
      <c r="F13" s="12" t="s">
        <v>49</v>
      </c>
      <c r="G13" s="10" t="s">
        <v>29</v>
      </c>
      <c r="H13" s="13" t="s">
        <v>24</v>
      </c>
      <c r="I13" s="9" t="s">
        <v>18</v>
      </c>
      <c r="J13" s="15">
        <v>0.1</v>
      </c>
      <c r="K13" s="14">
        <f t="shared" si="1"/>
        <v>0.1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9">
        <v>10.0</v>
      </c>
      <c r="B14" s="10" t="s">
        <v>50</v>
      </c>
      <c r="C14" s="11">
        <v>2.0</v>
      </c>
      <c r="D14" s="12" t="s">
        <v>35</v>
      </c>
      <c r="E14" s="12" t="s">
        <v>51</v>
      </c>
      <c r="F14" s="12" t="s">
        <v>52</v>
      </c>
      <c r="G14" s="10" t="s">
        <v>29</v>
      </c>
      <c r="H14" s="13" t="s">
        <v>24</v>
      </c>
      <c r="I14" s="9" t="s">
        <v>18</v>
      </c>
      <c r="J14" s="15">
        <v>0.08</v>
      </c>
      <c r="K14" s="14">
        <f t="shared" si="1"/>
        <v>0.16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9">
        <v>11.0</v>
      </c>
      <c r="B15" s="10" t="s">
        <v>53</v>
      </c>
      <c r="C15" s="11">
        <v>2.0</v>
      </c>
      <c r="D15" s="12" t="s">
        <v>20</v>
      </c>
      <c r="E15" s="12" t="s">
        <v>54</v>
      </c>
      <c r="F15" s="12" t="s">
        <v>55</v>
      </c>
      <c r="G15" s="10" t="s">
        <v>29</v>
      </c>
      <c r="H15" s="13" t="s">
        <v>24</v>
      </c>
      <c r="I15" s="9" t="s">
        <v>18</v>
      </c>
      <c r="J15" s="15">
        <v>0.14</v>
      </c>
      <c r="K15" s="14">
        <f t="shared" si="1"/>
        <v>0.28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9">
        <v>12.0</v>
      </c>
      <c r="B16" s="10" t="s">
        <v>56</v>
      </c>
      <c r="C16" s="11">
        <v>4.0</v>
      </c>
      <c r="D16" s="12" t="s">
        <v>35</v>
      </c>
      <c r="E16" s="12" t="s">
        <v>57</v>
      </c>
      <c r="F16" s="12" t="s">
        <v>58</v>
      </c>
      <c r="G16" s="10" t="s">
        <v>59</v>
      </c>
      <c r="H16" s="13" t="s">
        <v>24</v>
      </c>
      <c r="I16" s="9" t="s">
        <v>18</v>
      </c>
      <c r="J16" s="15">
        <v>0.39</v>
      </c>
      <c r="K16" s="14">
        <f t="shared" si="1"/>
        <v>1.56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9">
        <v>13.0</v>
      </c>
      <c r="B17" s="10" t="s">
        <v>60</v>
      </c>
      <c r="C17" s="11">
        <v>1.0</v>
      </c>
      <c r="D17" s="12" t="s">
        <v>61</v>
      </c>
      <c r="E17" s="12" t="s">
        <v>62</v>
      </c>
      <c r="F17" s="12" t="s">
        <v>63</v>
      </c>
      <c r="G17" s="10" t="s">
        <v>64</v>
      </c>
      <c r="H17" s="13" t="s">
        <v>24</v>
      </c>
      <c r="I17" s="9" t="s">
        <v>18</v>
      </c>
      <c r="J17" s="15">
        <v>0.13</v>
      </c>
      <c r="K17" s="14">
        <f t="shared" si="1"/>
        <v>0.13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9">
        <v>14.0</v>
      </c>
      <c r="B18" s="10" t="s">
        <v>65</v>
      </c>
      <c r="C18" s="11">
        <v>1.0</v>
      </c>
      <c r="D18" s="12" t="s">
        <v>61</v>
      </c>
      <c r="E18" s="12" t="s">
        <v>66</v>
      </c>
      <c r="F18" s="12" t="s">
        <v>67</v>
      </c>
      <c r="G18" s="10" t="s">
        <v>64</v>
      </c>
      <c r="H18" s="13" t="s">
        <v>24</v>
      </c>
      <c r="I18" s="9" t="s">
        <v>18</v>
      </c>
      <c r="J18" s="15">
        <v>0.14</v>
      </c>
      <c r="K18" s="14">
        <f t="shared" si="1"/>
        <v>0.14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9">
        <v>15.0</v>
      </c>
      <c r="B19" s="10" t="s">
        <v>68</v>
      </c>
      <c r="C19" s="11">
        <v>1.0</v>
      </c>
      <c r="D19" s="12" t="s">
        <v>69</v>
      </c>
      <c r="E19" s="12" t="s">
        <v>70</v>
      </c>
      <c r="F19" s="12" t="s">
        <v>71</v>
      </c>
      <c r="G19" s="10" t="s">
        <v>72</v>
      </c>
      <c r="H19" s="13" t="s">
        <v>24</v>
      </c>
      <c r="I19" s="9" t="s">
        <v>18</v>
      </c>
      <c r="J19" s="15">
        <v>0.13</v>
      </c>
      <c r="K19" s="14">
        <f t="shared" si="1"/>
        <v>0.13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9">
        <v>16.0</v>
      </c>
      <c r="B20" s="10" t="s">
        <v>73</v>
      </c>
      <c r="C20" s="11">
        <v>2.0</v>
      </c>
      <c r="D20" s="12" t="s">
        <v>20</v>
      </c>
      <c r="E20" s="12" t="s">
        <v>74</v>
      </c>
      <c r="F20" s="12" t="s">
        <v>75</v>
      </c>
      <c r="G20" s="10" t="s">
        <v>76</v>
      </c>
      <c r="H20" s="13" t="s">
        <v>24</v>
      </c>
      <c r="I20" s="9" t="s">
        <v>18</v>
      </c>
      <c r="J20" s="15">
        <v>0.1</v>
      </c>
      <c r="K20" s="14">
        <f t="shared" si="1"/>
        <v>0.2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9">
        <v>17.0</v>
      </c>
      <c r="B21" s="10" t="s">
        <v>77</v>
      </c>
      <c r="C21" s="11">
        <v>1.0</v>
      </c>
      <c r="D21" s="10" t="s">
        <v>78</v>
      </c>
      <c r="E21" s="12" t="s">
        <v>79</v>
      </c>
      <c r="F21" s="12" t="s">
        <v>80</v>
      </c>
      <c r="G21" s="10" t="s">
        <v>80</v>
      </c>
      <c r="H21" s="13" t="s">
        <v>17</v>
      </c>
      <c r="I21" s="9" t="s">
        <v>18</v>
      </c>
      <c r="J21" s="15">
        <v>4.22</v>
      </c>
      <c r="K21" s="14">
        <f t="shared" si="1"/>
        <v>4.22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9">
        <v>18.0</v>
      </c>
      <c r="B22" s="10" t="s">
        <v>81</v>
      </c>
      <c r="C22" s="11">
        <v>5.0</v>
      </c>
      <c r="D22" s="12" t="s">
        <v>82</v>
      </c>
      <c r="E22" s="12">
        <v>6.1300311121E10</v>
      </c>
      <c r="F22" s="12" t="s">
        <v>83</v>
      </c>
      <c r="G22" s="10" t="s">
        <v>84</v>
      </c>
      <c r="H22" s="13" t="s">
        <v>24</v>
      </c>
      <c r="I22" s="9" t="s">
        <v>18</v>
      </c>
      <c r="J22" s="15">
        <v>0.12</v>
      </c>
      <c r="K22" s="14">
        <f t="shared" si="1"/>
        <v>0.6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9">
        <v>19.0</v>
      </c>
      <c r="B23" s="10" t="s">
        <v>85</v>
      </c>
      <c r="C23" s="11">
        <v>1.0</v>
      </c>
      <c r="D23" s="12" t="s">
        <v>82</v>
      </c>
      <c r="E23" s="12">
        <v>6.1300211121E10</v>
      </c>
      <c r="F23" s="12" t="s">
        <v>86</v>
      </c>
      <c r="G23" s="10" t="s">
        <v>87</v>
      </c>
      <c r="H23" s="13" t="s">
        <v>24</v>
      </c>
      <c r="I23" s="9" t="s">
        <v>18</v>
      </c>
      <c r="J23" s="15">
        <v>0.12</v>
      </c>
      <c r="K23" s="14">
        <f t="shared" si="1"/>
        <v>0.12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9">
        <v>20.0</v>
      </c>
      <c r="B24" s="10" t="s">
        <v>88</v>
      </c>
      <c r="C24" s="11">
        <v>1.0</v>
      </c>
      <c r="D24" s="10" t="s">
        <v>89</v>
      </c>
      <c r="E24" s="12" t="s">
        <v>90</v>
      </c>
      <c r="F24" s="12" t="s">
        <v>91</v>
      </c>
      <c r="G24" s="10" t="s">
        <v>92</v>
      </c>
      <c r="H24" s="13" t="s">
        <v>24</v>
      </c>
      <c r="I24" s="9" t="s">
        <v>18</v>
      </c>
      <c r="J24" s="15">
        <v>0.57</v>
      </c>
      <c r="K24" s="14">
        <f t="shared" si="1"/>
        <v>0.57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9">
        <v>21.0</v>
      </c>
      <c r="B25" s="10" t="s">
        <v>93</v>
      </c>
      <c r="C25" s="11">
        <v>1.0</v>
      </c>
      <c r="D25" s="10" t="s">
        <v>94</v>
      </c>
      <c r="E25" s="12" t="s">
        <v>95</v>
      </c>
      <c r="F25" s="12" t="s">
        <v>96</v>
      </c>
      <c r="G25" s="10" t="s">
        <v>97</v>
      </c>
      <c r="H25" s="13" t="s">
        <v>24</v>
      </c>
      <c r="I25" s="9" t="s">
        <v>18</v>
      </c>
      <c r="J25" s="15">
        <v>2.66</v>
      </c>
      <c r="K25" s="14">
        <f t="shared" si="1"/>
        <v>2.66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9">
        <v>22.0</v>
      </c>
      <c r="B26" s="10" t="s">
        <v>98</v>
      </c>
      <c r="C26" s="11">
        <v>2.0</v>
      </c>
      <c r="D26" s="16" t="s">
        <v>99</v>
      </c>
      <c r="E26" s="12" t="s">
        <v>100</v>
      </c>
      <c r="F26" s="12" t="s">
        <v>101</v>
      </c>
      <c r="G26" s="10" t="s">
        <v>102</v>
      </c>
      <c r="H26" s="13" t="s">
        <v>24</v>
      </c>
      <c r="I26" s="9" t="s">
        <v>18</v>
      </c>
      <c r="J26" s="15">
        <v>0.29</v>
      </c>
      <c r="K26" s="14">
        <f t="shared" si="1"/>
        <v>0.58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9">
        <v>23.0</v>
      </c>
      <c r="B27" s="10" t="s">
        <v>103</v>
      </c>
      <c r="C27" s="11">
        <v>6.0</v>
      </c>
      <c r="D27" s="12" t="s">
        <v>69</v>
      </c>
      <c r="E27" s="12" t="s">
        <v>104</v>
      </c>
      <c r="F27" s="12" t="s">
        <v>105</v>
      </c>
      <c r="G27" s="10" t="s">
        <v>106</v>
      </c>
      <c r="H27" s="13" t="s">
        <v>24</v>
      </c>
      <c r="I27" s="9" t="s">
        <v>18</v>
      </c>
      <c r="J27" s="15">
        <v>0.1</v>
      </c>
      <c r="K27" s="14">
        <f t="shared" si="1"/>
        <v>0.6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9">
        <v>24.0</v>
      </c>
      <c r="B28" s="10" t="s">
        <v>107</v>
      </c>
      <c r="C28" s="11">
        <v>2.0</v>
      </c>
      <c r="D28" s="12" t="s">
        <v>69</v>
      </c>
      <c r="E28" s="12" t="s">
        <v>108</v>
      </c>
      <c r="F28" s="12" t="s">
        <v>109</v>
      </c>
      <c r="G28" s="10" t="s">
        <v>106</v>
      </c>
      <c r="H28" s="13" t="s">
        <v>24</v>
      </c>
      <c r="I28" s="9" t="s">
        <v>18</v>
      </c>
      <c r="J28" s="15">
        <v>0.1</v>
      </c>
      <c r="K28" s="14">
        <f t="shared" si="1"/>
        <v>0.2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9">
        <v>25.0</v>
      </c>
      <c r="B29" s="10" t="s">
        <v>110</v>
      </c>
      <c r="C29" s="11">
        <v>3.0</v>
      </c>
      <c r="D29" s="12" t="s">
        <v>69</v>
      </c>
      <c r="E29" s="12" t="s">
        <v>111</v>
      </c>
      <c r="F29" s="12" t="s">
        <v>112</v>
      </c>
      <c r="G29" s="10" t="s">
        <v>106</v>
      </c>
      <c r="H29" s="13" t="s">
        <v>24</v>
      </c>
      <c r="I29" s="9" t="s">
        <v>18</v>
      </c>
      <c r="J29" s="15">
        <v>0.1</v>
      </c>
      <c r="K29" s="14">
        <f t="shared" si="1"/>
        <v>0.3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9">
        <v>26.0</v>
      </c>
      <c r="B30" s="10" t="s">
        <v>113</v>
      </c>
      <c r="C30" s="11">
        <v>1.0</v>
      </c>
      <c r="D30" s="17"/>
      <c r="E30" s="17"/>
      <c r="F30" s="18" t="s">
        <v>114</v>
      </c>
      <c r="G30" s="18" t="s">
        <v>106</v>
      </c>
      <c r="H30" s="19" t="s">
        <v>24</v>
      </c>
      <c r="I30" s="20" t="s">
        <v>115</v>
      </c>
      <c r="J30" s="21"/>
      <c r="K30" s="14">
        <f t="shared" si="1"/>
        <v>0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9">
        <v>27.0</v>
      </c>
      <c r="B31" s="10" t="s">
        <v>116</v>
      </c>
      <c r="C31" s="11">
        <v>1.0</v>
      </c>
      <c r="D31" s="12" t="s">
        <v>69</v>
      </c>
      <c r="E31" s="12" t="s">
        <v>117</v>
      </c>
      <c r="F31" s="12" t="s">
        <v>118</v>
      </c>
      <c r="G31" s="10" t="s">
        <v>106</v>
      </c>
      <c r="H31" s="13" t="s">
        <v>24</v>
      </c>
      <c r="I31" s="9" t="s">
        <v>18</v>
      </c>
      <c r="J31" s="15">
        <v>0.1</v>
      </c>
      <c r="K31" s="14">
        <f t="shared" si="1"/>
        <v>0.1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9">
        <v>28.0</v>
      </c>
      <c r="B32" s="10" t="s">
        <v>119</v>
      </c>
      <c r="C32" s="11">
        <v>1.0</v>
      </c>
      <c r="D32" s="12" t="s">
        <v>69</v>
      </c>
      <c r="E32" s="12" t="s">
        <v>120</v>
      </c>
      <c r="F32" s="12" t="s">
        <v>121</v>
      </c>
      <c r="G32" s="10" t="s">
        <v>106</v>
      </c>
      <c r="H32" s="13" t="s">
        <v>24</v>
      </c>
      <c r="I32" s="9" t="s">
        <v>18</v>
      </c>
      <c r="J32" s="15">
        <v>0.1</v>
      </c>
      <c r="K32" s="14">
        <f t="shared" si="1"/>
        <v>0.1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9">
        <v>29.0</v>
      </c>
      <c r="B33" s="10" t="s">
        <v>122</v>
      </c>
      <c r="C33" s="11">
        <v>8.0</v>
      </c>
      <c r="D33" s="12" t="s">
        <v>69</v>
      </c>
      <c r="E33" s="12" t="s">
        <v>123</v>
      </c>
      <c r="F33" s="12" t="s">
        <v>124</v>
      </c>
      <c r="G33" s="10" t="s">
        <v>106</v>
      </c>
      <c r="H33" s="13" t="s">
        <v>24</v>
      </c>
      <c r="I33" s="9" t="s">
        <v>18</v>
      </c>
      <c r="J33" s="15">
        <v>0.1</v>
      </c>
      <c r="K33" s="14">
        <f t="shared" si="1"/>
        <v>0.8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9">
        <v>30.0</v>
      </c>
      <c r="B34" s="10" t="s">
        <v>125</v>
      </c>
      <c r="C34" s="11">
        <v>4.0</v>
      </c>
      <c r="D34" s="12" t="s">
        <v>69</v>
      </c>
      <c r="E34" s="12" t="s">
        <v>126</v>
      </c>
      <c r="F34" s="12" t="s">
        <v>127</v>
      </c>
      <c r="G34" s="10" t="s">
        <v>106</v>
      </c>
      <c r="H34" s="13" t="s">
        <v>24</v>
      </c>
      <c r="I34" s="9" t="s">
        <v>18</v>
      </c>
      <c r="J34" s="15">
        <v>0.1</v>
      </c>
      <c r="K34" s="14">
        <f t="shared" si="1"/>
        <v>0.4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9">
        <v>31.0</v>
      </c>
      <c r="B35" s="10" t="s">
        <v>128</v>
      </c>
      <c r="C35" s="11">
        <v>1.0</v>
      </c>
      <c r="D35" s="12" t="s">
        <v>69</v>
      </c>
      <c r="E35" s="12" t="s">
        <v>129</v>
      </c>
      <c r="F35" s="12" t="s">
        <v>130</v>
      </c>
      <c r="G35" s="10" t="s">
        <v>106</v>
      </c>
      <c r="H35" s="13" t="s">
        <v>24</v>
      </c>
      <c r="I35" s="9" t="s">
        <v>18</v>
      </c>
      <c r="J35" s="15">
        <v>0.1</v>
      </c>
      <c r="K35" s="14">
        <f t="shared" si="1"/>
        <v>0.1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9">
        <v>32.0</v>
      </c>
      <c r="B36" s="10" t="s">
        <v>131</v>
      </c>
      <c r="C36" s="11">
        <v>1.0</v>
      </c>
      <c r="D36" s="12" t="s">
        <v>69</v>
      </c>
      <c r="E36" s="12" t="s">
        <v>132</v>
      </c>
      <c r="F36" s="12" t="s">
        <v>133</v>
      </c>
      <c r="G36" s="10" t="s">
        <v>106</v>
      </c>
      <c r="H36" s="13" t="s">
        <v>24</v>
      </c>
      <c r="I36" s="9" t="s">
        <v>18</v>
      </c>
      <c r="J36" s="15">
        <v>0.1</v>
      </c>
      <c r="K36" s="14">
        <f t="shared" si="1"/>
        <v>0.1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9">
        <v>33.0</v>
      </c>
      <c r="B37" s="10" t="s">
        <v>134</v>
      </c>
      <c r="C37" s="11">
        <v>2.0</v>
      </c>
      <c r="D37" s="12" t="s">
        <v>69</v>
      </c>
      <c r="E37" s="12" t="s">
        <v>135</v>
      </c>
      <c r="F37" s="12" t="s">
        <v>135</v>
      </c>
      <c r="G37" s="10" t="s">
        <v>106</v>
      </c>
      <c r="H37" s="13" t="s">
        <v>24</v>
      </c>
      <c r="I37" s="9" t="s">
        <v>18</v>
      </c>
      <c r="J37" s="15">
        <v>0.1</v>
      </c>
      <c r="K37" s="14">
        <f t="shared" si="1"/>
        <v>0.2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9">
        <v>34.0</v>
      </c>
      <c r="B38" s="10" t="s">
        <v>136</v>
      </c>
      <c r="C38" s="11">
        <v>2.0</v>
      </c>
      <c r="D38" s="12" t="s">
        <v>69</v>
      </c>
      <c r="E38" s="12" t="s">
        <v>137</v>
      </c>
      <c r="F38" s="12" t="s">
        <v>138</v>
      </c>
      <c r="G38" s="10" t="s">
        <v>106</v>
      </c>
      <c r="H38" s="13" t="s">
        <v>24</v>
      </c>
      <c r="I38" s="9" t="s">
        <v>18</v>
      </c>
      <c r="J38" s="15">
        <v>0.1</v>
      </c>
      <c r="K38" s="14">
        <f t="shared" si="1"/>
        <v>0.2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9">
        <v>35.0</v>
      </c>
      <c r="B39" s="10" t="s">
        <v>139</v>
      </c>
      <c r="C39" s="11">
        <v>4.0</v>
      </c>
      <c r="D39" s="12" t="s">
        <v>69</v>
      </c>
      <c r="E39" s="12" t="s">
        <v>140</v>
      </c>
      <c r="F39" s="12" t="s">
        <v>141</v>
      </c>
      <c r="G39" s="10" t="s">
        <v>106</v>
      </c>
      <c r="H39" s="13" t="s">
        <v>24</v>
      </c>
      <c r="I39" s="9" t="s">
        <v>18</v>
      </c>
      <c r="J39" s="15">
        <v>0.1</v>
      </c>
      <c r="K39" s="14">
        <f t="shared" si="1"/>
        <v>0.4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9">
        <v>36.0</v>
      </c>
      <c r="B40" s="10" t="s">
        <v>142</v>
      </c>
      <c r="C40" s="11">
        <v>1.0</v>
      </c>
      <c r="D40" s="16" t="s">
        <v>143</v>
      </c>
      <c r="E40" s="12" t="s">
        <v>144</v>
      </c>
      <c r="F40" s="12" t="s">
        <v>145</v>
      </c>
      <c r="G40" s="10" t="s">
        <v>146</v>
      </c>
      <c r="H40" s="13" t="s">
        <v>24</v>
      </c>
      <c r="I40" s="9" t="s">
        <v>18</v>
      </c>
      <c r="J40" s="15">
        <v>0.41</v>
      </c>
      <c r="K40" s="14">
        <f t="shared" si="1"/>
        <v>0.41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9">
        <v>37.0</v>
      </c>
      <c r="B41" s="10" t="s">
        <v>147</v>
      </c>
      <c r="C41" s="11">
        <v>1.0</v>
      </c>
      <c r="D41" s="16" t="s">
        <v>148</v>
      </c>
      <c r="E41" s="12" t="s">
        <v>149</v>
      </c>
      <c r="F41" s="12" t="s">
        <v>150</v>
      </c>
      <c r="G41" s="10" t="s">
        <v>151</v>
      </c>
      <c r="H41" s="13" t="s">
        <v>24</v>
      </c>
      <c r="I41" s="9" t="s">
        <v>18</v>
      </c>
      <c r="J41" s="15">
        <v>17.3</v>
      </c>
      <c r="K41" s="14">
        <f t="shared" si="1"/>
        <v>17.3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9">
        <v>38.0</v>
      </c>
      <c r="B42" s="10" t="s">
        <v>152</v>
      </c>
      <c r="C42" s="11">
        <v>1.0</v>
      </c>
      <c r="D42" s="16" t="s">
        <v>153</v>
      </c>
      <c r="E42" s="12" t="s">
        <v>154</v>
      </c>
      <c r="F42" s="12" t="s">
        <v>155</v>
      </c>
      <c r="G42" s="10" t="s">
        <v>156</v>
      </c>
      <c r="H42" s="13" t="s">
        <v>24</v>
      </c>
      <c r="I42" s="9" t="s">
        <v>18</v>
      </c>
      <c r="J42" s="15">
        <v>0.5242</v>
      </c>
      <c r="K42" s="14">
        <f t="shared" si="1"/>
        <v>0.5242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9">
        <v>39.0</v>
      </c>
      <c r="B43" s="10" t="s">
        <v>157</v>
      </c>
      <c r="C43" s="11">
        <v>1.0</v>
      </c>
      <c r="D43" s="16" t="s">
        <v>158</v>
      </c>
      <c r="E43" s="12" t="s">
        <v>159</v>
      </c>
      <c r="F43" s="12" t="s">
        <v>160</v>
      </c>
      <c r="G43" s="10" t="s">
        <v>161</v>
      </c>
      <c r="H43" s="13" t="s">
        <v>24</v>
      </c>
      <c r="I43" s="9" t="s">
        <v>18</v>
      </c>
      <c r="J43" s="15">
        <v>6.564</v>
      </c>
      <c r="K43" s="14">
        <f t="shared" si="1"/>
        <v>6.564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9">
        <v>40.0</v>
      </c>
      <c r="B44" s="10" t="s">
        <v>162</v>
      </c>
      <c r="C44" s="11">
        <v>1.0</v>
      </c>
      <c r="D44" s="16" t="s">
        <v>163</v>
      </c>
      <c r="E44" s="12" t="s">
        <v>164</v>
      </c>
      <c r="F44" s="12" t="s">
        <v>165</v>
      </c>
      <c r="G44" s="10" t="s">
        <v>166</v>
      </c>
      <c r="H44" s="13" t="s">
        <v>24</v>
      </c>
      <c r="I44" s="9" t="s">
        <v>18</v>
      </c>
      <c r="J44" s="15">
        <v>3.6</v>
      </c>
      <c r="K44" s="14">
        <f t="shared" si="1"/>
        <v>3.6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9">
        <v>41.0</v>
      </c>
      <c r="B45" s="10" t="s">
        <v>167</v>
      </c>
      <c r="C45" s="11">
        <v>1.0</v>
      </c>
      <c r="D45" s="16" t="s">
        <v>168</v>
      </c>
      <c r="E45" s="12" t="s">
        <v>169</v>
      </c>
      <c r="F45" s="12" t="s">
        <v>170</v>
      </c>
      <c r="G45" s="10" t="s">
        <v>171</v>
      </c>
      <c r="H45" s="13" t="s">
        <v>24</v>
      </c>
      <c r="I45" s="9" t="s">
        <v>18</v>
      </c>
      <c r="J45" s="15">
        <v>0.96</v>
      </c>
      <c r="K45" s="14">
        <f t="shared" si="1"/>
        <v>0.96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9">
        <v>42.0</v>
      </c>
      <c r="B46" s="10" t="s">
        <v>172</v>
      </c>
      <c r="C46" s="11">
        <v>1.0</v>
      </c>
      <c r="D46" s="16" t="s">
        <v>168</v>
      </c>
      <c r="E46" s="12" t="s">
        <v>173</v>
      </c>
      <c r="F46" s="12" t="s">
        <v>174</v>
      </c>
      <c r="G46" s="10" t="s">
        <v>171</v>
      </c>
      <c r="H46" s="13" t="s">
        <v>24</v>
      </c>
      <c r="I46" s="9" t="s">
        <v>18</v>
      </c>
      <c r="J46" s="15">
        <v>0.71</v>
      </c>
      <c r="K46" s="14">
        <f t="shared" si="1"/>
        <v>0.71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9">
        <v>43.0</v>
      </c>
      <c r="B47" s="10" t="s">
        <v>175</v>
      </c>
      <c r="C47" s="11">
        <v>1.0</v>
      </c>
      <c r="D47" s="16" t="s">
        <v>176</v>
      </c>
      <c r="E47" s="12" t="s">
        <v>177</v>
      </c>
      <c r="F47" s="12" t="s">
        <v>178</v>
      </c>
      <c r="G47" s="10" t="s">
        <v>179</v>
      </c>
      <c r="H47" s="13" t="s">
        <v>24</v>
      </c>
      <c r="I47" s="9" t="s">
        <v>18</v>
      </c>
      <c r="J47" s="15">
        <v>5.19</v>
      </c>
      <c r="K47" s="14">
        <f t="shared" si="1"/>
        <v>5.19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9">
        <v>44.0</v>
      </c>
      <c r="B48" s="10" t="s">
        <v>180</v>
      </c>
      <c r="C48" s="11">
        <v>1.0</v>
      </c>
      <c r="D48" s="16" t="s">
        <v>168</v>
      </c>
      <c r="E48" s="12" t="s">
        <v>181</v>
      </c>
      <c r="F48" s="12" t="s">
        <v>182</v>
      </c>
      <c r="G48" s="10" t="s">
        <v>183</v>
      </c>
      <c r="H48" s="13" t="s">
        <v>24</v>
      </c>
      <c r="I48" s="9" t="s">
        <v>18</v>
      </c>
      <c r="J48" s="15">
        <v>0.35</v>
      </c>
      <c r="K48" s="14">
        <f t="shared" si="1"/>
        <v>0.35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9">
        <v>45.0</v>
      </c>
      <c r="B49" s="10" t="s">
        <v>184</v>
      </c>
      <c r="C49" s="11">
        <v>1.0</v>
      </c>
      <c r="D49" s="16" t="s">
        <v>148</v>
      </c>
      <c r="E49" s="12" t="s">
        <v>185</v>
      </c>
      <c r="F49" s="12" t="s">
        <v>186</v>
      </c>
      <c r="G49" s="10" t="s">
        <v>187</v>
      </c>
      <c r="H49" s="13" t="s">
        <v>24</v>
      </c>
      <c r="I49" s="9" t="s">
        <v>18</v>
      </c>
      <c r="J49" s="15">
        <v>0.97</v>
      </c>
      <c r="K49" s="14">
        <f t="shared" si="1"/>
        <v>0.97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9">
        <v>46.0</v>
      </c>
      <c r="B50" s="10" t="s">
        <v>188</v>
      </c>
      <c r="C50" s="11">
        <v>1.0</v>
      </c>
      <c r="D50" s="16" t="s">
        <v>189</v>
      </c>
      <c r="E50" s="12" t="s">
        <v>190</v>
      </c>
      <c r="F50" s="12" t="s">
        <v>191</v>
      </c>
      <c r="G50" s="10" t="s">
        <v>192</v>
      </c>
      <c r="H50" s="13" t="s">
        <v>24</v>
      </c>
      <c r="I50" s="9" t="s">
        <v>18</v>
      </c>
      <c r="J50" s="15">
        <v>1.25</v>
      </c>
      <c r="K50" s="14">
        <f t="shared" si="1"/>
        <v>1.25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9">
        <v>47.0</v>
      </c>
      <c r="B51" s="10" t="s">
        <v>193</v>
      </c>
      <c r="C51" s="11">
        <v>1.0</v>
      </c>
      <c r="D51" s="16" t="s">
        <v>194</v>
      </c>
      <c r="E51" s="12" t="s">
        <v>195</v>
      </c>
      <c r="F51" s="12" t="s">
        <v>196</v>
      </c>
      <c r="G51" s="10" t="s">
        <v>197</v>
      </c>
      <c r="H51" s="13" t="s">
        <v>24</v>
      </c>
      <c r="I51" s="9" t="s">
        <v>18</v>
      </c>
      <c r="J51" s="15">
        <v>0.64</v>
      </c>
      <c r="K51" s="14">
        <f t="shared" si="1"/>
        <v>0.64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9">
        <v>48.0</v>
      </c>
      <c r="B52" s="10" t="s">
        <v>198</v>
      </c>
      <c r="C52" s="11">
        <v>1.0</v>
      </c>
      <c r="D52" s="16" t="s">
        <v>199</v>
      </c>
      <c r="E52" s="12" t="s">
        <v>200</v>
      </c>
      <c r="F52" s="12" t="s">
        <v>201</v>
      </c>
      <c r="G52" s="10" t="s">
        <v>197</v>
      </c>
      <c r="H52" s="13" t="s">
        <v>24</v>
      </c>
      <c r="I52" s="9" t="s">
        <v>18</v>
      </c>
      <c r="J52" s="15">
        <v>0.23</v>
      </c>
      <c r="K52" s="14">
        <f t="shared" si="1"/>
        <v>0.23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9">
        <v>49.0</v>
      </c>
      <c r="B53" s="10" t="s">
        <v>202</v>
      </c>
      <c r="C53" s="11">
        <v>1.0</v>
      </c>
      <c r="D53" s="16" t="s">
        <v>203</v>
      </c>
      <c r="E53" s="12" t="s">
        <v>204</v>
      </c>
      <c r="F53" s="12" t="s">
        <v>205</v>
      </c>
      <c r="G53" s="10" t="s">
        <v>206</v>
      </c>
      <c r="H53" s="13" t="s">
        <v>24</v>
      </c>
      <c r="I53" s="9" t="s">
        <v>18</v>
      </c>
      <c r="J53" s="15">
        <v>0.28</v>
      </c>
      <c r="K53" s="14">
        <f t="shared" si="1"/>
        <v>0.28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F55" s="2"/>
      <c r="G55" s="2"/>
      <c r="H55" s="2"/>
      <c r="I55" s="22" t="s">
        <v>207</v>
      </c>
      <c r="J55" s="23"/>
      <c r="K55" s="14">
        <f>SUM(K2:K53)</f>
        <v>57.8782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4"/>
      <c r="B85" s="24"/>
      <c r="C85" s="24"/>
      <c r="D85" s="24"/>
      <c r="E85" s="24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4"/>
      <c r="B86" s="24"/>
      <c r="C86" s="24"/>
      <c r="D86" s="24"/>
      <c r="E86" s="2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4"/>
      <c r="B87" s="24"/>
      <c r="C87" s="24"/>
      <c r="D87" s="24"/>
      <c r="E87" s="2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4"/>
      <c r="B88" s="24"/>
      <c r="C88" s="24"/>
      <c r="D88" s="24"/>
      <c r="E88" s="2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4"/>
      <c r="B89" s="24"/>
      <c r="C89" s="24"/>
      <c r="D89" s="24"/>
      <c r="E89" s="2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4"/>
      <c r="B90" s="24"/>
      <c r="C90" s="24"/>
      <c r="D90" s="24"/>
      <c r="E90" s="2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4"/>
      <c r="B91" s="24"/>
      <c r="C91" s="24"/>
      <c r="D91" s="24"/>
      <c r="E91" s="2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4"/>
      <c r="B92" s="24"/>
      <c r="C92" s="24"/>
      <c r="D92" s="24"/>
      <c r="E92" s="2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4"/>
      <c r="B93" s="24"/>
      <c r="C93" s="24"/>
      <c r="D93" s="24"/>
      <c r="E93" s="2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4"/>
      <c r="B94" s="24"/>
      <c r="C94" s="24"/>
      <c r="D94" s="24"/>
      <c r="E94" s="2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4"/>
      <c r="B95" s="24"/>
      <c r="C95" s="24"/>
      <c r="D95" s="24"/>
      <c r="E95" s="2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4"/>
      <c r="B96" s="24"/>
      <c r="C96" s="24"/>
      <c r="D96" s="24"/>
      <c r="E96" s="2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4"/>
      <c r="B97" s="24"/>
      <c r="C97" s="24"/>
      <c r="D97" s="24"/>
      <c r="E97" s="2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4"/>
      <c r="B98" s="24"/>
      <c r="C98" s="24"/>
      <c r="D98" s="24"/>
      <c r="E98" s="2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4"/>
      <c r="B99" s="24"/>
      <c r="C99" s="24"/>
      <c r="D99" s="24"/>
      <c r="E99" s="2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4"/>
      <c r="B100" s="24"/>
      <c r="C100" s="24"/>
      <c r="D100" s="24"/>
      <c r="E100" s="2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4"/>
      <c r="B101" s="24"/>
      <c r="C101" s="24"/>
      <c r="D101" s="24"/>
      <c r="E101" s="2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4"/>
      <c r="B102" s="24"/>
      <c r="C102" s="24"/>
      <c r="D102" s="24"/>
      <c r="E102" s="2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4"/>
      <c r="B103" s="24"/>
      <c r="C103" s="24"/>
      <c r="D103" s="24"/>
      <c r="E103" s="2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4"/>
      <c r="B104" s="24"/>
      <c r="C104" s="24"/>
      <c r="D104" s="24"/>
      <c r="E104" s="2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4"/>
      <c r="B105" s="24"/>
      <c r="C105" s="24"/>
      <c r="D105" s="24"/>
      <c r="E105" s="2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4"/>
      <c r="B106" s="24"/>
      <c r="C106" s="24"/>
      <c r="D106" s="24"/>
      <c r="E106" s="2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4"/>
      <c r="B107" s="24"/>
      <c r="C107" s="24"/>
      <c r="D107" s="24"/>
      <c r="E107" s="2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4"/>
      <c r="B108" s="24"/>
      <c r="C108" s="24"/>
      <c r="D108" s="24"/>
      <c r="E108" s="2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4"/>
      <c r="B109" s="24"/>
      <c r="C109" s="24"/>
      <c r="D109" s="24"/>
      <c r="E109" s="2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4"/>
      <c r="B110" s="24"/>
      <c r="C110" s="24"/>
      <c r="D110" s="24"/>
      <c r="E110" s="2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4"/>
      <c r="B111" s="24"/>
      <c r="C111" s="24"/>
      <c r="D111" s="24"/>
      <c r="E111" s="2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4"/>
      <c r="B112" s="24"/>
      <c r="C112" s="24"/>
      <c r="D112" s="24"/>
      <c r="E112" s="2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4"/>
      <c r="B113" s="24"/>
      <c r="C113" s="24"/>
      <c r="D113" s="24"/>
      <c r="E113" s="2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4"/>
      <c r="B114" s="24"/>
      <c r="C114" s="24"/>
      <c r="D114" s="24"/>
      <c r="E114" s="2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4"/>
      <c r="B115" s="24"/>
      <c r="C115" s="24"/>
      <c r="D115" s="24"/>
      <c r="E115" s="2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4"/>
      <c r="B116" s="24"/>
      <c r="C116" s="24"/>
      <c r="D116" s="24"/>
      <c r="E116" s="2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4"/>
      <c r="B117" s="24"/>
      <c r="C117" s="24"/>
      <c r="D117" s="24"/>
      <c r="E117" s="2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4"/>
      <c r="B118" s="24"/>
      <c r="C118" s="24"/>
      <c r="D118" s="24"/>
      <c r="E118" s="2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4"/>
      <c r="B119" s="24"/>
      <c r="C119" s="24"/>
      <c r="D119" s="24"/>
      <c r="E119" s="2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4"/>
      <c r="B120" s="24"/>
      <c r="C120" s="24"/>
      <c r="D120" s="24"/>
      <c r="E120" s="2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4"/>
      <c r="B121" s="24"/>
      <c r="C121" s="24"/>
      <c r="D121" s="24"/>
      <c r="E121" s="2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4"/>
      <c r="B122" s="24"/>
      <c r="C122" s="24"/>
      <c r="D122" s="24"/>
      <c r="E122" s="2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</sheetData>
  <mergeCells count="2">
    <mergeCell ref="D1:F3"/>
    <mergeCell ref="I55:J55"/>
  </mergeCells>
  <printOptions/>
  <pageMargins bottom="0.75" footer="0.0" header="0.0" left="0.699305555555556" right="0.699305555555556" top="0.75"/>
  <pageSetup paperSize="9" orientation="portrait"/>
  <drawing r:id="rId1"/>
</worksheet>
</file>