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spolec-my.sharepoint.com/personal/dmantuan_espol_edu_ec/Documents/Documentos/REPOSITORIO/"/>
    </mc:Choice>
  </mc:AlternateContent>
  <xr:revisionPtr revIDLastSave="2" documentId="8_{A9872755-83C6-48E2-AEF3-EFBC80AA5046}" xr6:coauthVersionLast="47" xr6:coauthVersionMax="47" xr10:uidLastSave="{89788F61-2347-422C-B553-7337F30929E0}"/>
  <bookViews>
    <workbookView xWindow="-108" yWindow="-108" windowWidth="23256" windowHeight="12576" xr2:uid="{00000000-000D-0000-FFFF-FFFF00000000}"/>
  </bookViews>
  <sheets>
    <sheet name="INDIVIDUAL" sheetId="2" r:id="rId1"/>
    <sheet name="GRUPAL" sheetId="1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Q3" i="2"/>
  <c r="P3" i="2"/>
  <c r="O3" i="2"/>
  <c r="N3" i="2"/>
  <c r="M3" i="2"/>
  <c r="L3" i="2"/>
  <c r="K3" i="2"/>
  <c r="J3" i="2"/>
  <c r="I3" i="2"/>
  <c r="H3" i="2"/>
  <c r="G3" i="2"/>
  <c r="C13" i="2" l="1"/>
  <c r="C14" i="2"/>
  <c r="C12" i="2"/>
  <c r="C11" i="2"/>
  <c r="C10" i="2"/>
  <c r="C9" i="2"/>
  <c r="C8" i="2"/>
  <c r="C16" i="2"/>
  <c r="C7" i="2"/>
  <c r="C15" i="2"/>
</calcChain>
</file>

<file path=xl/sharedStrings.xml><?xml version="1.0" encoding="utf-8"?>
<sst xmlns="http://schemas.openxmlformats.org/spreadsheetml/2006/main" count="2343" uniqueCount="639">
  <si>
    <t>AÑO</t>
  </si>
  <si>
    <t>Producto</t>
  </si>
  <si>
    <t>Tipo</t>
  </si>
  <si>
    <t>Cantidad</t>
  </si>
  <si>
    <t>Total</t>
  </si>
  <si>
    <t>Costo Promedio</t>
  </si>
  <si>
    <t>Utilidad Promedio</t>
  </si>
  <si>
    <t>Costo de Mantenimiento</t>
  </si>
  <si>
    <t>Pérdida Asignada</t>
  </si>
  <si>
    <t>Utilidad Asignado</t>
  </si>
  <si>
    <t>EOQ</t>
  </si>
  <si>
    <t>Silver_Meal</t>
  </si>
  <si>
    <t>Intervalo de Confianza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</si>
  <si>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</si>
  <si>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</si>
  <si>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</si>
  <si>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</si>
  <si>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</si>
  <si>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</si>
  <si>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</si>
  <si>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</si>
  <si>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</si>
  <si>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</si>
  <si>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</si>
  <si>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</si>
  <si>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FENOBARBITAL 100MG TABLETAS</t>
  </si>
  <si>
    <t>BIEN</t>
  </si>
  <si>
    <t>(263.059, 346.0)</t>
  </si>
  <si>
    <t>PREDNISOLONA OVER 20 MG</t>
  </si>
  <si>
    <t>(205.28, 210.7)</t>
  </si>
  <si>
    <t>SYNULOX 250MG</t>
  </si>
  <si>
    <t>(152.1, 174.413)</t>
  </si>
  <si>
    <t>GI FLORA MARCA NOVA (SOBRE)</t>
  </si>
  <si>
    <t>(149.8, 173.09)</t>
  </si>
  <si>
    <t>DOXICAN 100 MG TABLETA</t>
  </si>
  <si>
    <t>(134.4, 163.951)</t>
  </si>
  <si>
    <t>EXAMEN PERFIL BIOQUIMICO COMPLETO ABAXIS</t>
  </si>
  <si>
    <t>(114.3, 151.195)</t>
  </si>
  <si>
    <t>GERIOOX GERIÁTRICO</t>
  </si>
  <si>
    <t>(136.748, 935.0)</t>
  </si>
  <si>
    <t>APOQUEL 5.4 MG</t>
  </si>
  <si>
    <t>(124.016, 769.0)</t>
  </si>
  <si>
    <t>SPECTRYL 10 TABLETA</t>
  </si>
  <si>
    <t>(111.355, 620.0)</t>
  </si>
  <si>
    <t>PREVICOX 57 MG</t>
  </si>
  <si>
    <t>(109.727, 602.0)</t>
  </si>
  <si>
    <t>SPONGE CLEAN 130 ML</t>
  </si>
  <si>
    <t>(103.053, 531.0)</t>
  </si>
  <si>
    <t>APOQUEL 16 MG</t>
  </si>
  <si>
    <t>(100.399, 504.0)</t>
  </si>
  <si>
    <t>RIMADYL 100 MG</t>
  </si>
  <si>
    <t>(97.468, 475.0)</t>
  </si>
  <si>
    <t>APOQUEL 3.6 MG</t>
  </si>
  <si>
    <t>(97.16, 472.0)</t>
  </si>
  <si>
    <t>PREVICOX 227 MG</t>
  </si>
  <si>
    <t>(93.167, 434.0)</t>
  </si>
  <si>
    <t>ULCETRAT 10 MG</t>
  </si>
  <si>
    <t>(90.664, 411.0)</t>
  </si>
  <si>
    <t>SPECTRYL 20 TABLETA</t>
  </si>
  <si>
    <t>(88.994, 396.0)</t>
  </si>
  <si>
    <t>ULCETRAT 50 MG</t>
  </si>
  <si>
    <t>(87.636, 384.0)</t>
  </si>
  <si>
    <t>VACUNA VANGUARD PLUS 5 L4 CV</t>
  </si>
  <si>
    <t>(85.557, 366.0)</t>
  </si>
  <si>
    <t>BAYTRIL 50 MG TABLETA x10</t>
  </si>
  <si>
    <t>(81.117, 329.0)</t>
  </si>
  <si>
    <t>ROYAL GASTROINTESTINAL CANINE 400 LATA</t>
  </si>
  <si>
    <t>(80.747, 326.0)</t>
  </si>
  <si>
    <t>ALGEN 60 MG</t>
  </si>
  <si>
    <t>(79.875, 319.0)</t>
  </si>
  <si>
    <t>DOXICAN 200 MG TABLETA</t>
  </si>
  <si>
    <t>(78.613, 309.0)</t>
  </si>
  <si>
    <t>TIRILLA MEDICION DE GLUCOSA</t>
  </si>
  <si>
    <t>VACUNA RABIA DEFENSOR 3</t>
  </si>
  <si>
    <t>(77.33, 299.0)</t>
  </si>
  <si>
    <t>RECOVERY FEL/CAN 195 G</t>
  </si>
  <si>
    <t>(76.942, 296.0)</t>
  </si>
  <si>
    <t>CONO</t>
  </si>
  <si>
    <t>(72.526, 263.0)</t>
  </si>
  <si>
    <t>SHAMPOO BLANCH 250ML</t>
  </si>
  <si>
    <t>(68.411, 234.0)</t>
  </si>
  <si>
    <t>CIPROFLOXACINA 200 COMPRIMIDOS</t>
  </si>
  <si>
    <t>(67.231, 226.0)</t>
  </si>
  <si>
    <t>NUTRIPLUS GEL</t>
  </si>
  <si>
    <t>(66.483, 221.0)</t>
  </si>
  <si>
    <t>OSTEOCART PLUS</t>
  </si>
  <si>
    <t>(66.182, 219.0)</t>
  </si>
  <si>
    <t>NEUMOFLOGIN comprimidos</t>
  </si>
  <si>
    <t>(65.727, 216.0)</t>
  </si>
  <si>
    <t>CANIV-4 TEST</t>
  </si>
  <si>
    <t>(64.031, 205.0)</t>
  </si>
  <si>
    <t>FENOS 100 MG X TAB.</t>
  </si>
  <si>
    <t>(61.156, 187.0)</t>
  </si>
  <si>
    <t>BRONAVERIO TABLETAS</t>
  </si>
  <si>
    <t>(60.332, 182.0)</t>
  </si>
  <si>
    <t>ENDOGARD 10 kg TAB.</t>
  </si>
  <si>
    <t>(59.33, 176.0)</t>
  </si>
  <si>
    <t>PROPOFOL 1% ML</t>
  </si>
  <si>
    <t>(56.921, 162.0)</t>
  </si>
  <si>
    <t>MELOXIBEST 10ML</t>
  </si>
  <si>
    <t>(55.857, 156.0)</t>
  </si>
  <si>
    <t>ENDOGARD 30 kg TAB.</t>
  </si>
  <si>
    <t>(55.136, 152.0)</t>
  </si>
  <si>
    <t>TRIHEPAT 100 ML</t>
  </si>
  <si>
    <t>(54.589, 149.0)</t>
  </si>
  <si>
    <t>URDESA VCHECK LIPASA PANCRÉATICA CANINA (CPL)</t>
  </si>
  <si>
    <t>BAYTRIL 150MG TABLETA x10</t>
  </si>
  <si>
    <t>PELO &amp; DERME GOLD</t>
  </si>
  <si>
    <t>(52.915, 140.0)</t>
  </si>
  <si>
    <t>RIMADYL 25MG</t>
  </si>
  <si>
    <t>(52.536, 138.0)</t>
  </si>
  <si>
    <t>ORENDA SOLUCION OTICA</t>
  </si>
  <si>
    <t>(50.0, 125.0)</t>
  </si>
  <si>
    <t>ALGEN 20 MG</t>
  </si>
  <si>
    <t>(48.374, 117.0)</t>
  </si>
  <si>
    <t>Orden Trabajo AMPICILINA SULFACTAM</t>
  </si>
  <si>
    <t>(48.166, 116.0)</t>
  </si>
  <si>
    <t>CORTAVANCE</t>
  </si>
  <si>
    <t>(47.749, 114.0)</t>
  </si>
  <si>
    <t>TEST KIT AB VIF/AG VILEF (IC) / SIDA - LEUCEMIA</t>
  </si>
  <si>
    <t>(47.329, 112.0)</t>
  </si>
  <si>
    <t>LEVOTIROXINA 0.4 mg. TABLETA</t>
  </si>
  <si>
    <t>(47.117, 111.0)</t>
  </si>
  <si>
    <t>COVER 250ML</t>
  </si>
  <si>
    <t>SHAMPOO CANINO P.A. DOGS 250 CC</t>
  </si>
  <si>
    <t>(46.69, 109.0)</t>
  </si>
  <si>
    <t>TEARS LÁGRIMAS 8 ML</t>
  </si>
  <si>
    <t>FORMULA NATURAL (FRESHMEAT) CACHORRO PORTE MINI Y PEQUEÑO DE 1 KG</t>
  </si>
  <si>
    <t>(46.476, 108.0)</t>
  </si>
  <si>
    <t>no usar MELOXICAM INY. ANTIINFLAMATORIO</t>
  </si>
  <si>
    <t>PERFIL T4/COLESTEROL ABAXIS</t>
  </si>
  <si>
    <t>(46.26, 107.0)</t>
  </si>
  <si>
    <t>VACUNA BRONCHICINE</t>
  </si>
  <si>
    <t>(46.043, 106.0)</t>
  </si>
  <si>
    <t>OSURNIA GEL ÓTICO</t>
  </si>
  <si>
    <t>(44.721, 100.0)</t>
  </si>
  <si>
    <t>SHAMPOO FINISH 250ML</t>
  </si>
  <si>
    <t>(43.128, 93.0)</t>
  </si>
  <si>
    <t>VCHECK PROTEINA C- REACTIVA CRP 2-0</t>
  </si>
  <si>
    <t>(42.895, 92.0)</t>
  </si>
  <si>
    <t>VISORBITS TABLETAS MASTICABLES X50</t>
  </si>
  <si>
    <t>VACUNA FELOCELL 3 TRIPLE FEL</t>
  </si>
  <si>
    <t>(41.713, 87.0)</t>
  </si>
  <si>
    <t>SNAP 4DX PLUS TEST</t>
  </si>
  <si>
    <t>(39.497, 78.0)</t>
  </si>
  <si>
    <t>EXAMEN PERFIL BIOQUIMICO BASICO ABAXIS</t>
  </si>
  <si>
    <t>(38.73, 75.0)</t>
  </si>
  <si>
    <t>PRAXTEL ML (HOSPITALIZACION)</t>
  </si>
  <si>
    <t>(38.471, 74.0)</t>
  </si>
  <si>
    <t>INABILITADO TIRAS DE GLUCOSA</t>
  </si>
  <si>
    <t>EPIOTIC SPHERULITES 100 ML</t>
  </si>
  <si>
    <t>(38.21, 73.0)</t>
  </si>
  <si>
    <t>TRITOHEXIDIN SHAMPOO 250 ML</t>
  </si>
  <si>
    <t>VIUSID 150ML</t>
  </si>
  <si>
    <t>(37.947, 72.0)</t>
  </si>
  <si>
    <t>ENDOGARD 2,5 kg TAB.</t>
  </si>
  <si>
    <t>(36.878, 68.0)</t>
  </si>
  <si>
    <t>LEVOTIROXINA 0.8 mg. TABLETA</t>
  </si>
  <si>
    <t>(36.606, 67.0)</t>
  </si>
  <si>
    <t>SIMPARICA 5 - 10 KG 20 MG</t>
  </si>
  <si>
    <t>OTOFLOGIN TRITON 30 Ml.</t>
  </si>
  <si>
    <t>(36.056, 65.0)</t>
  </si>
  <si>
    <t>NEXGARD SPECTRA 7.6 - 15 KG M</t>
  </si>
  <si>
    <t>(35.496, 63.0)</t>
  </si>
  <si>
    <t>ATRIBEN, GLUCOCORTICOIDE ml.</t>
  </si>
  <si>
    <t>(34.928, 61.0)</t>
  </si>
  <si>
    <t>CYTOPOINT 20MG x 1Ml</t>
  </si>
  <si>
    <t>(33.764, 57.0)</t>
  </si>
  <si>
    <t>BROADLINE CAT LARGE</t>
  </si>
  <si>
    <t>(32.863, 54.0)</t>
  </si>
  <si>
    <t>MARBOREN 30MG TABLETA</t>
  </si>
  <si>
    <t>DEXAMETAXONA L.A OVER 10ML</t>
  </si>
  <si>
    <t>(32.558, 53.0)</t>
  </si>
  <si>
    <t>no usar VACUNA VANGUARD PLUS 5L L4 CV</t>
  </si>
  <si>
    <t>HEPATIC CANINE DIET WET 420GR</t>
  </si>
  <si>
    <t>NEXGARD SPECTRA 3.6 - 7.5 KG S</t>
  </si>
  <si>
    <t>(32.249, 52.0)</t>
  </si>
  <si>
    <t>REVOLUTION 6% 2,6 - 7.5KG GATOS</t>
  </si>
  <si>
    <t>HYPOALLERGENIC LOAF 400GRS LATA</t>
  </si>
  <si>
    <t>FORTIFLORA PRO PLAN VETERINARY PERROS 30G</t>
  </si>
  <si>
    <t>CIPROVET</t>
  </si>
  <si>
    <t>(31.937, 51.0)</t>
  </si>
  <si>
    <t>PRAXTEL ML</t>
  </si>
  <si>
    <t>(31.623, 50.0)</t>
  </si>
  <si>
    <t>TOBRAMAX 5ML</t>
  </si>
  <si>
    <t>(31.305, 49.0)</t>
  </si>
  <si>
    <t>APRAX gotero</t>
  </si>
  <si>
    <t>SIMPARICA 2.5 -5 KG 10 MG</t>
  </si>
  <si>
    <t>(30.984, 48.0)</t>
  </si>
  <si>
    <t>VCHECK D-DIMER URDESA</t>
  </si>
  <si>
    <t>SONDA NELATON#8</t>
  </si>
  <si>
    <t>BAXIDIN SPRAY 120 ML</t>
  </si>
  <si>
    <t>(30.659, 47.0)</t>
  </si>
  <si>
    <t>SIMPARICA 10-20 KG 40 MG</t>
  </si>
  <si>
    <t>(30.332, 46.0)</t>
  </si>
  <si>
    <t>NEXGARD SPECTRA 15.1 - 30 KG L</t>
  </si>
  <si>
    <t>ELECTROLITICO PET 10 G</t>
  </si>
  <si>
    <t>(29.665, 44.0)</t>
  </si>
  <si>
    <t>OCUBIOTIC COLIRIO ANTIBIÓTICO CON ESTEROIDES 5ML</t>
  </si>
  <si>
    <t>(28.983, 42.0)</t>
  </si>
  <si>
    <t>VACUNA FELOCELL FELV (LEUCEMIA)</t>
  </si>
  <si>
    <t>(28.284, 40.0)</t>
  </si>
  <si>
    <t>URDESA VCHECK LIPASA PANCRÉATICA FELINA (FPL)</t>
  </si>
  <si>
    <t>CONVENIA 1ml</t>
  </si>
  <si>
    <t>no usar ELECTROLITO PET SOBRES</t>
  </si>
  <si>
    <t>(27.203, 37.0)</t>
  </si>
  <si>
    <t>COLLAR ISABELINO (CONO) 15CM</t>
  </si>
  <si>
    <t>(26.833, 36.0)</t>
  </si>
  <si>
    <t>CYTOPOINT 30MG x 1Ml</t>
  </si>
  <si>
    <t>Orden de Trabajao CLORURO DE POTASIO</t>
  </si>
  <si>
    <t>(26.458, 35.0)</t>
  </si>
  <si>
    <t>no usar CATALYST creatinina</t>
  </si>
  <si>
    <t>(26.077, 34.0)</t>
  </si>
  <si>
    <t>SONDA NELATON#6</t>
  </si>
  <si>
    <t>FORTIFLORA PRO PLAN VETERINARY GATOS 30G</t>
  </si>
  <si>
    <t>(25.69, 33.0)</t>
  </si>
  <si>
    <t>LIDOCAINA CON EPINEFRINA 2% - 50 ML ROXICAINA</t>
  </si>
  <si>
    <t>(25.298, 32.0)</t>
  </si>
  <si>
    <t>SHAMPOO BAXIDIN 250 ML</t>
  </si>
  <si>
    <t>TRITOHEXIDIN PLUS 50 ML</t>
  </si>
  <si>
    <t>(24.9, 31.0)</t>
  </si>
  <si>
    <t>SHAMPOO BLANCH 1LT.</t>
  </si>
  <si>
    <t>CATALYST CREATININA CC</t>
  </si>
  <si>
    <t>(24.495, 30.0)</t>
  </si>
  <si>
    <t>FORMULA MAGISTRAL #1 LIMPIEZA</t>
  </si>
  <si>
    <t>(24.083, 29.0)</t>
  </si>
  <si>
    <t>DEXTROSA 50 POR DIA</t>
  </si>
  <si>
    <t>ORENDA CREMA DERMICA 30G.</t>
  </si>
  <si>
    <t>(23.664, 28.0)</t>
  </si>
  <si>
    <t>OTIFLEX LIMPIADOR 100ML</t>
  </si>
  <si>
    <t>(23.238, 27.0)</t>
  </si>
  <si>
    <t>SIMPARICA 20 - 40 KG 80MG</t>
  </si>
  <si>
    <t>BAXIDIN SPRAY 60 ML</t>
  </si>
  <si>
    <t>OMEPRAZOL 10MG</t>
  </si>
  <si>
    <t>COLLAR ISABELINO (CONO) 20CM</t>
  </si>
  <si>
    <t>(22.804, 26.0)</t>
  </si>
  <si>
    <t>CATALYST UREA CC</t>
  </si>
  <si>
    <t>CREMA 6 A 30 G</t>
  </si>
  <si>
    <t>(22.361, 25.0)</t>
  </si>
  <si>
    <t>NEXGARD SPECTRA 2 - 3.5 KG XS</t>
  </si>
  <si>
    <t>CREMA 6 A 15 G</t>
  </si>
  <si>
    <t>COLLAR ISABELINO (CONO) 12,5CM</t>
  </si>
  <si>
    <t>(21.909, 24.0)</t>
  </si>
  <si>
    <t>ENEMAS</t>
  </si>
  <si>
    <t>MANITOL 500 ML OSMORIN</t>
  </si>
  <si>
    <t>(20.494, 21.0)</t>
  </si>
  <si>
    <t>COLLAR ISABELINO(CONO) 25CM</t>
  </si>
  <si>
    <t>CLINDASERIN 30 G</t>
  </si>
  <si>
    <t>(20.0, 20.0)</t>
  </si>
  <si>
    <t>BROADLINE CAT SMALL</t>
  </si>
  <si>
    <t>(19.0, 19.494)</t>
  </si>
  <si>
    <t>SONDA NASOGASTRICA #12</t>
  </si>
  <si>
    <t>(18.0, 18.974)</t>
  </si>
  <si>
    <t>FLUIMUCIL antiguo</t>
  </si>
  <si>
    <t>PRO PLAN VETERINARY DIET GASTROINTESTINAL DOG</t>
  </si>
  <si>
    <t>ALBUMINA 20% 50 ML</t>
  </si>
  <si>
    <t>(17.0, 18.439)</t>
  </si>
  <si>
    <t>OVERMIX TOTAL COMPRIMIDO</t>
  </si>
  <si>
    <t>(16.0, 17.889)</t>
  </si>
  <si>
    <t>ALGODON 500 GR SANA</t>
  </si>
  <si>
    <t>TOBRAX - OFTÁLMICO 10 ML</t>
  </si>
  <si>
    <t>(15.0, 17.321)</t>
  </si>
  <si>
    <t>SONDA NELATON#10</t>
  </si>
  <si>
    <t>ANTIEMETICO</t>
  </si>
  <si>
    <t>(14.0, 16.733)</t>
  </si>
  <si>
    <t>SONDA ALIMENTACION NASOGASTRICA # 4</t>
  </si>
  <si>
    <t>COLLAR ISABELINO (CONO) 10CM</t>
  </si>
  <si>
    <t>PREMIER AMBIENTES INTERIORES PERROS SENIOR RAZA PEQUEÑA SABOR POLLO Y SALMON 2,5 KG</t>
  </si>
  <si>
    <t>(13.0, 16.125)</t>
  </si>
  <si>
    <t>PREMIER GATOS GATITOS SABOR POLLO 1,5 KG</t>
  </si>
  <si>
    <t>SONDA TOM CAT</t>
  </si>
  <si>
    <t>LOMUSTINA Tab 10mg</t>
  </si>
  <si>
    <t>(12.0, 15.492)</t>
  </si>
  <si>
    <t>Orden Trabajo ACIDO ASCORBICO (VIT C)</t>
  </si>
  <si>
    <t>NEXGARD 10-25 KG</t>
  </si>
  <si>
    <t>CATALYST ALBUMINA CC</t>
  </si>
  <si>
    <t>ANTIHEMETICO</t>
  </si>
  <si>
    <t>NEXGARD 25-50 KG</t>
  </si>
  <si>
    <t>(11.0, 14.832)</t>
  </si>
  <si>
    <t>HIP AND JOINTS WELLNESS</t>
  </si>
  <si>
    <t>COLLAR ISABELINO(CONO) 30CM</t>
  </si>
  <si>
    <t>PREMIER AMBIENTES INTERIORESPERROS ADULTOS RAZA PEQUEÑA SABOR POLLO Y SALMON 2.5KG</t>
  </si>
  <si>
    <t>(10.0, 14.142)</t>
  </si>
  <si>
    <t>METOCLOPRAMIDA 2ML AMP</t>
  </si>
  <si>
    <t>SONDA NASOGASTRICA #10</t>
  </si>
  <si>
    <t>SONDA NELATON#4</t>
  </si>
  <si>
    <t>MOMETAX 15MG</t>
  </si>
  <si>
    <t>CUTIMED SORBACT 10CM X 20CM APOSITO</t>
  </si>
  <si>
    <t>(9.0, 13.416)</t>
  </si>
  <si>
    <t>PREMIER GATOS ADULTOS SABOR POLLO 1,5 KG</t>
  </si>
  <si>
    <t>(8.0, 12.649)</t>
  </si>
  <si>
    <t>ROPA POST-QUIRURGICA BODY TRADICIONAL - TALLA 3</t>
  </si>
  <si>
    <t>VACUNA VANGUARD PLUS CPV CV</t>
  </si>
  <si>
    <t>CARBOPLATINO</t>
  </si>
  <si>
    <t>PRO PLAN VETERINARY DIET FUNCION RENAL ADVN CAT</t>
  </si>
  <si>
    <t>NEPTRA 1 AMPOLLA</t>
  </si>
  <si>
    <t>COLLAR ISABELINO(CONO) 7,5CM</t>
  </si>
  <si>
    <t>(7.0, 11.832)</t>
  </si>
  <si>
    <t>PRO PLAN VETERINARY DIET TRACTO URINARIO CAT</t>
  </si>
  <si>
    <t>FISIO ANTI-OLOR 200 ML</t>
  </si>
  <si>
    <t>PREMIER AMBIENTES INTERIORESPERROS ADULTOS CASTRADOS RAZA PEQUEÑASABOR POLLO Y SALMON 2.5KG</t>
  </si>
  <si>
    <t>FLOXACIN 50 MG</t>
  </si>
  <si>
    <t>MEROPENEM FRASCO</t>
  </si>
  <si>
    <t>ROPA POST-QUIRURGICA BODY TRADICIONAL - TALLA 2</t>
  </si>
  <si>
    <t>FORMULA NATURAL (FRESHMEAT) ADULTO MINI Y PEQUEÑO DE 7 KG (500MG)</t>
  </si>
  <si>
    <t>CLORHEXIDINA (ANTISEK) 500 ml</t>
  </si>
  <si>
    <t>ROPA POST-QUIRURGICA BODY TRADICIONAL - TALLA 10</t>
  </si>
  <si>
    <t>PROBIOTICOS INTRAHOSPITALARIO</t>
  </si>
  <si>
    <t>(6.0, 10.954)</t>
  </si>
  <si>
    <t>LUVA PETS COLLAR MEDIUM</t>
  </si>
  <si>
    <t>CATETER # 24</t>
  </si>
  <si>
    <t>SOPHIPREN PREDNISOLONA OFTÁLMICA</t>
  </si>
  <si>
    <t>PRO PLAN VETERINARY DIET NEUROLOGICO DOG</t>
  </si>
  <si>
    <t>SONDA ALIMENTACION NASOGASTRICA # 6</t>
  </si>
  <si>
    <t>PERFIL MAMMALIAN RIÑON- BQ HEPATICA ABAXIS</t>
  </si>
  <si>
    <t>SHAMPOO FINISH 1LT.</t>
  </si>
  <si>
    <t>DOSIS DOBUTAMINA</t>
  </si>
  <si>
    <t>ROLLO DE ALGODÓN</t>
  </si>
  <si>
    <t>PRO PLAN VETERINARY DIET FUNCION RENAL EARLY CAT</t>
  </si>
  <si>
    <t>WELLNES RELAX AND CALM</t>
  </si>
  <si>
    <t>(5.0, 10.0)</t>
  </si>
  <si>
    <t>PREMIER GATOS CASTRADOS 6 MESES A 6 AÑOS SABOR POLLO 1,5 KG</t>
  </si>
  <si>
    <t>MV GASTROINTESTINA 2KG</t>
  </si>
  <si>
    <t>ROYAL GASTRO-INTESTINAL CANINE 2KG</t>
  </si>
  <si>
    <t>PRO PLAN VETERINARY DIET TRACTO URINARIO DOG</t>
  </si>
  <si>
    <t>PREMIER AMBIENTES INTERIORES PERROS ADULTOS RAZA PEQUEÑA SABOR POLLO Y SALMON 12 KG</t>
  </si>
  <si>
    <t>Dosis DIGERIL</t>
  </si>
  <si>
    <t>ERITROPOYETINA 10000 UI AMP.</t>
  </si>
  <si>
    <t>LAXA-FORM</t>
  </si>
  <si>
    <t>PREMIER GATOS ADULTOS SABOR POLLO 7,5 KG</t>
  </si>
  <si>
    <t>(4.0, 8.944)</t>
  </si>
  <si>
    <t>ROPA POST-QUIRURGICA BODY TRADICIONAL - TALLA 5</t>
  </si>
  <si>
    <t>VENDA GASA COHESIVA</t>
  </si>
  <si>
    <t>BANDAGE CONTACT LENS X 1</t>
  </si>
  <si>
    <t>CYTOPOINT 20 MG MEDIA DOSIS</t>
  </si>
  <si>
    <t>TRITOHEXIDIN GOTERO 50 ML</t>
  </si>
  <si>
    <t>SONDA NELATON#18</t>
  </si>
  <si>
    <t>ATENONOL 100MG</t>
  </si>
  <si>
    <t>LEVETIRACETAM 500MG/5ML</t>
  </si>
  <si>
    <t>FRONTLINE SPRAY 100ML</t>
  </si>
  <si>
    <t>EUKANUBA FIT BODY SMALL BREED 4LB</t>
  </si>
  <si>
    <t>(3.0, 7.746)</t>
  </si>
  <si>
    <t>REVOLUTION PLUS HASTA 2.5 KG</t>
  </si>
  <si>
    <t>TUBO ENDOTRAQUEAL CON BALON 5.0</t>
  </si>
  <si>
    <t>TRANSFUSION DE ALBUMINA</t>
  </si>
  <si>
    <t>LLAVE 3 VIAS CON EXTENSION</t>
  </si>
  <si>
    <t>CANINE DISTEMPER (CDV AG) FIAVET</t>
  </si>
  <si>
    <t>TUBO ENDOTRAQUEAL CON BALON 3.0</t>
  </si>
  <si>
    <t>ANTIBIOTICO (DXC)</t>
  </si>
  <si>
    <t>DRONTAL PUPPY 20 ML</t>
  </si>
  <si>
    <t>ROPA POST-QUIRURGICA BODY TRADICIONAL - TALLA 6</t>
  </si>
  <si>
    <t>EQUIPO DE TRANSFUSIÓN SANGUINEA</t>
  </si>
  <si>
    <t>PRO PLAN VETERINARY DIET GASTROINTESTINAL CAT</t>
  </si>
  <si>
    <t>ROPA POST-QUIRURGICA BODY TRADICIONAL - TALLA 7</t>
  </si>
  <si>
    <t>(2.0, 6.325)</t>
  </si>
  <si>
    <t>VENDA GASA # 4</t>
  </si>
  <si>
    <t>POLIAMIDA MONOFILIA (NYLON ) #8-0</t>
  </si>
  <si>
    <t>D-DIMER DIAGNOVET</t>
  </si>
  <si>
    <t>PERFIL FENOBARBITAL ABAXIS</t>
  </si>
  <si>
    <t>ROPA POST-QUIRURGICA BODY TRADICIONAL - TALLA 4</t>
  </si>
  <si>
    <t>PREMIER COOKIE PERROS CACHORROS FRUTOS ROJOS Y AVENA 50GR</t>
  </si>
  <si>
    <t>ERITROPOYETINA 4000 UI AMP.</t>
  </si>
  <si>
    <t>ROPA POST-QUIRURGICA BODY TRADICIONAL - TALLA 8</t>
  </si>
  <si>
    <t>PREMIER COOKIE PERROS ADULTOS TAMAÑOS PEQUEÑO FRUTOS ROJOS Y AVENA</t>
  </si>
  <si>
    <t>NUTRALIFE INTENSIV 300GR</t>
  </si>
  <si>
    <t>ANTIBIOTICO (CLIN)</t>
  </si>
  <si>
    <t>COLLAR ISABELINO 30 CM</t>
  </si>
  <si>
    <t>VACUNA VANGUARD PLUS 5 CV</t>
  </si>
  <si>
    <t>BASIC-DIN TOALLAS</t>
  </si>
  <si>
    <t>TUBO ENDOTRAQUEAL CON BALON 6.0</t>
  </si>
  <si>
    <t>(1.0, 4.472)</t>
  </si>
  <si>
    <t>VICRYL 1 - 2/0 - 3/0</t>
  </si>
  <si>
    <t>COLLAR ISABELINO(CONO) 15CM</t>
  </si>
  <si>
    <t>PRAXTEL hospitalizacion</t>
  </si>
  <si>
    <t>FILGRASTIM AMP.</t>
  </si>
  <si>
    <t>SONDA NELATON #14</t>
  </si>
  <si>
    <t>NOREPINEFRINA ANTIGUO</t>
  </si>
  <si>
    <t>SPINOCAN</t>
  </si>
  <si>
    <t>CATETER # 20</t>
  </si>
  <si>
    <t>EUKANUBA ADULT LAMB 30LB</t>
  </si>
  <si>
    <t>U VITA GEL ORAL GATOS</t>
  </si>
  <si>
    <t>LUVA PETS COLLAR LARGE</t>
  </si>
  <si>
    <t>ROPA POST-QUIRURGICA BODY TRADICIONAL - TALLA 11</t>
  </si>
  <si>
    <t>PREMIER COOKIE PERROS CACHORROS FRUTOS ROJOS Y AVENA 250GR</t>
  </si>
  <si>
    <t>ROPA POST-QUIRURGICA BODY TRADICIONAL - TALLA 0</t>
  </si>
  <si>
    <t>COVER 50ML</t>
  </si>
  <si>
    <t>PLACA DE FIJACION TRAUMATOLOGICA</t>
  </si>
  <si>
    <t>(290.861, 423.0)</t>
  </si>
  <si>
    <t>(276.875, 383.3)</t>
  </si>
  <si>
    <t>(234.393, 274.7)</t>
  </si>
  <si>
    <t>(218.083, 237.8)</t>
  </si>
  <si>
    <t>(214.523, 230.1)</t>
  </si>
  <si>
    <t>(204.353, 208.8)</t>
  </si>
  <si>
    <t>(196.9, 198.444)</t>
  </si>
  <si>
    <t>(6133.534, 188101.2)</t>
  </si>
  <si>
    <t>(187.4, 193.598)</t>
  </si>
  <si>
    <t>(161.7, 179.833)</t>
  </si>
  <si>
    <t>(112.9, 150.266)</t>
  </si>
  <si>
    <t>(104.5, 144.568)</t>
  </si>
  <si>
    <t>(134.239, 901.0)</t>
  </si>
  <si>
    <t>(129.615, 840.0)</t>
  </si>
  <si>
    <t>(117.473, 690.0)</t>
  </si>
  <si>
    <t>(113.93, 649.0)</t>
  </si>
  <si>
    <t>(112.872, 637.0)</t>
  </si>
  <si>
    <t>(104.403, 545.0)</t>
  </si>
  <si>
    <t>(103.344, 534.0)</t>
  </si>
  <si>
    <t>(100.896, 509.0)</t>
  </si>
  <si>
    <t>(100.598, 506.0)</t>
  </si>
  <si>
    <t>(93.595, 438.0)</t>
  </si>
  <si>
    <t>(90.222, 407.0)</t>
  </si>
  <si>
    <t>(82.341, 339.0)</t>
  </si>
  <si>
    <t>(81.854, 335.0)</t>
  </si>
  <si>
    <t>FRASCO METRONIDAZOL</t>
  </si>
  <si>
    <t>(80.125, 321.0)</t>
  </si>
  <si>
    <t>UROANALISIS</t>
  </si>
  <si>
    <t>(78.867, 311.0)</t>
  </si>
  <si>
    <t>(78.486, 308.0)</t>
  </si>
  <si>
    <t>(78.358, 307.0)</t>
  </si>
  <si>
    <t>(77.717, 302.0)</t>
  </si>
  <si>
    <t>(73.892, 273.0)</t>
  </si>
  <si>
    <t>(73.075, 267.0)</t>
  </si>
  <si>
    <t>(72.388, 262.0)</t>
  </si>
  <si>
    <t>(71.554, 256.0)</t>
  </si>
  <si>
    <t>(70.143, 246.0)</t>
  </si>
  <si>
    <t>(68.848, 237.0)</t>
  </si>
  <si>
    <t>(65.422, 214.0)</t>
  </si>
  <si>
    <t>(63403.47, 20099999.8)</t>
  </si>
  <si>
    <t>(63.403, 201.0)</t>
  </si>
  <si>
    <t>(59.833, 179.0)</t>
  </si>
  <si>
    <t>(57.966, 168.0)</t>
  </si>
  <si>
    <t>(57.096, 163.0)</t>
  </si>
  <si>
    <t>(56.745, 161.0)</t>
  </si>
  <si>
    <t>(55.678, 155.0)</t>
  </si>
  <si>
    <t>(54.772, 150.0)</t>
  </si>
  <si>
    <t>(53.479, 143.0)</t>
  </si>
  <si>
    <t>(53.292, 142.0)</t>
  </si>
  <si>
    <t>(52.726, 139.0)</t>
  </si>
  <si>
    <t>TERBIGERM SOLUCIÓN TÓPICA 100ML</t>
  </si>
  <si>
    <t>(51.769, 134.0)</t>
  </si>
  <si>
    <t>(51.381, 132.0)</t>
  </si>
  <si>
    <t>(49.598, 123.0)</t>
  </si>
  <si>
    <t>(49.396, 122.0)</t>
  </si>
  <si>
    <t>(47.958, 115.0)</t>
  </si>
  <si>
    <t>(44.944, 101.0)</t>
  </si>
  <si>
    <t>(44.497, 99.0)</t>
  </si>
  <si>
    <t>(44.045, 97.0)</t>
  </si>
  <si>
    <t>(43.359, 94.0)</t>
  </si>
  <si>
    <t>(42.661, 91.0)</t>
  </si>
  <si>
    <t>TERBIGERM ÓTICO 15G</t>
  </si>
  <si>
    <t>(42.19, 89.0)</t>
  </si>
  <si>
    <t>VCHECK SDMA</t>
  </si>
  <si>
    <t>(41.952, 88.0)</t>
  </si>
  <si>
    <t>CATALYST TRIGLICERIDOS CC</t>
  </si>
  <si>
    <t>(41.473, 86.0)</t>
  </si>
  <si>
    <t>(40.988, 84.0)</t>
  </si>
  <si>
    <t>VENDA ELASTICA ADHESIVA 3X4.5MT (COBAN)</t>
  </si>
  <si>
    <t>(38.987, 76.0)</t>
  </si>
  <si>
    <t>(37.683, 71.0)</t>
  </si>
  <si>
    <t>SUCRALVET 240MG 30ML</t>
  </si>
  <si>
    <t>LIBRELA 10mg</t>
  </si>
  <si>
    <t>(36.332, 66.0)</t>
  </si>
  <si>
    <t>CC LIPASA PANCRÉATICA CANINA (cpl) Fiavet</t>
  </si>
  <si>
    <t>(35.214, 62.0)</t>
  </si>
  <si>
    <t>CC. FIAVET TSH</t>
  </si>
  <si>
    <t>LIBRELA 20mg</t>
  </si>
  <si>
    <t>(34.059, 58.0)</t>
  </si>
  <si>
    <t>TOTAL FULL CG POR ML</t>
  </si>
  <si>
    <t>(33.466, 56.0)</t>
  </si>
  <si>
    <t>VCHECK cTSH URD</t>
  </si>
  <si>
    <t>(29.326, 43.0)</t>
  </si>
  <si>
    <t>PREMIER NUTRICION CLINICA HIPOALERGENICO PERROS TALLA PEQUENA 2 KG</t>
  </si>
  <si>
    <t>PREMIER COOKIE FIT PERROS ADULTOS 250 GR</t>
  </si>
  <si>
    <t>POLIAMIDA MONOFILIA (NYLON) # 2-0</t>
  </si>
  <si>
    <t>(28.636, 41.0)</t>
  </si>
  <si>
    <t>PREMIER COOKIE PERROS CACHORROS COCO Y AVENA 250 GR</t>
  </si>
  <si>
    <t>(27.568, 38.0)</t>
  </si>
  <si>
    <t>SONDA ALIMENTACION NASOGASTRICA # 8</t>
  </si>
  <si>
    <t>CATALYST COLESTEROL CC</t>
  </si>
  <si>
    <t>SIMPARICA TRIO DE 5 A 10 KG</t>
  </si>
  <si>
    <t>PUPPY REVOLUTION HASTA 2.5KG (PERROS Y GATOS)</t>
  </si>
  <si>
    <t>JACKSON PRATT 100ML KIT DE DRENAJE</t>
  </si>
  <si>
    <t>PREMIER AMBIENTES INTERIORES PERROS CACHORROS SABOR POLLO Y SALMON 2,5 KG</t>
  </si>
  <si>
    <t>SIMPARICA TRIO DE 2.5 A 5 KG</t>
  </si>
  <si>
    <t>PARVOVIRUS CANINO RAPID TEST</t>
  </si>
  <si>
    <t>D-DIMERO FIAVET CC.</t>
  </si>
  <si>
    <t>ROYAL CANIN (RENAL FELINE WITH FISH) 85G</t>
  </si>
  <si>
    <t>CERULINE FRASCO 120ML</t>
  </si>
  <si>
    <t>(21.448, 23.0)</t>
  </si>
  <si>
    <t>(20.976, 22.0)</t>
  </si>
  <si>
    <t>LIBRELA 15 MG</t>
  </si>
  <si>
    <t>EASOTIC</t>
  </si>
  <si>
    <t>CDV AG TEST KIT MOQUILLO (DISTEMPER)</t>
  </si>
  <si>
    <t>ROYAL CANIN GASTROINTESTINAL FELINE 85G</t>
  </si>
  <si>
    <t>MODUSIK A GTS OFTÁLMICO CICLOSPORINA</t>
  </si>
  <si>
    <t>SHAMPOO ANTIMICOTICO P.A DOGS 1L</t>
  </si>
  <si>
    <t>VACUNA CANIGEN PUPPY</t>
  </si>
  <si>
    <t>SIMPARICA TRIO DE 20 A 40 KG</t>
  </si>
  <si>
    <t>VCHECK CORTISOL CANINO</t>
  </si>
  <si>
    <t>PREMIER AMBIENTES INTERIORES PERROS SENIOR SABOR POLLO Y SALMON 12 KG</t>
  </si>
  <si>
    <t>VINCRISTINA SULFATO 1MG AMP</t>
  </si>
  <si>
    <t>BLEOMICINA (AMPOLLA)</t>
  </si>
  <si>
    <t>VCHECK T4 MULTIESPECIES</t>
  </si>
  <si>
    <t>C.C LIPASA PANCREÁTICA FELINA - FPL (FIAVET)</t>
  </si>
  <si>
    <t>SIMPARICA TRIO DE 1.25 A 2.5 KG</t>
  </si>
  <si>
    <t>GEL ANTI PLACA 20ML</t>
  </si>
  <si>
    <t>PREMIER NUTRICIONAL CLINICA OBESIDAD PERROS TALLA PEQUEÑA 2KG</t>
  </si>
  <si>
    <t>BOLSA DE TRANSFUSION SANGUINEA</t>
  </si>
  <si>
    <t>PREMIER DERMACARE PERROS ADULTOS SABOR A SALMON 2.5 KG</t>
  </si>
  <si>
    <t>ROYAL CANIN VDC HIPOALLERGENIC CANINE 2KG</t>
  </si>
  <si>
    <t>SUPRAMICINA TAB. 100 MG.</t>
  </si>
  <si>
    <t>PREMIER COOKIE FRANGO BATATA DOCE</t>
  </si>
  <si>
    <t>POLIAMIDA MONOFILIA (NYLON) # 3-0</t>
  </si>
  <si>
    <t>PLACA BASIC HUESO PEQUEÑO</t>
  </si>
  <si>
    <t>SONDA NELATON#12</t>
  </si>
  <si>
    <t>ANTIBIOTICO (AMX)</t>
  </si>
  <si>
    <t>ROYAL CANIN X SMALL PUPPY 1.5 KGS</t>
  </si>
  <si>
    <t>DERMOXIL CHAMPU 250ML</t>
  </si>
  <si>
    <t>TEST AMILOIDE SERICO</t>
  </si>
  <si>
    <t>ACEITE NUTRITIVO FUNCIONAL CDB 10ML</t>
  </si>
  <si>
    <t>CC FELINE CORONA VIRUS ANTIGEN (FCOV AG) FIAVET</t>
  </si>
  <si>
    <t>TUBO ENDOTRAQUEAL CON BALON 3.5</t>
  </si>
  <si>
    <t>ROYAL CANIN V GASTROINTESTINAL CANINE 2 KGS</t>
  </si>
  <si>
    <t>FELINE FULL SPOT GATOS DE +5 KG</t>
  </si>
  <si>
    <t>DEXTROSA AL 5% 1000 ML</t>
  </si>
  <si>
    <t>ROYAL CANIN FHN KITTEN 2 KGS.</t>
  </si>
  <si>
    <t>CATALYST CREATINA QUINASA CK CC</t>
  </si>
  <si>
    <t>AQUADENT 250ML</t>
  </si>
  <si>
    <t>ROYAL CANIN MINI PUPPY 2 KGS.</t>
  </si>
  <si>
    <t>JERINGA 5CC</t>
  </si>
  <si>
    <t>JERINGA 3CC</t>
  </si>
  <si>
    <t>ROYAL CANIN VD HEPATIC CANINE 1.5 KG</t>
  </si>
  <si>
    <t>ROYAL CANIN MEDIUM PUPPY 4 KGS</t>
  </si>
  <si>
    <t>FIAVET CORTISOL</t>
  </si>
  <si>
    <t>PREMIER COOKIE PERROS ADULTOS TAMAÑO PEQUEÑO COCO Y AVENA</t>
  </si>
  <si>
    <t>ROYAL CANIN SHN MAXI ADULT 4KGS.</t>
  </si>
  <si>
    <t>TUBO ENDOTRAQUEAL CON BALON 6.5</t>
  </si>
  <si>
    <t>ROYAL CANIN URINARY S/O SMALL DOG 1.5 KGS</t>
  </si>
  <si>
    <t>Imipenem 500mg + Cilastatina 500mg FRASCO</t>
  </si>
  <si>
    <t>ROYAL CANIN MINI DERMACOMFORT 1 KG</t>
  </si>
  <si>
    <t>PUNCH DE BIOPSIA</t>
  </si>
  <si>
    <t>ROYAL CANIN CCN LIGHT WEIGHT CARE MINI 1 KG</t>
  </si>
  <si>
    <t>OVERXIL SEDANTE 2% 10ML</t>
  </si>
  <si>
    <t>BUTORMIN ML</t>
  </si>
  <si>
    <t>EURO ARENA 7 KG</t>
  </si>
  <si>
    <t>VCHECK PROGESTERONA</t>
  </si>
  <si>
    <t>VACUNA PUPPY NOBIVAC</t>
  </si>
  <si>
    <t>TUBO ENDOTRAQUEAL CON BALON 2.5</t>
  </si>
  <si>
    <t>ROYAL CANIN URINARY S/O INDEX FELINE 1.5KGS</t>
  </si>
  <si>
    <t>ROYAL CANIN RENAL CANINE 2 KGS</t>
  </si>
  <si>
    <t>CUSI WOBBLY PET FUN BALL CAT Y DOG</t>
  </si>
  <si>
    <t>SONDA RÍGIDA</t>
  </si>
  <si>
    <t>ROYAL CANIN FRENCH BULLDOG PUPPY 3 KGS</t>
  </si>
  <si>
    <t>ROYAL CANIN LIGHT WEIGHT CARE 1.5 KGS</t>
  </si>
  <si>
    <t>POLIAMIDA MONOFILIA (NYLON) # 4-0</t>
  </si>
  <si>
    <t>ARENA CANADA 6 KG</t>
  </si>
  <si>
    <t>ROYAL CANIN DIGESTIVE CARE 2 KGS</t>
  </si>
  <si>
    <t>ROYAL CANIN VETERINARY URINARY S/O CANINE 2 KGS</t>
  </si>
  <si>
    <t>TUBO ENDOTRAQUEAL CON BALON 4.5</t>
  </si>
  <si>
    <t>ARENA KOSH CAT 20KG</t>
  </si>
  <si>
    <t>TUBO ENDOTRAQUEAL CON BALON 7.0</t>
  </si>
  <si>
    <t>GUANTES QUITA PELO PARA MASCOTAS</t>
  </si>
  <si>
    <t>SOLENSIA</t>
  </si>
  <si>
    <t>ELECTROLITOS CLIP 4 IDEXX / CC</t>
  </si>
  <si>
    <t>SIMPARICA TRIO DE 40 A 60 KG</t>
  </si>
  <si>
    <t>ROYAL CANIN MINI ADULT 8+ 2 KGS</t>
  </si>
  <si>
    <t>ANIMAL ID ICAR CERTIFIED</t>
  </si>
  <si>
    <t>FRASCO TIRILLA DE GLUCOSA</t>
  </si>
  <si>
    <t>BRUCELLA CANIS AC (IC)</t>
  </si>
  <si>
    <t>JERINGA 10CC</t>
  </si>
  <si>
    <t>BOLSA RECOLECTORA DE ADULTO</t>
  </si>
  <si>
    <t>CUSI CAT TREASURE HUT TOY</t>
  </si>
  <si>
    <t>LUVA PETS COLLAR SMALL</t>
  </si>
  <si>
    <t>PREMIER GATOS GATITOS SABOR A POLLO DE 7,5KG</t>
  </si>
  <si>
    <t>PLACA BASICA CIRCULO GRANDE</t>
  </si>
  <si>
    <t>CUSI CAT TREASURE CHEST</t>
  </si>
  <si>
    <t>CUSI THE DOG PRESS-TYPE WISDOM GRANARY</t>
  </si>
  <si>
    <t>CUSI INTELLIGENCE ROTATING DISC DOG PUZZLE TOY</t>
  </si>
  <si>
    <t>ERITROPOYECTINA 2000UI</t>
  </si>
  <si>
    <t>COMFORT ZONE MULTI CAT DIFUSOR + REPUESTO</t>
  </si>
  <si>
    <t>TUBO ENDOTRAQUEAL CON BALON 4.0</t>
  </si>
  <si>
    <t>PREMIER GATOS CASTRADOS 6 MESES A 6 AÑOS SABOR POLLO 7,5 KG</t>
  </si>
  <si>
    <t>CYCLAVANCE 100MG/ML 500ML</t>
  </si>
  <si>
    <t>ÁCIDO POLIGLICOLICO (VICRYL) 7-0</t>
  </si>
  <si>
    <t>INSULINA HUMANA N</t>
  </si>
  <si>
    <t>ROYAL CANIN FHN FIT 2KG</t>
  </si>
  <si>
    <t>SONDA NASOGASTRICA #18</t>
  </si>
  <si>
    <t>TUBO ENDOTRAQUEAL CON BALON 7.5</t>
  </si>
  <si>
    <t>PLACA BASIC CORAZON PQUEÑO</t>
  </si>
  <si>
    <t>ROYAL CANIN YORKSHIRE TERRIER PUPPY 1.5 KGS</t>
  </si>
  <si>
    <t>ROYAL CANIN SHIHTZU PUPPY 1.5 KGS</t>
  </si>
  <si>
    <t>SONDA NASOGASTRICA #5</t>
  </si>
  <si>
    <t>LIPOFUNDIN MTC/LCT 10%</t>
  </si>
  <si>
    <t>EURO ARENA 15KG</t>
  </si>
  <si>
    <t>Tubo Toraxico</t>
  </si>
  <si>
    <t>CATALYST ELECTROLITICOS (LYTE4CLIP) CC</t>
  </si>
  <si>
    <t>SOLETROL NA CLORURO DE SODIO</t>
  </si>
  <si>
    <t>CUSI MAGIC TOWER DOG PUZZLE TOY</t>
  </si>
  <si>
    <t>CUSI BATTLESTAR DOG PUZZLE TOY</t>
  </si>
  <si>
    <t>TIRILLAS DE FLOUROCEINA OFTALMICA</t>
  </si>
  <si>
    <t>SPONGE ORAL 500ML</t>
  </si>
  <si>
    <t>ROYAL CANIN FRENCH BULLDOG ADULT 3 KGS</t>
  </si>
  <si>
    <t>ROYAL CANIN X SMALL ADULT 1.5 KG</t>
  </si>
  <si>
    <t>SONDA NASOGASTRICA #16</t>
  </si>
  <si>
    <t>CATALYST AMONIO NH3 CC</t>
  </si>
  <si>
    <t>FPV AG PANLEUCOPENIA</t>
  </si>
  <si>
    <t>EQUIPO PERICRANEAL MARIPOSA # 21</t>
  </si>
  <si>
    <t>TUBO ENDOTRAQUEAL SIN BALÓN 2.0</t>
  </si>
  <si>
    <t>HIDROCORTISONA, amp.</t>
  </si>
  <si>
    <t>VENTOLIN (SALBUTAMOL)</t>
  </si>
  <si>
    <t>SONDA NELATON #5</t>
  </si>
  <si>
    <t>RANITIDINA</t>
  </si>
  <si>
    <t>ARENA CANADA 18 KG</t>
  </si>
  <si>
    <t>SONDA FOLEY 2 VIAS #6</t>
  </si>
  <si>
    <t>TUBO ENDOTRAQUEAL CON BALON 5.5</t>
  </si>
  <si>
    <t>ÁCIDO POLIGLICOLICO (VICRYL) 2-0</t>
  </si>
  <si>
    <t>CUSI DJ DISC PLAYER PUZZLE TOY FOR DOGS</t>
  </si>
  <si>
    <t>ROPA POST-QUIRURGICA BODY CASTRACION - TALLA 12</t>
  </si>
  <si>
    <t>ROPA POST-QUIRURGICA BODY TRADICIONAL - TALLA 13</t>
  </si>
  <si>
    <t>ÁCIDO POLIGLICOLICO (VICRYL) 3-0</t>
  </si>
  <si>
    <t>TUBO ENDOTRAQUEAL SIN BALÓN 4.5</t>
  </si>
  <si>
    <t>TUBO ENDOTRAQUEAL CON BALON 8.5</t>
  </si>
  <si>
    <t>IVERMECTINA ml</t>
  </si>
  <si>
    <t>FLIXOTIDE INH 50MCG</t>
  </si>
  <si>
    <t>CEMENTO OSEO</t>
  </si>
  <si>
    <t>ROYAL CANIN SATIETY WEIGHT MANAGEMENT SO INDEX FELINO 1</t>
  </si>
  <si>
    <t>POLIDIOXANONA PDX 6-0</t>
  </si>
  <si>
    <t>SELECCIONAR EL PRODUCTO QUE DESEAS ANALIZAR</t>
  </si>
  <si>
    <t>Análisis</t>
  </si>
  <si>
    <t>Fórmula</t>
  </si>
  <si>
    <t>Promedio</t>
  </si>
  <si>
    <t>Desviación estándar</t>
  </si>
  <si>
    <t>Varianza</t>
  </si>
  <si>
    <t>Máximo</t>
  </si>
  <si>
    <t>Mínimo</t>
  </si>
  <si>
    <t>Mediana</t>
  </si>
  <si>
    <t>Rango</t>
  </si>
  <si>
    <t>Coeficiente de variación</t>
  </si>
  <si>
    <t>Sumatoria</t>
  </si>
  <si>
    <t xml:space="preserve">Asimetría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</si>
</sst>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1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4"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  <a:alpha val="93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tx1"/>
              </a:outerShdw>
            </a:effectLst>
          </c:spPr>
          <c:invertIfNegative val="0"/>
          <c:cat>
            <c:strRef>
              <c:f>INDIVIDUAL!$F$2:$Q$2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INDIVIDUAL!$F$3:$Q$3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D-4A44-BF6B-05770C894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141791"/>
        <c:axId val="430145951"/>
      </c:barChart>
      <c:catAx>
        <c:axId val="43014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0145951"/>
        <c:crosses val="autoZero"/>
        <c:auto val="1"/>
        <c:lblAlgn val="ctr"/>
        <c:lblOffset val="100"/>
        <c:noMultiLvlLbl val="0"/>
      </c:catAx>
      <c:valAx>
        <c:axId val="4301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014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4</xdr:row>
      <xdr:rowOff>3810</xdr:rowOff>
    </xdr:from>
    <xdr:to>
      <xdr:col>15</xdr:col>
      <xdr:colOff>807720</xdr:colOff>
      <xdr:row>19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59EFA2-757D-4F3A-A4D8-83970AC92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9B4CEE-DD33-4F55-9607-3D6A8634EE1E}" name="Tabla1" displayName="Tabla1" ref="F2:Q3" totalsRowShown="0" headerRowDxfId="13" dataDxfId="12">
  <autoFilter ref="F2:Q3" xr:uid="{3D9B4CEE-DD33-4F55-9607-3D6A8634EE1E}"/>
  <tableColumns count="12">
    <tableColumn id="1" xr3:uid="{864B5BEE-1C9F-4D61-A1B5-46F32EF15AA5}" name="Enero" dataDxfId="11">
      <calculatedColumnFormula>+ROUND(VLOOKUP($B$3,GRUPAL!$B$2:$Y$574,13,FALSE),0)</calculatedColumnFormula>
    </tableColumn>
    <tableColumn id="2" xr3:uid="{7A7BEC21-5916-4478-874E-BF7D3FE0CCB9}" name="Febrero" dataDxfId="10">
      <calculatedColumnFormula>+ROUND(VLOOKUP($B$3,GRUPAL!$B$2:$Y$574,14,FALSE),0)</calculatedColumnFormula>
    </tableColumn>
    <tableColumn id="3" xr3:uid="{6C72AF46-EBF9-47B8-9B59-61FBAF5EF43D}" name="Marzo" dataDxfId="9">
      <calculatedColumnFormula>+ROUND(VLOOKUP($B$3,GRUPAL!$B$2:$Y$574,15,FALSE),0)</calculatedColumnFormula>
    </tableColumn>
    <tableColumn id="4" xr3:uid="{AFD13683-2D43-47D3-91A6-ECC1D2E92D87}" name="Abril" dataDxfId="8">
      <calculatedColumnFormula>+ROUND(VLOOKUP($B$3,GRUPAL!$B$2:$Y$574,16,FALSE),0)</calculatedColumnFormula>
    </tableColumn>
    <tableColumn id="5" xr3:uid="{15E20A3B-5716-43F1-865A-897938486630}" name="Mayo" dataDxfId="7">
      <calculatedColumnFormula>+ROUND(VLOOKUP($B$3,GRUPAL!$B$2:$Y$574,17,FALSE),0)</calculatedColumnFormula>
    </tableColumn>
    <tableColumn id="6" xr3:uid="{A7427036-ED03-49FA-8CA4-F42C4AE93399}" name="Junio" dataDxfId="6">
      <calculatedColumnFormula>+ROUND(VLOOKUP($B$3,GRUPAL!$B$2:$Y$574,18,FALSE),0)</calculatedColumnFormula>
    </tableColumn>
    <tableColumn id="7" xr3:uid="{B5419414-ADEF-425A-99DB-6D43C55AFE20}" name="Julio" dataDxfId="5">
      <calculatedColumnFormula>+ROUND(VLOOKUP($B$3,GRUPAL!$B$2:$Y$574,19,FALSE),0)</calculatedColumnFormula>
    </tableColumn>
    <tableColumn id="8" xr3:uid="{CF2027F3-5298-4799-A93B-CCC1BFB6F391}" name="Agosto" dataDxfId="4">
      <calculatedColumnFormula>+ROUND(VLOOKUP($B$3,GRUPAL!$B$2:$Y$574,20,FALSE),0)</calculatedColumnFormula>
    </tableColumn>
    <tableColumn id="9" xr3:uid="{E23AE7C3-9839-4B03-B9DB-AFB7CBE76A54}" name="Septiembre" dataDxfId="3">
      <calculatedColumnFormula>+ROUND(VLOOKUP($B$3,GRUPAL!$B$2:$Y$574,21,FALSE),0)</calculatedColumnFormula>
    </tableColumn>
    <tableColumn id="10" xr3:uid="{36025F72-C3A2-4DF2-AFF5-EE4149F517D9}" name="Octubre" dataDxfId="2">
      <calculatedColumnFormula>+ROUND(VLOOKUP($B$3,GRUPAL!$B$2:$Y$574,22,FALSE),0)</calculatedColumnFormula>
    </tableColumn>
    <tableColumn id="11" xr3:uid="{FD240154-B8D4-4BA7-93CC-2A6A351356C2}" name="Noviembre" dataDxfId="1">
      <calculatedColumnFormula>+ROUND(VLOOKUP($B$3,GRUPAL!$B$2:$Y$574,23,FALSE),0)</calculatedColumnFormula>
    </tableColumn>
    <tableColumn id="12" xr3:uid="{888DBB7C-47F1-4E91-92CF-050B2278A316}" name="Diciembre" dataDxfId="0">
      <calculatedColumnFormula>+ROUND(VLOOKUP($B$3,GRUPAL!$B$2:$Y$574,24,FALSE),0)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4D86-C721-4E55-8E2F-CCBAADB3D229}">
  <sheetPr codeName="Hoja1"/>
  <dimension ref="B1:AA614"/>
  <sheetViews>
    <sheetView tabSelected="1" workbookViewId="0">
      <selection activeCell="B21" sqref="B21"/>
    </sheetView>
  </sheetViews>
  <sheetFormatPr baseColWidth="10" defaultRowHeight="14.4"/>
  <cols>
    <col min="3" max="3" width="11.77734375" bestFit="1" customWidth="1"/>
    <col min="14" max="14" width="12.5546875" customWidth="1"/>
    <col min="16" max="16" width="12.21875" customWidth="1"/>
  </cols>
  <sheetData>
    <row r="1" spans="2:17">
      <c r="B1" s="18" t="s">
        <v>626</v>
      </c>
      <c r="C1" s="19"/>
      <c r="D1" s="20"/>
    </row>
    <row r="2" spans="2:17" ht="15" thickBot="1">
      <c r="B2" s="21"/>
      <c r="C2" s="22"/>
      <c r="D2" s="23"/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</row>
    <row r="3" spans="2:17">
      <c r="B3" s="12" t="s">
        <v>327</v>
      </c>
      <c r="C3" s="13"/>
      <c r="D3" s="14"/>
      <c r="F3" s="9">
        <f>+ROUND(VLOOKUP($B$3,GRUPAL!$B$2:$Y$574,13,FALSE),0)</f>
        <v>9</v>
      </c>
      <c r="G3" s="9">
        <f>+ROUND(VLOOKUP($B$3,GRUPAL!$B$2:$Y$574,14,FALSE),0)</f>
        <v>9</v>
      </c>
      <c r="H3" s="9">
        <f>+ROUND(VLOOKUP($B$3,GRUPAL!$B$2:$Y$574,15,FALSE),0)</f>
        <v>7</v>
      </c>
      <c r="I3" s="9">
        <f>+ROUND(VLOOKUP($B$3,GRUPAL!$B$2:$Y$574,16,FALSE),0)</f>
        <v>5</v>
      </c>
      <c r="J3" s="9">
        <f>+ROUND(VLOOKUP($B$3,GRUPAL!$B$2:$Y$574,17,FALSE),0)</f>
        <v>6</v>
      </c>
      <c r="K3" s="9">
        <f>+ROUND(VLOOKUP($B$3,GRUPAL!$B$2:$Y$574,18,FALSE),0)</f>
        <v>5</v>
      </c>
      <c r="L3" s="9">
        <f>+ROUND(VLOOKUP($B$3,GRUPAL!$B$2:$Y$574,19,FALSE),0)</f>
        <v>8</v>
      </c>
      <c r="M3" s="9">
        <f>+ROUND(VLOOKUP($B$3,GRUPAL!$B$2:$Y$574,20,FALSE),0)</f>
        <v>9</v>
      </c>
      <c r="N3" s="9">
        <f>+ROUND(VLOOKUP($B$3,GRUPAL!$B$2:$Y$574,21,FALSE),0)</f>
        <v>6</v>
      </c>
      <c r="O3" s="9">
        <f>+ROUND(VLOOKUP($B$3,GRUPAL!$B$2:$Y$574,22,FALSE),0)</f>
        <v>6</v>
      </c>
      <c r="P3" s="9">
        <f>+ROUND(VLOOKUP($B$3,GRUPAL!$B$2:$Y$574,23,FALSE),0)</f>
        <v>8</v>
      </c>
      <c r="Q3" s="9">
        <f>+ROUND(VLOOKUP($B$3,GRUPAL!$B$2:$Y$574,24,FALSE),0)</f>
        <v>9</v>
      </c>
    </row>
    <row r="4" spans="2:17" ht="15" thickBot="1">
      <c r="B4" s="15"/>
      <c r="C4" s="16"/>
      <c r="D4" s="17"/>
    </row>
    <row r="6" spans="2:17">
      <c r="B6" s="10" t="s">
        <v>627</v>
      </c>
      <c r="C6" s="10" t="s">
        <v>628</v>
      </c>
    </row>
    <row r="7" spans="2:17">
      <c r="B7" s="10" t="s">
        <v>629</v>
      </c>
      <c r="C7" s="11">
        <f>AVERAGE(F3:Q3)</f>
        <v>7.25</v>
      </c>
    </row>
    <row r="8" spans="2:17" ht="28.8">
      <c r="B8" s="10" t="s">
        <v>630</v>
      </c>
      <c r="C8" s="11">
        <f>STDEV(F3:Q3)</f>
        <v>1.6025547785276542</v>
      </c>
    </row>
    <row r="9" spans="2:17">
      <c r="B9" s="10" t="s">
        <v>631</v>
      </c>
      <c r="C9" s="11">
        <f>_xlfn.VAR.P(F3:Q3)</f>
        <v>2.3541666666666665</v>
      </c>
    </row>
    <row r="10" spans="2:17">
      <c r="B10" s="10" t="s">
        <v>632</v>
      </c>
      <c r="C10" s="11">
        <f>MAX(F3:Q3)</f>
        <v>9</v>
      </c>
    </row>
    <row r="11" spans="2:17">
      <c r="B11" s="10" t="s">
        <v>633</v>
      </c>
      <c r="C11" s="11">
        <f>MIN(F3:Q3)</f>
        <v>5</v>
      </c>
    </row>
    <row r="12" spans="2:17">
      <c r="B12" s="10" t="s">
        <v>634</v>
      </c>
      <c r="C12" s="11">
        <f>MEDIAN(F3:Q3)</f>
        <v>7.5</v>
      </c>
    </row>
    <row r="13" spans="2:17">
      <c r="B13" s="10" t="s">
        <v>638</v>
      </c>
      <c r="C13" s="11">
        <f>SKEW(F3:Q3)</f>
        <v>-0.16897797429788028</v>
      </c>
    </row>
    <row r="14" spans="2:17">
      <c r="B14" s="10" t="s">
        <v>635</v>
      </c>
      <c r="C14" s="11">
        <f>MAX(F3:Q3)-MIN(F3:Q3)</f>
        <v>4</v>
      </c>
    </row>
    <row r="15" spans="2:17" ht="28.8">
      <c r="B15" s="10" t="s">
        <v>636</v>
      </c>
      <c r="C15" s="11">
        <f>STDEV(F3:Q3)/AVERAGE(F3:Q3)</f>
        <v>0.22104203841760747</v>
      </c>
    </row>
    <row r="16" spans="2:17">
      <c r="B16" s="10" t="s">
        <v>637</v>
      </c>
      <c r="C16" s="11">
        <f>SUM(F3:Q3)</f>
        <v>87</v>
      </c>
    </row>
    <row r="42" spans="27:27">
      <c r="AA42" s="3" t="s">
        <v>518</v>
      </c>
    </row>
    <row r="43" spans="27:27">
      <c r="AA43" s="3" t="s">
        <v>614</v>
      </c>
    </row>
    <row r="44" spans="27:27">
      <c r="AA44" s="3" t="s">
        <v>618</v>
      </c>
    </row>
    <row r="45" spans="27:27">
      <c r="AA45" s="3" t="s">
        <v>582</v>
      </c>
    </row>
    <row r="46" spans="27:27">
      <c r="AA46" s="3" t="s">
        <v>255</v>
      </c>
    </row>
    <row r="47" spans="27:27">
      <c r="AA47" s="3" t="s">
        <v>113</v>
      </c>
    </row>
    <row r="48" spans="27:27">
      <c r="AA48" s="3" t="s">
        <v>113</v>
      </c>
    </row>
    <row r="49" spans="27:27">
      <c r="AA49" s="3" t="s">
        <v>68</v>
      </c>
    </row>
    <row r="50" spans="27:27">
      <c r="AA50" s="3" t="s">
        <v>259</v>
      </c>
    </row>
    <row r="51" spans="27:27">
      <c r="AA51" s="3" t="s">
        <v>259</v>
      </c>
    </row>
    <row r="52" spans="27:27">
      <c r="AA52" s="3" t="s">
        <v>565</v>
      </c>
    </row>
    <row r="53" spans="27:27">
      <c r="AA53" s="3" t="s">
        <v>514</v>
      </c>
    </row>
    <row r="54" spans="27:27">
      <c r="AA54" s="3" t="s">
        <v>365</v>
      </c>
    </row>
    <row r="55" spans="27:27">
      <c r="AA55" s="3" t="s">
        <v>348</v>
      </c>
    </row>
    <row r="56" spans="27:27">
      <c r="AA56" s="3" t="s">
        <v>348</v>
      </c>
    </row>
    <row r="57" spans="27:27">
      <c r="AA57" s="3" t="s">
        <v>263</v>
      </c>
    </row>
    <row r="58" spans="27:27">
      <c r="AA58" s="3" t="s">
        <v>276</v>
      </c>
    </row>
    <row r="59" spans="27:27">
      <c r="AA59" s="3" t="s">
        <v>48</v>
      </c>
    </row>
    <row r="60" spans="27:27">
      <c r="AA60" s="3" t="s">
        <v>48</v>
      </c>
    </row>
    <row r="61" spans="27:27">
      <c r="AA61" s="3" t="s">
        <v>52</v>
      </c>
    </row>
    <row r="62" spans="27:27">
      <c r="AA62" s="3" t="s">
        <v>52</v>
      </c>
    </row>
    <row r="63" spans="27:27">
      <c r="AA63" s="3" t="s">
        <v>40</v>
      </c>
    </row>
    <row r="64" spans="27:27">
      <c r="AA64" s="3" t="s">
        <v>40</v>
      </c>
    </row>
    <row r="65" spans="27:27">
      <c r="AA65" s="3" t="s">
        <v>186</v>
      </c>
    </row>
    <row r="66" spans="27:27">
      <c r="AA66" s="3" t="s">
        <v>186</v>
      </c>
    </row>
    <row r="67" spans="27:27">
      <c r="AA67" s="3" t="s">
        <v>526</v>
      </c>
    </row>
    <row r="68" spans="27:27">
      <c r="AA68" s="3" t="s">
        <v>611</v>
      </c>
    </row>
    <row r="69" spans="27:27">
      <c r="AA69" s="3" t="s">
        <v>554</v>
      </c>
    </row>
    <row r="70" spans="27:27">
      <c r="AA70" s="3" t="s">
        <v>558</v>
      </c>
    </row>
    <row r="71" spans="27:27">
      <c r="AA71" s="3" t="s">
        <v>337</v>
      </c>
    </row>
    <row r="72" spans="27:27">
      <c r="AA72" s="3" t="s">
        <v>164</v>
      </c>
    </row>
    <row r="73" spans="27:27">
      <c r="AA73" s="3" t="s">
        <v>164</v>
      </c>
    </row>
    <row r="74" spans="27:27">
      <c r="AA74" s="3" t="s">
        <v>333</v>
      </c>
    </row>
    <row r="75" spans="27:27">
      <c r="AA75" s="3" t="s">
        <v>368</v>
      </c>
    </row>
    <row r="76" spans="27:27">
      <c r="AA76" s="3" t="s">
        <v>191</v>
      </c>
    </row>
    <row r="77" spans="27:27">
      <c r="AA77" s="3" t="s">
        <v>191</v>
      </c>
    </row>
    <row r="78" spans="27:27">
      <c r="AA78" s="3" t="s">
        <v>232</v>
      </c>
    </row>
    <row r="79" spans="27:27">
      <c r="AA79" s="3" t="s">
        <v>232</v>
      </c>
    </row>
    <row r="80" spans="27:27">
      <c r="AA80" s="3" t="s">
        <v>106</v>
      </c>
    </row>
    <row r="81" spans="27:27">
      <c r="AA81" s="3" t="s">
        <v>106</v>
      </c>
    </row>
    <row r="82" spans="27:27">
      <c r="AA82" s="3" t="s">
        <v>64</v>
      </c>
    </row>
    <row r="83" spans="27:27">
      <c r="AA83" s="3" t="s">
        <v>64</v>
      </c>
    </row>
    <row r="84" spans="27:27">
      <c r="AA84" s="3" t="s">
        <v>500</v>
      </c>
    </row>
    <row r="85" spans="27:27">
      <c r="AA85" s="3" t="s">
        <v>506</v>
      </c>
    </row>
    <row r="86" spans="27:27">
      <c r="AA86" s="3" t="s">
        <v>569</v>
      </c>
    </row>
    <row r="87" spans="27:27">
      <c r="AA87" s="3" t="s">
        <v>168</v>
      </c>
    </row>
    <row r="88" spans="27:27">
      <c r="AA88" s="3" t="s">
        <v>168</v>
      </c>
    </row>
    <row r="89" spans="27:27">
      <c r="AA89" s="3" t="s">
        <v>249</v>
      </c>
    </row>
    <row r="90" spans="27:27">
      <c r="AA90" s="3" t="s">
        <v>93</v>
      </c>
    </row>
    <row r="91" spans="27:27">
      <c r="AA91" s="3" t="s">
        <v>93</v>
      </c>
    </row>
    <row r="92" spans="27:27">
      <c r="AA92" s="3" t="s">
        <v>567</v>
      </c>
    </row>
    <row r="93" spans="27:27">
      <c r="AA93" s="3" t="s">
        <v>542</v>
      </c>
    </row>
    <row r="94" spans="27:27">
      <c r="AA94" s="3" t="s">
        <v>502</v>
      </c>
    </row>
    <row r="95" spans="27:27">
      <c r="AA95" s="3" t="s">
        <v>346</v>
      </c>
    </row>
    <row r="96" spans="27:27">
      <c r="AA96" s="3" t="s">
        <v>89</v>
      </c>
    </row>
    <row r="97" spans="27:27">
      <c r="AA97" s="3" t="s">
        <v>89</v>
      </c>
    </row>
    <row r="98" spans="27:27">
      <c r="AA98" s="3" t="s">
        <v>293</v>
      </c>
    </row>
    <row r="99" spans="27:27">
      <c r="AA99" s="3" t="s">
        <v>275</v>
      </c>
    </row>
    <row r="100" spans="27:27">
      <c r="AA100" s="3" t="s">
        <v>275</v>
      </c>
    </row>
    <row r="101" spans="27:27">
      <c r="AA101" s="3" t="s">
        <v>603</v>
      </c>
    </row>
    <row r="102" spans="27:27">
      <c r="AA102" s="3" t="s">
        <v>477</v>
      </c>
    </row>
    <row r="103" spans="27:27">
      <c r="AA103" s="3" t="s">
        <v>525</v>
      </c>
    </row>
    <row r="104" spans="27:27">
      <c r="AA104" s="3" t="s">
        <v>222</v>
      </c>
    </row>
    <row r="105" spans="27:27">
      <c r="AA105" s="3" t="s">
        <v>222</v>
      </c>
    </row>
    <row r="106" spans="27:27">
      <c r="AA106" s="3" t="s">
        <v>594</v>
      </c>
    </row>
    <row r="107" spans="27:27">
      <c r="AA107" s="3" t="s">
        <v>452</v>
      </c>
    </row>
    <row r="108" spans="27:27">
      <c r="AA108" s="3" t="s">
        <v>236</v>
      </c>
    </row>
    <row r="109" spans="27:27">
      <c r="AA109" s="3" t="s">
        <v>236</v>
      </c>
    </row>
    <row r="110" spans="27:27">
      <c r="AA110" s="3" t="s">
        <v>378</v>
      </c>
    </row>
    <row r="111" spans="27:27">
      <c r="AA111" s="3" t="s">
        <v>310</v>
      </c>
    </row>
    <row r="112" spans="27:27">
      <c r="AA112" s="3" t="s">
        <v>519</v>
      </c>
    </row>
    <row r="113" spans="27:27">
      <c r="AA113" s="3" t="s">
        <v>461</v>
      </c>
    </row>
    <row r="114" spans="27:27">
      <c r="AA114" s="3" t="s">
        <v>463</v>
      </c>
    </row>
    <row r="115" spans="27:27">
      <c r="AA115" s="3" t="s">
        <v>491</v>
      </c>
    </row>
    <row r="116" spans="27:27">
      <c r="AA116" s="3" t="s">
        <v>623</v>
      </c>
    </row>
    <row r="117" spans="27:27">
      <c r="AA117" s="3" t="s">
        <v>486</v>
      </c>
    </row>
    <row r="118" spans="27:27">
      <c r="AA118" s="3" t="s">
        <v>81</v>
      </c>
    </row>
    <row r="119" spans="27:27">
      <c r="AA119" s="3" t="s">
        <v>180</v>
      </c>
    </row>
    <row r="120" spans="27:27">
      <c r="AA120" s="3" t="s">
        <v>180</v>
      </c>
    </row>
    <row r="121" spans="27:27">
      <c r="AA121" s="3" t="s">
        <v>247</v>
      </c>
    </row>
    <row r="122" spans="27:27">
      <c r="AA122" s="3" t="s">
        <v>247</v>
      </c>
    </row>
    <row r="123" spans="27:27">
      <c r="AA123" s="3" t="s">
        <v>305</v>
      </c>
    </row>
    <row r="124" spans="27:27">
      <c r="AA124" s="3" t="s">
        <v>305</v>
      </c>
    </row>
    <row r="125" spans="27:27">
      <c r="AA125" s="3" t="s">
        <v>266</v>
      </c>
    </row>
    <row r="126" spans="27:27">
      <c r="AA126" s="3" t="s">
        <v>241</v>
      </c>
    </row>
    <row r="127" spans="27:27">
      <c r="AA127" s="3" t="s">
        <v>241</v>
      </c>
    </row>
    <row r="128" spans="27:27">
      <c r="AA128" s="3" t="s">
        <v>206</v>
      </c>
    </row>
    <row r="129" spans="27:27">
      <c r="AA129" s="3" t="s">
        <v>206</v>
      </c>
    </row>
    <row r="130" spans="27:27">
      <c r="AA130" s="3" t="s">
        <v>234</v>
      </c>
    </row>
    <row r="131" spans="27:27">
      <c r="AA131" s="3" t="s">
        <v>234</v>
      </c>
    </row>
    <row r="132" spans="27:27">
      <c r="AA132" s="3" t="s">
        <v>366</v>
      </c>
    </row>
    <row r="133" spans="27:27">
      <c r="AA133" s="3" t="s">
        <v>372</v>
      </c>
    </row>
    <row r="134" spans="27:27">
      <c r="AA134" s="3" t="s">
        <v>246</v>
      </c>
    </row>
    <row r="135" spans="27:27">
      <c r="AA135" s="3" t="s">
        <v>246</v>
      </c>
    </row>
    <row r="136" spans="27:27">
      <c r="AA136" s="3" t="s">
        <v>280</v>
      </c>
    </row>
    <row r="137" spans="27:27">
      <c r="AA137" s="3" t="s">
        <v>280</v>
      </c>
    </row>
    <row r="138" spans="27:27">
      <c r="AA138" s="3" t="s">
        <v>296</v>
      </c>
    </row>
    <row r="139" spans="27:27">
      <c r="AA139" s="3" t="s">
        <v>296</v>
      </c>
    </row>
    <row r="140" spans="27:27">
      <c r="AA140" s="3" t="s">
        <v>578</v>
      </c>
    </row>
    <row r="141" spans="27:27">
      <c r="AA141" s="3" t="s">
        <v>77</v>
      </c>
    </row>
    <row r="142" spans="27:27">
      <c r="AA142" s="3" t="s">
        <v>203</v>
      </c>
    </row>
    <row r="143" spans="27:27">
      <c r="AA143" s="3" t="s">
        <v>203</v>
      </c>
    </row>
    <row r="144" spans="27:27">
      <c r="AA144" s="3" t="s">
        <v>117</v>
      </c>
    </row>
    <row r="145" spans="27:27">
      <c r="AA145" s="3" t="s">
        <v>117</v>
      </c>
    </row>
    <row r="146" spans="27:27">
      <c r="AA146" s="3" t="s">
        <v>123</v>
      </c>
    </row>
    <row r="147" spans="27:27">
      <c r="AA147" s="3" t="s">
        <v>123</v>
      </c>
    </row>
    <row r="148" spans="27:27">
      <c r="AA148" s="3" t="s">
        <v>385</v>
      </c>
    </row>
    <row r="149" spans="27:27">
      <c r="AA149" s="3" t="s">
        <v>240</v>
      </c>
    </row>
    <row r="150" spans="27:27">
      <c r="AA150" s="3" t="s">
        <v>240</v>
      </c>
    </row>
    <row r="151" spans="27:27">
      <c r="AA151" s="3" t="s">
        <v>237</v>
      </c>
    </row>
    <row r="152" spans="27:27">
      <c r="AA152" s="3" t="s">
        <v>237</v>
      </c>
    </row>
    <row r="153" spans="27:27">
      <c r="AA153" s="3" t="s">
        <v>597</v>
      </c>
    </row>
    <row r="154" spans="27:27">
      <c r="AA154" s="3" t="s">
        <v>574</v>
      </c>
    </row>
    <row r="155" spans="27:27">
      <c r="AA155" s="3" t="s">
        <v>570</v>
      </c>
    </row>
    <row r="156" spans="27:27">
      <c r="AA156" s="3" t="s">
        <v>615</v>
      </c>
    </row>
    <row r="157" spans="27:27">
      <c r="AA157" s="3" t="s">
        <v>576</v>
      </c>
    </row>
    <row r="158" spans="27:27">
      <c r="AA158" s="3" t="s">
        <v>596</v>
      </c>
    </row>
    <row r="159" spans="27:27">
      <c r="AA159" s="3" t="s">
        <v>575</v>
      </c>
    </row>
    <row r="160" spans="27:27">
      <c r="AA160" s="3" t="s">
        <v>549</v>
      </c>
    </row>
    <row r="161" spans="27:27">
      <c r="AA161" s="3" t="s">
        <v>287</v>
      </c>
    </row>
    <row r="162" spans="27:27">
      <c r="AA162" s="3" t="s">
        <v>581</v>
      </c>
    </row>
    <row r="163" spans="27:27">
      <c r="AA163" s="3" t="s">
        <v>334</v>
      </c>
    </row>
    <row r="164" spans="27:27">
      <c r="AA164" s="3" t="s">
        <v>166</v>
      </c>
    </row>
    <row r="165" spans="27:27">
      <c r="AA165" s="3" t="s">
        <v>166</v>
      </c>
    </row>
    <row r="166" spans="27:27">
      <c r="AA166" s="3" t="s">
        <v>208</v>
      </c>
    </row>
    <row r="167" spans="27:27">
      <c r="AA167" s="3" t="s">
        <v>208</v>
      </c>
    </row>
    <row r="168" spans="27:27">
      <c r="AA168" s="3" t="s">
        <v>357</v>
      </c>
    </row>
    <row r="169" spans="27:27">
      <c r="AA169" s="3" t="s">
        <v>357</v>
      </c>
    </row>
    <row r="170" spans="27:27">
      <c r="AA170" s="3" t="s">
        <v>484</v>
      </c>
    </row>
    <row r="171" spans="27:27">
      <c r="AA171" s="3" t="s">
        <v>516</v>
      </c>
    </row>
    <row r="172" spans="27:27">
      <c r="AA172" s="3" t="s">
        <v>171</v>
      </c>
    </row>
    <row r="173" spans="27:27">
      <c r="AA173" s="3" t="s">
        <v>171</v>
      </c>
    </row>
    <row r="174" spans="27:27">
      <c r="AA174" s="3" t="s">
        <v>226</v>
      </c>
    </row>
    <row r="175" spans="27:27">
      <c r="AA175" s="3" t="s">
        <v>523</v>
      </c>
    </row>
    <row r="176" spans="27:27">
      <c r="AA176" s="3" t="s">
        <v>326</v>
      </c>
    </row>
    <row r="177" spans="27:27">
      <c r="AA177" s="3" t="s">
        <v>316</v>
      </c>
    </row>
    <row r="178" spans="27:27">
      <c r="AA178" s="3" t="s">
        <v>316</v>
      </c>
    </row>
    <row r="179" spans="27:27">
      <c r="AA179" s="3" t="s">
        <v>34</v>
      </c>
    </row>
    <row r="180" spans="27:27">
      <c r="AA180" s="3" t="s">
        <v>34</v>
      </c>
    </row>
    <row r="181" spans="27:27">
      <c r="AA181" s="3" t="s">
        <v>70</v>
      </c>
    </row>
    <row r="182" spans="27:27">
      <c r="AA182" s="3" t="s">
        <v>70</v>
      </c>
    </row>
    <row r="183" spans="27:27">
      <c r="AA183" s="3" t="s">
        <v>349</v>
      </c>
    </row>
    <row r="184" spans="27:27">
      <c r="AA184" s="3" t="s">
        <v>490</v>
      </c>
    </row>
    <row r="185" spans="27:27">
      <c r="AA185" s="3" t="s">
        <v>196</v>
      </c>
    </row>
    <row r="186" spans="27:27">
      <c r="AA186" s="3" t="s">
        <v>562</v>
      </c>
    </row>
    <row r="187" spans="27:27">
      <c r="AA187" s="3" t="s">
        <v>95</v>
      </c>
    </row>
    <row r="188" spans="27:27">
      <c r="AA188" s="3" t="s">
        <v>95</v>
      </c>
    </row>
    <row r="189" spans="27:27">
      <c r="AA189" s="3" t="s">
        <v>155</v>
      </c>
    </row>
    <row r="190" spans="27:27">
      <c r="AA190" s="3" t="s">
        <v>155</v>
      </c>
    </row>
    <row r="191" spans="27:27">
      <c r="AA191" s="3" t="s">
        <v>101</v>
      </c>
    </row>
    <row r="192" spans="27:27">
      <c r="AA192" s="3" t="s">
        <v>101</v>
      </c>
    </row>
    <row r="193" spans="27:27">
      <c r="AA193" s="3" t="s">
        <v>243</v>
      </c>
    </row>
    <row r="194" spans="27:27">
      <c r="AA194" s="3" t="s">
        <v>150</v>
      </c>
    </row>
    <row r="195" spans="27:27">
      <c r="AA195" s="3" t="s">
        <v>150</v>
      </c>
    </row>
    <row r="196" spans="27:27">
      <c r="AA196" s="3" t="s">
        <v>351</v>
      </c>
    </row>
    <row r="197" spans="27:27">
      <c r="AA197" s="3" t="s">
        <v>351</v>
      </c>
    </row>
    <row r="198" spans="27:27">
      <c r="AA198" s="3" t="s">
        <v>605</v>
      </c>
    </row>
    <row r="199" spans="27:27">
      <c r="AA199" s="3" t="s">
        <v>577</v>
      </c>
    </row>
    <row r="200" spans="27:27">
      <c r="AA200" s="3" t="s">
        <v>327</v>
      </c>
    </row>
    <row r="201" spans="27:27">
      <c r="AA201" s="3" t="s">
        <v>327</v>
      </c>
    </row>
    <row r="202" spans="27:27">
      <c r="AA202" s="3" t="s">
        <v>361</v>
      </c>
    </row>
    <row r="203" spans="27:27">
      <c r="AA203" s="3" t="s">
        <v>379</v>
      </c>
    </row>
    <row r="204" spans="27:27">
      <c r="AA204" s="3" t="s">
        <v>340</v>
      </c>
    </row>
    <row r="205" spans="27:27">
      <c r="AA205" s="3" t="s">
        <v>592</v>
      </c>
    </row>
    <row r="206" spans="27:27">
      <c r="AA206" s="3" t="s">
        <v>543</v>
      </c>
    </row>
    <row r="207" spans="27:27">
      <c r="AA207" s="3" t="s">
        <v>145</v>
      </c>
    </row>
    <row r="208" spans="27:27">
      <c r="AA208" s="3" t="s">
        <v>145</v>
      </c>
    </row>
    <row r="209" spans="27:27">
      <c r="AA209" s="3" t="s">
        <v>36</v>
      </c>
    </row>
    <row r="210" spans="27:27">
      <c r="AA210" s="3" t="s">
        <v>36</v>
      </c>
    </row>
    <row r="211" spans="27:27">
      <c r="AA211" s="3" t="s">
        <v>522</v>
      </c>
    </row>
    <row r="212" spans="27:27">
      <c r="AA212" s="3" t="s">
        <v>25</v>
      </c>
    </row>
    <row r="213" spans="27:27">
      <c r="AA213" s="3" t="s">
        <v>25</v>
      </c>
    </row>
    <row r="214" spans="27:27">
      <c r="AA214" s="3" t="s">
        <v>91</v>
      </c>
    </row>
    <row r="215" spans="27:27">
      <c r="AA215" s="3" t="s">
        <v>532</v>
      </c>
    </row>
    <row r="216" spans="27:27">
      <c r="AA216" s="3" t="s">
        <v>374</v>
      </c>
    </row>
    <row r="217" spans="27:27">
      <c r="AA217" s="3" t="s">
        <v>299</v>
      </c>
    </row>
    <row r="218" spans="27:27">
      <c r="AA218" s="3" t="s">
        <v>622</v>
      </c>
    </row>
    <row r="219" spans="27:27">
      <c r="AA219" s="3" t="s">
        <v>301</v>
      </c>
    </row>
    <row r="220" spans="27:27">
      <c r="AA220" s="3" t="s">
        <v>253</v>
      </c>
    </row>
    <row r="221" spans="27:27">
      <c r="AA221" s="3" t="s">
        <v>224</v>
      </c>
    </row>
    <row r="222" spans="27:27">
      <c r="AA222" s="3" t="s">
        <v>304</v>
      </c>
    </row>
    <row r="223" spans="27:27">
      <c r="AA223" s="3" t="s">
        <v>127</v>
      </c>
    </row>
    <row r="224" spans="27:27">
      <c r="AA224" s="3" t="s">
        <v>214</v>
      </c>
    </row>
    <row r="225" spans="27:27">
      <c r="AA225" s="3" t="s">
        <v>179</v>
      </c>
    </row>
    <row r="226" spans="27:27">
      <c r="AA226" s="3" t="s">
        <v>604</v>
      </c>
    </row>
    <row r="227" spans="27:27">
      <c r="AA227" s="3" t="s">
        <v>412</v>
      </c>
    </row>
    <row r="228" spans="27:27">
      <c r="AA228" s="3" t="s">
        <v>566</v>
      </c>
    </row>
    <row r="229" spans="27:27">
      <c r="AA229" s="3" t="s">
        <v>339</v>
      </c>
    </row>
    <row r="230" spans="27:27">
      <c r="AA230" s="3" t="s">
        <v>504</v>
      </c>
    </row>
    <row r="231" spans="27:27">
      <c r="AA231" s="3" t="s">
        <v>38</v>
      </c>
    </row>
    <row r="232" spans="27:27">
      <c r="AA232" s="3" t="s">
        <v>38</v>
      </c>
    </row>
    <row r="233" spans="27:27">
      <c r="AA233" s="3" t="s">
        <v>32</v>
      </c>
    </row>
    <row r="234" spans="27:27">
      <c r="AA234" s="3" t="s">
        <v>32</v>
      </c>
    </row>
    <row r="235" spans="27:27">
      <c r="AA235" s="3" t="s">
        <v>560</v>
      </c>
    </row>
    <row r="236" spans="27:27">
      <c r="AA236" s="3" t="s">
        <v>174</v>
      </c>
    </row>
    <row r="237" spans="27:27">
      <c r="AA237" s="3" t="s">
        <v>174</v>
      </c>
    </row>
    <row r="238" spans="27:27">
      <c r="AA238" s="3" t="s">
        <v>607</v>
      </c>
    </row>
    <row r="239" spans="27:27">
      <c r="AA239" s="3" t="s">
        <v>279</v>
      </c>
    </row>
    <row r="240" spans="27:27">
      <c r="AA240" s="3" t="s">
        <v>178</v>
      </c>
    </row>
    <row r="241" spans="27:27">
      <c r="AA241" s="3" t="s">
        <v>178</v>
      </c>
    </row>
    <row r="242" spans="27:27">
      <c r="AA242" s="3" t="s">
        <v>537</v>
      </c>
    </row>
    <row r="243" spans="27:27">
      <c r="AA243" s="3" t="s">
        <v>149</v>
      </c>
    </row>
    <row r="244" spans="27:27">
      <c r="AA244" s="3" t="s">
        <v>583</v>
      </c>
    </row>
    <row r="245" spans="27:27">
      <c r="AA245" s="3" t="s">
        <v>621</v>
      </c>
    </row>
    <row r="246" spans="27:27">
      <c r="AA246" s="3" t="s">
        <v>480</v>
      </c>
    </row>
    <row r="247" spans="27:27">
      <c r="AA247" s="3" t="s">
        <v>568</v>
      </c>
    </row>
    <row r="248" spans="27:27">
      <c r="AA248" s="3" t="s">
        <v>529</v>
      </c>
    </row>
    <row r="249" spans="27:27">
      <c r="AA249" s="3" t="s">
        <v>528</v>
      </c>
    </row>
    <row r="250" spans="27:27">
      <c r="AA250" s="3" t="s">
        <v>328</v>
      </c>
    </row>
    <row r="251" spans="27:27">
      <c r="AA251" s="3" t="s">
        <v>328</v>
      </c>
    </row>
    <row r="252" spans="27:27">
      <c r="AA252" s="3" t="s">
        <v>338</v>
      </c>
    </row>
    <row r="253" spans="27:27">
      <c r="AA253" s="3" t="s">
        <v>121</v>
      </c>
    </row>
    <row r="254" spans="27:27">
      <c r="AA254" s="3" t="s">
        <v>157</v>
      </c>
    </row>
    <row r="255" spans="27:27">
      <c r="AA255" s="3" t="s">
        <v>157</v>
      </c>
    </row>
    <row r="256" spans="27:27">
      <c r="AA256" s="3" t="s">
        <v>459</v>
      </c>
    </row>
    <row r="257" spans="27:27">
      <c r="AA257" s="3" t="s">
        <v>489</v>
      </c>
    </row>
    <row r="258" spans="27:27">
      <c r="AA258" s="3" t="s">
        <v>464</v>
      </c>
    </row>
    <row r="259" spans="27:27">
      <c r="AA259" s="3" t="s">
        <v>216</v>
      </c>
    </row>
    <row r="260" spans="27:27">
      <c r="AA260" s="3" t="s">
        <v>216</v>
      </c>
    </row>
    <row r="261" spans="27:27">
      <c r="AA261" s="3" t="s">
        <v>591</v>
      </c>
    </row>
    <row r="262" spans="27:27">
      <c r="AA262" s="3" t="s">
        <v>345</v>
      </c>
    </row>
    <row r="263" spans="27:27">
      <c r="AA263" s="3" t="s">
        <v>345</v>
      </c>
    </row>
    <row r="264" spans="27:27">
      <c r="AA264" s="3" t="s">
        <v>271</v>
      </c>
    </row>
    <row r="265" spans="27:27">
      <c r="AA265" s="3" t="s">
        <v>381</v>
      </c>
    </row>
    <row r="266" spans="27:27">
      <c r="AA266" s="3" t="s">
        <v>381</v>
      </c>
    </row>
    <row r="267" spans="27:27">
      <c r="AA267" s="3" t="s">
        <v>309</v>
      </c>
    </row>
    <row r="268" spans="27:27">
      <c r="AA268" s="3" t="s">
        <v>571</v>
      </c>
    </row>
    <row r="269" spans="27:27">
      <c r="AA269" s="3" t="s">
        <v>244</v>
      </c>
    </row>
    <row r="270" spans="27:27">
      <c r="AA270" s="3" t="s">
        <v>244</v>
      </c>
    </row>
    <row r="271" spans="27:27">
      <c r="AA271" s="3" t="s">
        <v>170</v>
      </c>
    </row>
    <row r="272" spans="27:27">
      <c r="AA272" s="3" t="s">
        <v>170</v>
      </c>
    </row>
    <row r="273" spans="27:27">
      <c r="AA273" s="3" t="s">
        <v>99</v>
      </c>
    </row>
    <row r="274" spans="27:27">
      <c r="AA274" s="3" t="s">
        <v>99</v>
      </c>
    </row>
    <row r="275" spans="27:27">
      <c r="AA275" s="3" t="s">
        <v>302</v>
      </c>
    </row>
    <row r="276" spans="27:27">
      <c r="AA276" s="3" t="s">
        <v>302</v>
      </c>
    </row>
    <row r="277" spans="27:27">
      <c r="AA277" s="3" t="s">
        <v>283</v>
      </c>
    </row>
    <row r="278" spans="27:27">
      <c r="AA278" s="3" t="s">
        <v>493</v>
      </c>
    </row>
    <row r="279" spans="27:27">
      <c r="AA279" s="3" t="s">
        <v>286</v>
      </c>
    </row>
    <row r="280" spans="27:27">
      <c r="AA280" s="3" t="s">
        <v>322</v>
      </c>
    </row>
    <row r="281" spans="27:27">
      <c r="AA281" s="3" t="s">
        <v>295</v>
      </c>
    </row>
    <row r="282" spans="27:27">
      <c r="AA282" s="3" t="s">
        <v>295</v>
      </c>
    </row>
    <row r="283" spans="27:27">
      <c r="AA283" s="3" t="s">
        <v>87</v>
      </c>
    </row>
    <row r="284" spans="27:27">
      <c r="AA284" s="3" t="s">
        <v>274</v>
      </c>
    </row>
    <row r="285" spans="27:27">
      <c r="AA285" s="3" t="s">
        <v>274</v>
      </c>
    </row>
    <row r="286" spans="27:27">
      <c r="AA286" s="3" t="s">
        <v>277</v>
      </c>
    </row>
    <row r="287" spans="27:27">
      <c r="AA287" s="3" t="s">
        <v>277</v>
      </c>
    </row>
    <row r="288" spans="27:27">
      <c r="AA288" s="3" t="s">
        <v>195</v>
      </c>
    </row>
    <row r="289" spans="27:27">
      <c r="AA289" s="3" t="s">
        <v>195</v>
      </c>
    </row>
    <row r="290" spans="27:27">
      <c r="AA290" s="3" t="s">
        <v>239</v>
      </c>
    </row>
    <row r="291" spans="27:27">
      <c r="AA291" s="3" t="s">
        <v>239</v>
      </c>
    </row>
    <row r="292" spans="27:27">
      <c r="AA292" s="3" t="s">
        <v>175</v>
      </c>
    </row>
    <row r="293" spans="27:27">
      <c r="AA293" s="3" t="s">
        <v>175</v>
      </c>
    </row>
    <row r="294" spans="27:27">
      <c r="AA294" s="3" t="s">
        <v>162</v>
      </c>
    </row>
    <row r="295" spans="27:27">
      <c r="AA295" s="3" t="s">
        <v>162</v>
      </c>
    </row>
    <row r="296" spans="27:27">
      <c r="AA296" s="3" t="s">
        <v>211</v>
      </c>
    </row>
    <row r="297" spans="27:27">
      <c r="AA297" s="3" t="s">
        <v>204</v>
      </c>
    </row>
    <row r="298" spans="27:27">
      <c r="AA298" s="3" t="s">
        <v>129</v>
      </c>
    </row>
    <row r="299" spans="27:27">
      <c r="AA299" s="3" t="s">
        <v>173</v>
      </c>
    </row>
    <row r="300" spans="27:27">
      <c r="AA300" s="3" t="s">
        <v>376</v>
      </c>
    </row>
    <row r="301" spans="27:27">
      <c r="AA301" s="3" t="s">
        <v>364</v>
      </c>
    </row>
    <row r="302" spans="27:27">
      <c r="AA302" s="3" t="s">
        <v>83</v>
      </c>
    </row>
    <row r="303" spans="27:27">
      <c r="AA303" s="3" t="s">
        <v>83</v>
      </c>
    </row>
    <row r="304" spans="27:27">
      <c r="AA304" s="3" t="s">
        <v>198</v>
      </c>
    </row>
    <row r="305" spans="27:27">
      <c r="AA305" s="3" t="s">
        <v>198</v>
      </c>
    </row>
    <row r="306" spans="27:27">
      <c r="AA306" s="3" t="s">
        <v>233</v>
      </c>
    </row>
    <row r="307" spans="27:27">
      <c r="AA307" s="3" t="s">
        <v>209</v>
      </c>
    </row>
    <row r="308" spans="27:27">
      <c r="AA308" s="3" t="s">
        <v>273</v>
      </c>
    </row>
    <row r="309" spans="27:27">
      <c r="AA309" s="3" t="s">
        <v>115</v>
      </c>
    </row>
    <row r="310" spans="27:27">
      <c r="AA310" s="3" t="s">
        <v>227</v>
      </c>
    </row>
    <row r="311" spans="27:27">
      <c r="AA311" s="3" t="s">
        <v>227</v>
      </c>
    </row>
    <row r="312" spans="27:27">
      <c r="AA312" s="3" t="s">
        <v>111</v>
      </c>
    </row>
    <row r="313" spans="27:27">
      <c r="AA313" s="3" t="s">
        <v>111</v>
      </c>
    </row>
    <row r="314" spans="27:27">
      <c r="AA314" s="3" t="s">
        <v>85</v>
      </c>
    </row>
    <row r="315" spans="27:27">
      <c r="AA315" s="3" t="s">
        <v>85</v>
      </c>
    </row>
    <row r="316" spans="27:27">
      <c r="AA316" s="3" t="s">
        <v>134</v>
      </c>
    </row>
    <row r="317" spans="27:27">
      <c r="AA317" s="3" t="s">
        <v>134</v>
      </c>
    </row>
    <row r="318" spans="27:27">
      <c r="AA318" s="3" t="s">
        <v>229</v>
      </c>
    </row>
    <row r="319" spans="27:27">
      <c r="AA319" s="3" t="s">
        <v>229</v>
      </c>
    </row>
    <row r="320" spans="27:27">
      <c r="AA320" s="3" t="s">
        <v>160</v>
      </c>
    </row>
    <row r="321" spans="27:27">
      <c r="AA321" s="3" t="s">
        <v>257</v>
      </c>
    </row>
    <row r="322" spans="27:27">
      <c r="AA322" s="3" t="s">
        <v>541</v>
      </c>
    </row>
    <row r="323" spans="27:27">
      <c r="AA323" s="3" t="s">
        <v>483</v>
      </c>
    </row>
    <row r="324" spans="27:27">
      <c r="AA324" s="3" t="s">
        <v>107</v>
      </c>
    </row>
    <row r="325" spans="27:27">
      <c r="AA325" s="3" t="s">
        <v>107</v>
      </c>
    </row>
    <row r="326" spans="27:27">
      <c r="AA326" s="3" t="s">
        <v>358</v>
      </c>
    </row>
    <row r="327" spans="27:27">
      <c r="AA327" s="3" t="s">
        <v>358</v>
      </c>
    </row>
    <row r="328" spans="27:27">
      <c r="AA328" s="3" t="s">
        <v>314</v>
      </c>
    </row>
    <row r="329" spans="27:27">
      <c r="AA329" s="3" t="s">
        <v>130</v>
      </c>
    </row>
    <row r="330" spans="27:27">
      <c r="AA330" s="3" t="s">
        <v>130</v>
      </c>
    </row>
    <row r="331" spans="27:27">
      <c r="AA331" s="3" t="s">
        <v>587</v>
      </c>
    </row>
    <row r="332" spans="27:27">
      <c r="AA332" s="3" t="s">
        <v>512</v>
      </c>
    </row>
    <row r="333" spans="27:27">
      <c r="AA333" s="3" t="s">
        <v>573</v>
      </c>
    </row>
    <row r="334" spans="27:27">
      <c r="AA334" s="3" t="s">
        <v>386</v>
      </c>
    </row>
    <row r="335" spans="27:27">
      <c r="AA335" s="3" t="s">
        <v>356</v>
      </c>
    </row>
    <row r="336" spans="27:27">
      <c r="AA336" s="3" t="s">
        <v>472</v>
      </c>
    </row>
    <row r="337" spans="27:27">
      <c r="AA337" s="3" t="s">
        <v>511</v>
      </c>
    </row>
    <row r="338" spans="27:27">
      <c r="AA338" s="3" t="s">
        <v>553</v>
      </c>
    </row>
    <row r="339" spans="27:27">
      <c r="AA339" s="3" t="s">
        <v>625</v>
      </c>
    </row>
    <row r="340" spans="27:27">
      <c r="AA340" s="3" t="s">
        <v>373</v>
      </c>
    </row>
    <row r="341" spans="27:27">
      <c r="AA341" s="3" t="s">
        <v>182</v>
      </c>
    </row>
    <row r="342" spans="27:27">
      <c r="AA342" s="3" t="s">
        <v>182</v>
      </c>
    </row>
    <row r="343" spans="27:27">
      <c r="AA343" s="3" t="s">
        <v>147</v>
      </c>
    </row>
    <row r="344" spans="27:27">
      <c r="AA344" s="3" t="s">
        <v>28</v>
      </c>
    </row>
    <row r="345" spans="27:27">
      <c r="AA345" s="3" t="s">
        <v>28</v>
      </c>
    </row>
    <row r="346" spans="27:27">
      <c r="AA346" s="3" t="s">
        <v>325</v>
      </c>
    </row>
    <row r="347" spans="27:27">
      <c r="AA347" s="3" t="s">
        <v>325</v>
      </c>
    </row>
    <row r="348" spans="27:27">
      <c r="AA348" s="3" t="s">
        <v>481</v>
      </c>
    </row>
    <row r="349" spans="27:27">
      <c r="AA349" s="3" t="s">
        <v>267</v>
      </c>
    </row>
    <row r="350" spans="27:27">
      <c r="AA350" s="3" t="s">
        <v>267</v>
      </c>
    </row>
    <row r="351" spans="27:27">
      <c r="AA351" s="3" t="s">
        <v>498</v>
      </c>
    </row>
    <row r="352" spans="27:27">
      <c r="AA352" s="3" t="s">
        <v>300</v>
      </c>
    </row>
    <row r="353" spans="27:27">
      <c r="AA353" s="3" t="s">
        <v>300</v>
      </c>
    </row>
    <row r="354" spans="27:27">
      <c r="AA354" s="3" t="s">
        <v>281</v>
      </c>
    </row>
    <row r="355" spans="27:27">
      <c r="AA355" s="3" t="s">
        <v>281</v>
      </c>
    </row>
    <row r="356" spans="27:27">
      <c r="AA356" s="3" t="s">
        <v>471</v>
      </c>
    </row>
    <row r="357" spans="27:27">
      <c r="AA357" s="3" t="s">
        <v>510</v>
      </c>
    </row>
    <row r="358" spans="27:27">
      <c r="AA358" s="3" t="s">
        <v>533</v>
      </c>
    </row>
    <row r="359" spans="27:27">
      <c r="AA359" s="3" t="s">
        <v>363</v>
      </c>
    </row>
    <row r="360" spans="27:27">
      <c r="AA360" s="3" t="s">
        <v>363</v>
      </c>
    </row>
    <row r="361" spans="27:27">
      <c r="AA361" s="3" t="s">
        <v>474</v>
      </c>
    </row>
    <row r="362" spans="27:27">
      <c r="AA362" s="3" t="s">
        <v>383</v>
      </c>
    </row>
    <row r="363" spans="27:27">
      <c r="AA363" s="3" t="s">
        <v>383</v>
      </c>
    </row>
    <row r="364" spans="27:27">
      <c r="AA364" s="3" t="s">
        <v>360</v>
      </c>
    </row>
    <row r="365" spans="27:27">
      <c r="AA365" s="3" t="s">
        <v>360</v>
      </c>
    </row>
    <row r="366" spans="27:27">
      <c r="AA366" s="3" t="s">
        <v>507</v>
      </c>
    </row>
    <row r="367" spans="27:27">
      <c r="AA367" s="3" t="s">
        <v>289</v>
      </c>
    </row>
    <row r="368" spans="27:27">
      <c r="AA368" s="3" t="s">
        <v>289</v>
      </c>
    </row>
    <row r="369" spans="27:27">
      <c r="AA369" s="3" t="s">
        <v>329</v>
      </c>
    </row>
    <row r="370" spans="27:27">
      <c r="AA370" s="3" t="s">
        <v>329</v>
      </c>
    </row>
    <row r="371" spans="27:27">
      <c r="AA371" s="3" t="s">
        <v>321</v>
      </c>
    </row>
    <row r="372" spans="27:27">
      <c r="AA372" s="3" t="s">
        <v>321</v>
      </c>
    </row>
    <row r="373" spans="27:27">
      <c r="AA373" s="3" t="s">
        <v>580</v>
      </c>
    </row>
    <row r="374" spans="27:27">
      <c r="AA374" s="3" t="s">
        <v>572</v>
      </c>
    </row>
    <row r="375" spans="27:27">
      <c r="AA375" s="3" t="s">
        <v>269</v>
      </c>
    </row>
    <row r="376" spans="27:27">
      <c r="AA376" s="3" t="s">
        <v>269</v>
      </c>
    </row>
    <row r="377" spans="27:27">
      <c r="AA377" s="3" t="s">
        <v>470</v>
      </c>
    </row>
    <row r="378" spans="27:27">
      <c r="AA378" s="3" t="s">
        <v>505</v>
      </c>
    </row>
    <row r="379" spans="27:27">
      <c r="AA379" s="3" t="s">
        <v>54</v>
      </c>
    </row>
    <row r="380" spans="27:27">
      <c r="AA380" s="3" t="s">
        <v>54</v>
      </c>
    </row>
    <row r="381" spans="27:27">
      <c r="AA381" s="3" t="s">
        <v>44</v>
      </c>
    </row>
    <row r="382" spans="27:27">
      <c r="AA382" s="3" t="s">
        <v>44</v>
      </c>
    </row>
    <row r="383" spans="27:27">
      <c r="AA383" s="3" t="s">
        <v>294</v>
      </c>
    </row>
    <row r="384" spans="27:27">
      <c r="AA384" s="3" t="s">
        <v>318</v>
      </c>
    </row>
    <row r="385" spans="27:27">
      <c r="AA385" s="3" t="s">
        <v>352</v>
      </c>
    </row>
    <row r="386" spans="27:27">
      <c r="AA386" s="3" t="s">
        <v>254</v>
      </c>
    </row>
    <row r="387" spans="27:27">
      <c r="AA387" s="3" t="s">
        <v>312</v>
      </c>
    </row>
    <row r="388" spans="27:27">
      <c r="AA388" s="3" t="s">
        <v>298</v>
      </c>
    </row>
    <row r="389" spans="27:27">
      <c r="AA389" s="3" t="s">
        <v>324</v>
      </c>
    </row>
    <row r="390" spans="27:27">
      <c r="AA390" s="3" t="s">
        <v>307</v>
      </c>
    </row>
    <row r="391" spans="27:27">
      <c r="AA391" s="3" t="s">
        <v>307</v>
      </c>
    </row>
    <row r="392" spans="27:27">
      <c r="AA392" s="3" t="s">
        <v>97</v>
      </c>
    </row>
    <row r="393" spans="27:27">
      <c r="AA393" s="3" t="s">
        <v>97</v>
      </c>
    </row>
    <row r="394" spans="27:27">
      <c r="AA394" s="3" t="s">
        <v>539</v>
      </c>
    </row>
    <row r="395" spans="27:27">
      <c r="AA395" s="3" t="s">
        <v>479</v>
      </c>
    </row>
    <row r="396" spans="27:27">
      <c r="AA396" s="3" t="s">
        <v>610</v>
      </c>
    </row>
    <row r="397" spans="27:27">
      <c r="AA397" s="3" t="s">
        <v>75</v>
      </c>
    </row>
    <row r="398" spans="27:27">
      <c r="AA398" s="3" t="s">
        <v>75</v>
      </c>
    </row>
    <row r="399" spans="27:27">
      <c r="AA399" s="3" t="s">
        <v>177</v>
      </c>
    </row>
    <row r="400" spans="27:27">
      <c r="AA400" s="3" t="s">
        <v>177</v>
      </c>
    </row>
    <row r="401" spans="27:27">
      <c r="AA401" s="3" t="s">
        <v>342</v>
      </c>
    </row>
    <row r="402" spans="27:27">
      <c r="AA402" s="3" t="s">
        <v>342</v>
      </c>
    </row>
    <row r="403" spans="27:27">
      <c r="AA403" s="3" t="s">
        <v>50</v>
      </c>
    </row>
    <row r="404" spans="27:27">
      <c r="AA404" s="3" t="s">
        <v>50</v>
      </c>
    </row>
    <row r="405" spans="27:27">
      <c r="AA405" s="3" t="s">
        <v>109</v>
      </c>
    </row>
    <row r="406" spans="27:27">
      <c r="AA406" s="3" t="s">
        <v>109</v>
      </c>
    </row>
    <row r="407" spans="27:27">
      <c r="AA407" s="3" t="s">
        <v>317</v>
      </c>
    </row>
    <row r="408" spans="27:27">
      <c r="AA408" s="3" t="s">
        <v>317</v>
      </c>
    </row>
    <row r="409" spans="27:27">
      <c r="AA409" s="3" t="s">
        <v>616</v>
      </c>
    </row>
    <row r="410" spans="27:27">
      <c r="AA410" s="3" t="s">
        <v>384</v>
      </c>
    </row>
    <row r="411" spans="27:27">
      <c r="AA411" s="3" t="s">
        <v>306</v>
      </c>
    </row>
    <row r="412" spans="27:27">
      <c r="AA412" s="3" t="s">
        <v>306</v>
      </c>
    </row>
    <row r="413" spans="27:27">
      <c r="AA413" s="3" t="s">
        <v>382</v>
      </c>
    </row>
    <row r="414" spans="27:27">
      <c r="AA414" s="3" t="s">
        <v>617</v>
      </c>
    </row>
    <row r="415" spans="27:27">
      <c r="AA415" s="3" t="s">
        <v>303</v>
      </c>
    </row>
    <row r="416" spans="27:27">
      <c r="AA416" s="3" t="s">
        <v>303</v>
      </c>
    </row>
    <row r="417" spans="27:27">
      <c r="AA417" s="3" t="s">
        <v>291</v>
      </c>
    </row>
    <row r="418" spans="27:27">
      <c r="AA418" s="3" t="s">
        <v>291</v>
      </c>
    </row>
    <row r="419" spans="27:27">
      <c r="AA419" s="3" t="s">
        <v>359</v>
      </c>
    </row>
    <row r="420" spans="27:27">
      <c r="AA420" s="3" t="s">
        <v>359</v>
      </c>
    </row>
    <row r="421" spans="27:27">
      <c r="AA421" s="3" t="s">
        <v>331</v>
      </c>
    </row>
    <row r="422" spans="27:27">
      <c r="AA422" s="3" t="s">
        <v>331</v>
      </c>
    </row>
    <row r="423" spans="27:27">
      <c r="AA423" s="3" t="s">
        <v>350</v>
      </c>
    </row>
    <row r="424" spans="27:27">
      <c r="AA424" s="3" t="s">
        <v>350</v>
      </c>
    </row>
    <row r="425" spans="27:27">
      <c r="AA425" s="3" t="s">
        <v>353</v>
      </c>
    </row>
    <row r="426" spans="27:27">
      <c r="AA426" s="3" t="s">
        <v>353</v>
      </c>
    </row>
    <row r="427" spans="27:27">
      <c r="AA427" s="3" t="s">
        <v>362</v>
      </c>
    </row>
    <row r="428" spans="27:27">
      <c r="AA428" s="3" t="s">
        <v>362</v>
      </c>
    </row>
    <row r="429" spans="27:27">
      <c r="AA429" s="3" t="s">
        <v>485</v>
      </c>
    </row>
    <row r="430" spans="27:27">
      <c r="AA430" s="3" t="s">
        <v>540</v>
      </c>
    </row>
    <row r="431" spans="27:27">
      <c r="AA431" s="3" t="s">
        <v>555</v>
      </c>
    </row>
    <row r="432" spans="27:27">
      <c r="AA432" s="3" t="s">
        <v>584</v>
      </c>
    </row>
    <row r="433" spans="27:27">
      <c r="AA433" s="3" t="s">
        <v>524</v>
      </c>
    </row>
    <row r="434" spans="27:27">
      <c r="AA434" s="3" t="s">
        <v>600</v>
      </c>
    </row>
    <row r="435" spans="27:27">
      <c r="AA435" s="3" t="s">
        <v>551</v>
      </c>
    </row>
    <row r="436" spans="27:27">
      <c r="AA436" s="3" t="s">
        <v>492</v>
      </c>
    </row>
    <row r="437" spans="27:27">
      <c r="AA437" s="3" t="s">
        <v>552</v>
      </c>
    </row>
    <row r="438" spans="27:27">
      <c r="AA438" s="3" t="s">
        <v>531</v>
      </c>
    </row>
    <row r="439" spans="27:27">
      <c r="AA439" s="3" t="s">
        <v>564</v>
      </c>
    </row>
    <row r="440" spans="27:27">
      <c r="AA440" s="3" t="s">
        <v>538</v>
      </c>
    </row>
    <row r="441" spans="27:27">
      <c r="AA441" s="3" t="s">
        <v>527</v>
      </c>
    </row>
    <row r="442" spans="27:27">
      <c r="AA442" s="3" t="s">
        <v>548</v>
      </c>
    </row>
    <row r="443" spans="27:27">
      <c r="AA443" s="3" t="s">
        <v>624</v>
      </c>
    </row>
    <row r="444" spans="27:27">
      <c r="AA444" s="3" t="s">
        <v>589</v>
      </c>
    </row>
    <row r="445" spans="27:27">
      <c r="AA445" s="3" t="s">
        <v>534</v>
      </c>
    </row>
    <row r="446" spans="27:27">
      <c r="AA446" s="3" t="s">
        <v>547</v>
      </c>
    </row>
    <row r="447" spans="27:27">
      <c r="AA447" s="3" t="s">
        <v>536</v>
      </c>
    </row>
    <row r="448" spans="27:27">
      <c r="AA448" s="3" t="s">
        <v>521</v>
      </c>
    </row>
    <row r="449" spans="27:27">
      <c r="AA449" s="3" t="s">
        <v>530</v>
      </c>
    </row>
    <row r="450" spans="27:27">
      <c r="AA450" s="3" t="s">
        <v>508</v>
      </c>
    </row>
    <row r="451" spans="27:27">
      <c r="AA451" s="3" t="s">
        <v>556</v>
      </c>
    </row>
    <row r="452" spans="27:27">
      <c r="AA452" s="3" t="s">
        <v>601</v>
      </c>
    </row>
    <row r="453" spans="27:27">
      <c r="AA453" s="3" t="s">
        <v>515</v>
      </c>
    </row>
    <row r="454" spans="27:27">
      <c r="AA454" s="3" t="s">
        <v>588</v>
      </c>
    </row>
    <row r="455" spans="27:27">
      <c r="AA455" s="3" t="s">
        <v>323</v>
      </c>
    </row>
    <row r="456" spans="27:27">
      <c r="AA456" s="3" t="s">
        <v>66</v>
      </c>
    </row>
    <row r="457" spans="27:27">
      <c r="AA457" s="3" t="s">
        <v>66</v>
      </c>
    </row>
    <row r="458" spans="27:27">
      <c r="AA458" s="3" t="s">
        <v>494</v>
      </c>
    </row>
    <row r="459" spans="27:27">
      <c r="AA459" s="3" t="s">
        <v>218</v>
      </c>
    </row>
    <row r="460" spans="27:27">
      <c r="AA460" s="3" t="s">
        <v>218</v>
      </c>
    </row>
    <row r="461" spans="27:27">
      <c r="AA461" s="3" t="s">
        <v>221</v>
      </c>
    </row>
    <row r="462" spans="27:27">
      <c r="AA462" s="3" t="s">
        <v>221</v>
      </c>
    </row>
    <row r="463" spans="27:27">
      <c r="AA463" s="3" t="s">
        <v>79</v>
      </c>
    </row>
    <row r="464" spans="27:27">
      <c r="AA464" s="3" t="s">
        <v>79</v>
      </c>
    </row>
    <row r="465" spans="27:27">
      <c r="AA465" s="3" t="s">
        <v>124</v>
      </c>
    </row>
    <row r="466" spans="27:27">
      <c r="AA466" s="3" t="s">
        <v>124</v>
      </c>
    </row>
    <row r="467" spans="27:27">
      <c r="AA467" s="3" t="s">
        <v>315</v>
      </c>
    </row>
    <row r="468" spans="27:27">
      <c r="AA468" s="3" t="s">
        <v>136</v>
      </c>
    </row>
    <row r="469" spans="27:27">
      <c r="AA469" s="3" t="s">
        <v>136</v>
      </c>
    </row>
    <row r="470" spans="27:27">
      <c r="AA470" s="3" t="s">
        <v>193</v>
      </c>
    </row>
    <row r="471" spans="27:27">
      <c r="AA471" s="3" t="s">
        <v>193</v>
      </c>
    </row>
    <row r="472" spans="27:27">
      <c r="AA472" s="3" t="s">
        <v>187</v>
      </c>
    </row>
    <row r="473" spans="27:27">
      <c r="AA473" s="3" t="s">
        <v>187</v>
      </c>
    </row>
    <row r="474" spans="27:27">
      <c r="AA474" s="3" t="s">
        <v>231</v>
      </c>
    </row>
    <row r="475" spans="27:27">
      <c r="AA475" s="3" t="s">
        <v>231</v>
      </c>
    </row>
    <row r="476" spans="27:27">
      <c r="AA476" s="3" t="s">
        <v>159</v>
      </c>
    </row>
    <row r="477" spans="27:27">
      <c r="AA477" s="3" t="s">
        <v>159</v>
      </c>
    </row>
    <row r="478" spans="27:27">
      <c r="AA478" s="3" t="s">
        <v>503</v>
      </c>
    </row>
    <row r="479" spans="27:27">
      <c r="AA479" s="3" t="s">
        <v>482</v>
      </c>
    </row>
    <row r="480" spans="27:27">
      <c r="AA480" s="3" t="s">
        <v>496</v>
      </c>
    </row>
    <row r="481" spans="27:27">
      <c r="AA481" s="3" t="s">
        <v>563</v>
      </c>
    </row>
    <row r="482" spans="27:27">
      <c r="AA482" s="3" t="s">
        <v>478</v>
      </c>
    </row>
    <row r="483" spans="27:27">
      <c r="AA483" s="3" t="s">
        <v>143</v>
      </c>
    </row>
    <row r="484" spans="27:27">
      <c r="AA484" s="3" t="s">
        <v>143</v>
      </c>
    </row>
    <row r="485" spans="27:27">
      <c r="AA485" s="3" t="s">
        <v>561</v>
      </c>
    </row>
    <row r="486" spans="27:27">
      <c r="AA486" s="3" t="s">
        <v>595</v>
      </c>
    </row>
    <row r="487" spans="27:27">
      <c r="AA487" s="3" t="s">
        <v>265</v>
      </c>
    </row>
    <row r="488" spans="27:27">
      <c r="AA488" s="3" t="s">
        <v>265</v>
      </c>
    </row>
    <row r="489" spans="27:27">
      <c r="AA489" s="3" t="s">
        <v>313</v>
      </c>
    </row>
    <row r="490" spans="27:27">
      <c r="AA490" s="3" t="s">
        <v>313</v>
      </c>
    </row>
    <row r="491" spans="27:27">
      <c r="AA491" s="3" t="s">
        <v>476</v>
      </c>
    </row>
    <row r="492" spans="27:27">
      <c r="AA492" s="3" t="s">
        <v>612</v>
      </c>
    </row>
    <row r="493" spans="27:27">
      <c r="AA493" s="3" t="s">
        <v>284</v>
      </c>
    </row>
    <row r="494" spans="27:27">
      <c r="AA494" s="3" t="s">
        <v>284</v>
      </c>
    </row>
    <row r="495" spans="27:27">
      <c r="AA495" s="3" t="s">
        <v>251</v>
      </c>
    </row>
    <row r="496" spans="27:27">
      <c r="AA496" s="3" t="s">
        <v>251</v>
      </c>
    </row>
    <row r="497" spans="27:27">
      <c r="AA497" s="3" t="s">
        <v>602</v>
      </c>
    </row>
    <row r="498" spans="27:27">
      <c r="AA498" s="3" t="s">
        <v>585</v>
      </c>
    </row>
    <row r="499" spans="27:27">
      <c r="AA499" s="3" t="s">
        <v>590</v>
      </c>
    </row>
    <row r="500" spans="27:27">
      <c r="AA500" s="3" t="s">
        <v>375</v>
      </c>
    </row>
    <row r="501" spans="27:27">
      <c r="AA501" s="3" t="s">
        <v>609</v>
      </c>
    </row>
    <row r="502" spans="27:27">
      <c r="AA502" s="3" t="s">
        <v>262</v>
      </c>
    </row>
    <row r="503" spans="27:27">
      <c r="AA503" s="3" t="s">
        <v>262</v>
      </c>
    </row>
    <row r="504" spans="27:27">
      <c r="AA504" s="3" t="s">
        <v>513</v>
      </c>
    </row>
    <row r="505" spans="27:27">
      <c r="AA505" s="3" t="s">
        <v>336</v>
      </c>
    </row>
    <row r="506" spans="27:27">
      <c r="AA506" s="3" t="s">
        <v>285</v>
      </c>
    </row>
    <row r="507" spans="27:27">
      <c r="AA507" s="3" t="s">
        <v>285</v>
      </c>
    </row>
    <row r="508" spans="27:27">
      <c r="AA508" s="3" t="s">
        <v>213</v>
      </c>
    </row>
    <row r="509" spans="27:27">
      <c r="AA509" s="3" t="s">
        <v>213</v>
      </c>
    </row>
    <row r="510" spans="27:27">
      <c r="AA510" s="3" t="s">
        <v>190</v>
      </c>
    </row>
    <row r="511" spans="27:27">
      <c r="AA511" s="3" t="s">
        <v>190</v>
      </c>
    </row>
    <row r="512" spans="27:27">
      <c r="AA512" s="3" t="s">
        <v>550</v>
      </c>
    </row>
    <row r="513" spans="27:27">
      <c r="AA513" s="3" t="s">
        <v>270</v>
      </c>
    </row>
    <row r="514" spans="27:27">
      <c r="AA514" s="3" t="s">
        <v>270</v>
      </c>
    </row>
    <row r="515" spans="27:27">
      <c r="AA515" s="3" t="s">
        <v>311</v>
      </c>
    </row>
    <row r="516" spans="27:27">
      <c r="AA516" s="3" t="s">
        <v>42</v>
      </c>
    </row>
    <row r="517" spans="27:27">
      <c r="AA517" s="3" t="s">
        <v>42</v>
      </c>
    </row>
    <row r="518" spans="27:27">
      <c r="AA518" s="3" t="s">
        <v>58</v>
      </c>
    </row>
    <row r="519" spans="27:27">
      <c r="AA519" s="3" t="s">
        <v>58</v>
      </c>
    </row>
    <row r="520" spans="27:27">
      <c r="AA520" s="3" t="s">
        <v>377</v>
      </c>
    </row>
    <row r="521" spans="27:27">
      <c r="AA521" s="3" t="s">
        <v>46</v>
      </c>
    </row>
    <row r="522" spans="27:27">
      <c r="AA522" s="3" t="s">
        <v>46</v>
      </c>
    </row>
    <row r="523" spans="27:27">
      <c r="AA523" s="3" t="s">
        <v>599</v>
      </c>
    </row>
    <row r="524" spans="27:27">
      <c r="AA524" s="3" t="s">
        <v>458</v>
      </c>
    </row>
    <row r="525" spans="27:27">
      <c r="AA525" s="3" t="s">
        <v>509</v>
      </c>
    </row>
    <row r="526" spans="27:27">
      <c r="AA526" s="3" t="s">
        <v>30</v>
      </c>
    </row>
    <row r="527" spans="27:27">
      <c r="AA527" s="3" t="s">
        <v>30</v>
      </c>
    </row>
    <row r="528" spans="27:27">
      <c r="AA528" s="3" t="s">
        <v>126</v>
      </c>
    </row>
    <row r="529" spans="27:27">
      <c r="AA529" s="3" t="s">
        <v>126</v>
      </c>
    </row>
    <row r="530" spans="27:27">
      <c r="AA530" s="3" t="s">
        <v>448</v>
      </c>
    </row>
    <row r="531" spans="27:27">
      <c r="AA531" s="3" t="s">
        <v>437</v>
      </c>
    </row>
    <row r="532" spans="27:27">
      <c r="AA532" s="3" t="s">
        <v>517</v>
      </c>
    </row>
    <row r="533" spans="27:27">
      <c r="AA533" s="3" t="s">
        <v>119</v>
      </c>
    </row>
    <row r="534" spans="27:27">
      <c r="AA534" s="3" t="s">
        <v>119</v>
      </c>
    </row>
    <row r="535" spans="27:27">
      <c r="AA535" s="3" t="s">
        <v>72</v>
      </c>
    </row>
    <row r="536" spans="27:27">
      <c r="AA536" s="3" t="s">
        <v>72</v>
      </c>
    </row>
    <row r="537" spans="27:27">
      <c r="AA537" s="3" t="s">
        <v>598</v>
      </c>
    </row>
    <row r="538" spans="27:27">
      <c r="AA538" s="3" t="s">
        <v>184</v>
      </c>
    </row>
    <row r="539" spans="27:27">
      <c r="AA539" s="3" t="s">
        <v>184</v>
      </c>
    </row>
    <row r="540" spans="27:27">
      <c r="AA540" s="3" t="s">
        <v>260</v>
      </c>
    </row>
    <row r="541" spans="27:27">
      <c r="AA541" s="3" t="s">
        <v>466</v>
      </c>
    </row>
    <row r="542" spans="27:27">
      <c r="AA542" s="3" t="s">
        <v>344</v>
      </c>
    </row>
    <row r="543" spans="27:27">
      <c r="AA543" s="3" t="s">
        <v>344</v>
      </c>
    </row>
    <row r="544" spans="27:27">
      <c r="AA544" s="3" t="s">
        <v>103</v>
      </c>
    </row>
    <row r="545" spans="27:27">
      <c r="AA545" s="3" t="s">
        <v>103</v>
      </c>
    </row>
    <row r="546" spans="27:27">
      <c r="AA546" s="3" t="s">
        <v>335</v>
      </c>
    </row>
    <row r="547" spans="27:27">
      <c r="AA547" s="3" t="s">
        <v>219</v>
      </c>
    </row>
    <row r="548" spans="27:27">
      <c r="AA548" s="3" t="s">
        <v>152</v>
      </c>
    </row>
    <row r="549" spans="27:27">
      <c r="AA549" s="3" t="s">
        <v>152</v>
      </c>
    </row>
    <row r="550" spans="27:27">
      <c r="AA550" s="3" t="s">
        <v>546</v>
      </c>
    </row>
    <row r="551" spans="27:27">
      <c r="AA551" s="3" t="s">
        <v>347</v>
      </c>
    </row>
    <row r="552" spans="27:27">
      <c r="AA552" s="3" t="s">
        <v>347</v>
      </c>
    </row>
    <row r="553" spans="27:27">
      <c r="AA553" s="3" t="s">
        <v>520</v>
      </c>
    </row>
    <row r="554" spans="27:27">
      <c r="AA554" s="3" t="s">
        <v>579</v>
      </c>
    </row>
    <row r="555" spans="27:27">
      <c r="AA555" s="3" t="s">
        <v>557</v>
      </c>
    </row>
    <row r="556" spans="27:27">
      <c r="AA556" s="3" t="s">
        <v>343</v>
      </c>
    </row>
    <row r="557" spans="27:27">
      <c r="AA557" s="3" t="s">
        <v>343</v>
      </c>
    </row>
    <row r="558" spans="27:27">
      <c r="AA558" s="3" t="s">
        <v>613</v>
      </c>
    </row>
    <row r="559" spans="27:27">
      <c r="AA559" s="3" t="s">
        <v>369</v>
      </c>
    </row>
    <row r="560" spans="27:27">
      <c r="AA560" s="3" t="s">
        <v>535</v>
      </c>
    </row>
    <row r="561" spans="27:27">
      <c r="AA561" s="3" t="s">
        <v>559</v>
      </c>
    </row>
    <row r="562" spans="27:27">
      <c r="AA562" s="3" t="s">
        <v>586</v>
      </c>
    </row>
    <row r="563" spans="27:27">
      <c r="AA563" s="3" t="s">
        <v>620</v>
      </c>
    </row>
    <row r="564" spans="27:27">
      <c r="AA564" s="3" t="s">
        <v>606</v>
      </c>
    </row>
    <row r="565" spans="27:27">
      <c r="AA565" s="3" t="s">
        <v>619</v>
      </c>
    </row>
    <row r="566" spans="27:27">
      <c r="AA566" s="3" t="s">
        <v>593</v>
      </c>
    </row>
    <row r="567" spans="27:27">
      <c r="AA567" s="3" t="s">
        <v>380</v>
      </c>
    </row>
    <row r="568" spans="27:27">
      <c r="AA568" s="3" t="s">
        <v>56</v>
      </c>
    </row>
    <row r="569" spans="27:27">
      <c r="AA569" s="3" t="s">
        <v>56</v>
      </c>
    </row>
    <row r="570" spans="27:27">
      <c r="AA570" s="3" t="s">
        <v>60</v>
      </c>
    </row>
    <row r="571" spans="27:27">
      <c r="AA571" s="3" t="s">
        <v>60</v>
      </c>
    </row>
    <row r="572" spans="27:27">
      <c r="AA572" s="3" t="s">
        <v>105</v>
      </c>
    </row>
    <row r="573" spans="27:27">
      <c r="AA573" s="3" t="s">
        <v>105</v>
      </c>
    </row>
    <row r="574" spans="27:27">
      <c r="AA574" s="3" t="s">
        <v>202</v>
      </c>
    </row>
    <row r="575" spans="27:27">
      <c r="AA575" s="3" t="s">
        <v>202</v>
      </c>
    </row>
    <row r="576" spans="27:27">
      <c r="AA576" s="3" t="s">
        <v>414</v>
      </c>
    </row>
    <row r="577" spans="27:27">
      <c r="AA577" s="3" t="s">
        <v>132</v>
      </c>
    </row>
    <row r="578" spans="27:27">
      <c r="AA578" s="3" t="s">
        <v>132</v>
      </c>
    </row>
    <row r="579" spans="27:27">
      <c r="AA579" s="3" t="s">
        <v>495</v>
      </c>
    </row>
    <row r="580" spans="27:27">
      <c r="AA580" s="3" t="s">
        <v>141</v>
      </c>
    </row>
    <row r="581" spans="27:27">
      <c r="AA581" s="3" t="s">
        <v>141</v>
      </c>
    </row>
    <row r="582" spans="27:27">
      <c r="AA582" s="3" t="s">
        <v>200</v>
      </c>
    </row>
    <row r="583" spans="27:27">
      <c r="AA583" s="3" t="s">
        <v>200</v>
      </c>
    </row>
    <row r="584" spans="27:27">
      <c r="AA584" s="3" t="s">
        <v>545</v>
      </c>
    </row>
    <row r="585" spans="27:27">
      <c r="AA585" s="3" t="s">
        <v>73</v>
      </c>
    </row>
    <row r="586" spans="27:27">
      <c r="AA586" s="3" t="s">
        <v>73</v>
      </c>
    </row>
    <row r="587" spans="27:27">
      <c r="AA587" s="3" t="s">
        <v>367</v>
      </c>
    </row>
    <row r="588" spans="27:27">
      <c r="AA588" s="3" t="s">
        <v>367</v>
      </c>
    </row>
    <row r="589" spans="27:27">
      <c r="AA589" s="3" t="s">
        <v>62</v>
      </c>
    </row>
    <row r="590" spans="27:27">
      <c r="AA590" s="3" t="s">
        <v>62</v>
      </c>
    </row>
    <row r="591" spans="27:27">
      <c r="AA591" s="3" t="s">
        <v>292</v>
      </c>
    </row>
    <row r="592" spans="27:27">
      <c r="AA592" s="3" t="s">
        <v>292</v>
      </c>
    </row>
    <row r="593" spans="27:27">
      <c r="AA593" s="3" t="s">
        <v>497</v>
      </c>
    </row>
    <row r="594" spans="27:27">
      <c r="AA594" s="3" t="s">
        <v>468</v>
      </c>
    </row>
    <row r="595" spans="27:27">
      <c r="AA595" s="3" t="s">
        <v>189</v>
      </c>
    </row>
    <row r="596" spans="27:27">
      <c r="AA596" s="3" t="s">
        <v>189</v>
      </c>
    </row>
    <row r="597" spans="27:27">
      <c r="AA597" s="3" t="s">
        <v>544</v>
      </c>
    </row>
    <row r="598" spans="27:27">
      <c r="AA598" s="3" t="s">
        <v>138</v>
      </c>
    </row>
    <row r="599" spans="27:27">
      <c r="AA599" s="3" t="s">
        <v>138</v>
      </c>
    </row>
    <row r="600" spans="27:27">
      <c r="AA600" s="3" t="s">
        <v>450</v>
      </c>
    </row>
    <row r="601" spans="27:27">
      <c r="AA601" s="3" t="s">
        <v>501</v>
      </c>
    </row>
    <row r="602" spans="27:27">
      <c r="AA602" s="3" t="s">
        <v>455</v>
      </c>
    </row>
    <row r="603" spans="27:27">
      <c r="AA603" s="3" t="s">
        <v>355</v>
      </c>
    </row>
    <row r="604" spans="27:27">
      <c r="AA604" s="3" t="s">
        <v>355</v>
      </c>
    </row>
    <row r="605" spans="27:27">
      <c r="AA605" s="3" t="s">
        <v>332</v>
      </c>
    </row>
    <row r="606" spans="27:27">
      <c r="AA606" s="3" t="s">
        <v>332</v>
      </c>
    </row>
    <row r="607" spans="27:27">
      <c r="AA607" s="3" t="s">
        <v>608</v>
      </c>
    </row>
    <row r="608" spans="27:27">
      <c r="AA608" s="3" t="s">
        <v>371</v>
      </c>
    </row>
    <row r="609" spans="27:27">
      <c r="AA609" s="3" t="s">
        <v>499</v>
      </c>
    </row>
    <row r="610" spans="27:27">
      <c r="AA610" s="3" t="s">
        <v>140</v>
      </c>
    </row>
    <row r="611" spans="27:27">
      <c r="AA611" s="3" t="s">
        <v>140</v>
      </c>
    </row>
    <row r="612" spans="27:27">
      <c r="AA612" s="3" t="s">
        <v>153</v>
      </c>
    </row>
    <row r="613" spans="27:27">
      <c r="AA613" s="3" t="s">
        <v>153</v>
      </c>
    </row>
    <row r="614" spans="27:27">
      <c r="AA614" s="3" t="s">
        <v>319</v>
      </c>
    </row>
  </sheetData>
  <sortState xmlns:xlrd2="http://schemas.microsoft.com/office/spreadsheetml/2017/richdata2" ref="AA42:AA614">
    <sortCondition ref="AA42:AA614"/>
  </sortState>
  <mergeCells count="2">
    <mergeCell ref="B3:D4"/>
    <mergeCell ref="B1:D2"/>
  </mergeCells>
  <dataValidations count="1">
    <dataValidation type="list" allowBlank="1" showInputMessage="1" showErrorMessage="1" sqref="B3:D4" xr:uid="{6659FA1D-0D92-497D-96B2-E1EDACCD707C}">
      <formula1>$AA$42:$AA$614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Y574"/>
  <sheetViews>
    <sheetView workbookViewId="0">
      <selection activeCell="C20" sqref="C20"/>
    </sheetView>
  </sheetViews>
  <sheetFormatPr baseColWidth="10" defaultColWidth="8.88671875" defaultRowHeight="14.4"/>
  <cols>
    <col min="1" max="1" width="5" style="1" bestFit="1" customWidth="1"/>
    <col min="2" max="2" width="38.77734375" style="1" customWidth="1"/>
    <col min="3" max="3" width="5" style="1" bestFit="1" customWidth="1"/>
    <col min="4" max="4" width="10" style="1" bestFit="1" customWidth="1"/>
    <col min="5" max="5" width="10.88671875" style="1" bestFit="1" customWidth="1"/>
    <col min="6" max="6" width="14.5546875" style="1" bestFit="1" customWidth="1"/>
    <col min="7" max="7" width="10.88671875" style="1" bestFit="1" customWidth="1"/>
    <col min="8" max="8" width="8.44140625" style="1" bestFit="1" customWidth="1"/>
    <col min="9" max="9" width="10.109375" style="1" bestFit="1" customWidth="1"/>
    <col min="10" max="10" width="10.88671875" style="1" bestFit="1" customWidth="1"/>
    <col min="11" max="11" width="12" style="1" bestFit="1" customWidth="1"/>
    <col min="12" max="12" width="11" style="1" bestFit="1" customWidth="1"/>
    <col min="13" max="13" width="20.21875" style="1" bestFit="1" customWidth="1"/>
    <col min="14" max="14" width="10" style="1" bestFit="1" customWidth="1"/>
    <col min="15" max="16" width="12" style="1" bestFit="1" customWidth="1"/>
    <col min="17" max="18" width="11" style="1" bestFit="1" customWidth="1"/>
    <col min="19" max="19" width="10" style="1" bestFit="1" customWidth="1"/>
    <col min="20" max="20" width="11" style="1" bestFit="1" customWidth="1"/>
    <col min="21" max="23" width="12" style="1" bestFit="1" customWidth="1"/>
    <col min="24" max="25" width="11" style="1" bestFit="1" customWidth="1"/>
    <col min="26" max="16384" width="8.88671875" style="1"/>
  </cols>
  <sheetData>
    <row r="1" spans="1:25" s="2" customFormat="1" ht="43.2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</row>
    <row r="2" spans="1:25">
      <c r="A2" s="1">
        <v>2023</v>
      </c>
      <c r="B2" s="3" t="s">
        <v>25</v>
      </c>
      <c r="C2" s="1" t="s">
        <v>26</v>
      </c>
      <c r="D2" s="1">
        <v>3460</v>
      </c>
      <c r="E2" s="4">
        <v>1725</v>
      </c>
      <c r="F2" s="4">
        <v>1266.1500000000001</v>
      </c>
      <c r="G2" s="4">
        <v>458.85</v>
      </c>
      <c r="H2" s="4">
        <v>126.61499999999999</v>
      </c>
      <c r="I2" s="4">
        <v>1329.4575</v>
      </c>
      <c r="J2" s="4">
        <v>1725</v>
      </c>
      <c r="K2" s="1">
        <v>263.05892875931812</v>
      </c>
      <c r="L2" s="1">
        <v>346</v>
      </c>
      <c r="M2" s="1" t="s">
        <v>27</v>
      </c>
      <c r="N2" s="1">
        <v>300.89999999999998</v>
      </c>
      <c r="O2" s="1">
        <v>321.54000000000002</v>
      </c>
      <c r="P2" s="1">
        <v>313.10000000000002</v>
      </c>
      <c r="Q2" s="1">
        <v>333.26</v>
      </c>
      <c r="R2" s="1">
        <v>263.83999999999997</v>
      </c>
      <c r="S2" s="1">
        <v>289.57</v>
      </c>
      <c r="T2" s="1">
        <v>284</v>
      </c>
      <c r="U2" s="1">
        <v>268.72000000000003</v>
      </c>
      <c r="V2" s="1">
        <v>279.06</v>
      </c>
      <c r="W2" s="1">
        <v>283.92</v>
      </c>
      <c r="X2" s="1">
        <v>276.16000000000003</v>
      </c>
      <c r="Y2" s="1">
        <v>340.76</v>
      </c>
    </row>
    <row r="3" spans="1:25">
      <c r="A3" s="1">
        <v>2023</v>
      </c>
      <c r="B3" s="3" t="s">
        <v>28</v>
      </c>
      <c r="C3" s="1" t="s">
        <v>26</v>
      </c>
      <c r="D3" s="1">
        <v>2107</v>
      </c>
      <c r="E3" s="4">
        <v>2151.1</v>
      </c>
      <c r="F3" s="4">
        <v>2236.09</v>
      </c>
      <c r="G3" s="4">
        <v>-84.99</v>
      </c>
      <c r="H3" s="4">
        <v>223.60900000000001</v>
      </c>
      <c r="I3" s="4">
        <v>2347.8944999999999</v>
      </c>
      <c r="J3" s="4">
        <v>2151.1</v>
      </c>
      <c r="K3" s="1">
        <v>205.28029618061251</v>
      </c>
      <c r="L3" s="1">
        <v>210.7</v>
      </c>
      <c r="M3" s="1" t="s">
        <v>29</v>
      </c>
      <c r="N3" s="1">
        <v>209.33</v>
      </c>
      <c r="O3" s="1">
        <v>205.87</v>
      </c>
      <c r="P3" s="1">
        <v>206.63</v>
      </c>
      <c r="Q3" s="1">
        <v>206.87</v>
      </c>
      <c r="R3" s="1">
        <v>205.69</v>
      </c>
      <c r="S3" s="1">
        <v>206.76</v>
      </c>
      <c r="T3" s="1">
        <v>210.04</v>
      </c>
      <c r="U3" s="1">
        <v>209.31</v>
      </c>
      <c r="V3" s="1">
        <v>208.13</v>
      </c>
      <c r="W3" s="1">
        <v>209.94</v>
      </c>
      <c r="X3" s="1">
        <v>205.73</v>
      </c>
      <c r="Y3" s="1">
        <v>210.48</v>
      </c>
    </row>
    <row r="4" spans="1:25">
      <c r="A4" s="1">
        <v>2023</v>
      </c>
      <c r="B4" s="3" t="s">
        <v>30</v>
      </c>
      <c r="C4" s="1" t="s">
        <v>26</v>
      </c>
      <c r="D4" s="1">
        <v>1521</v>
      </c>
      <c r="E4" s="4">
        <v>1993.38</v>
      </c>
      <c r="F4" s="4">
        <v>4104.26</v>
      </c>
      <c r="G4" s="4">
        <v>-2110.88</v>
      </c>
      <c r="H4" s="4">
        <v>410.42599999999999</v>
      </c>
      <c r="I4" s="4">
        <v>4309.4730000000009</v>
      </c>
      <c r="J4" s="4">
        <v>1993.38</v>
      </c>
      <c r="K4" s="1">
        <v>174.41330224498361</v>
      </c>
      <c r="L4" s="1">
        <v>152.1</v>
      </c>
      <c r="M4" s="1" t="s">
        <v>31</v>
      </c>
      <c r="N4" s="1">
        <v>163.4</v>
      </c>
      <c r="O4" s="1">
        <v>156.72</v>
      </c>
      <c r="P4" s="1">
        <v>152.6</v>
      </c>
      <c r="Q4" s="1">
        <v>161.38</v>
      </c>
      <c r="R4" s="1">
        <v>171.53</v>
      </c>
      <c r="S4" s="1">
        <v>166.69</v>
      </c>
      <c r="T4" s="1">
        <v>166.42</v>
      </c>
      <c r="U4" s="1">
        <v>167.13</v>
      </c>
      <c r="V4" s="1">
        <v>170.3</v>
      </c>
      <c r="W4" s="1">
        <v>163.71</v>
      </c>
      <c r="X4" s="1">
        <v>156.22999999999999</v>
      </c>
      <c r="Y4" s="1">
        <v>172.38</v>
      </c>
    </row>
    <row r="5" spans="1:25">
      <c r="A5" s="1">
        <v>2023</v>
      </c>
      <c r="B5" s="3" t="s">
        <v>32</v>
      </c>
      <c r="C5" s="1" t="s">
        <v>26</v>
      </c>
      <c r="D5" s="1">
        <v>1498</v>
      </c>
      <c r="E5" s="4">
        <v>3695.37</v>
      </c>
      <c r="F5" s="4">
        <v>459.12</v>
      </c>
      <c r="G5" s="4">
        <v>3236.25</v>
      </c>
      <c r="H5" s="4">
        <v>45.912000000000013</v>
      </c>
      <c r="I5" s="4">
        <v>482.07600000000002</v>
      </c>
      <c r="J5" s="4">
        <v>3695.37</v>
      </c>
      <c r="K5" s="1">
        <v>173.0895721873504</v>
      </c>
      <c r="L5" s="1">
        <v>149.80000000000001</v>
      </c>
      <c r="M5" s="1" t="s">
        <v>33</v>
      </c>
      <c r="N5" s="1">
        <v>167.46</v>
      </c>
      <c r="O5" s="1">
        <v>152.08000000000001</v>
      </c>
      <c r="P5" s="1">
        <v>162.91999999999999</v>
      </c>
      <c r="Q5" s="1">
        <v>159.69999999999999</v>
      </c>
      <c r="R5" s="1">
        <v>150.77000000000001</v>
      </c>
      <c r="S5" s="1">
        <v>157.44999999999999</v>
      </c>
      <c r="T5" s="1">
        <v>152.30000000000001</v>
      </c>
      <c r="U5" s="1">
        <v>163.41</v>
      </c>
      <c r="V5" s="1">
        <v>164.28</v>
      </c>
      <c r="W5" s="1">
        <v>169.13</v>
      </c>
      <c r="X5" s="1">
        <v>165.03</v>
      </c>
      <c r="Y5" s="1">
        <v>168.03</v>
      </c>
    </row>
    <row r="6" spans="1:25">
      <c r="A6" s="1">
        <v>2023</v>
      </c>
      <c r="B6" s="3" t="s">
        <v>34</v>
      </c>
      <c r="C6" s="1" t="s">
        <v>26</v>
      </c>
      <c r="D6" s="1">
        <v>1344</v>
      </c>
      <c r="E6" s="4">
        <v>1342.5</v>
      </c>
      <c r="F6" s="4">
        <v>1973.57</v>
      </c>
      <c r="G6" s="4">
        <v>-631.07000000000005</v>
      </c>
      <c r="H6" s="4">
        <v>197.357</v>
      </c>
      <c r="I6" s="4">
        <v>2072.2485000000001</v>
      </c>
      <c r="J6" s="4">
        <v>1342.5</v>
      </c>
      <c r="K6" s="1">
        <v>163.9512122553536</v>
      </c>
      <c r="L6" s="1">
        <v>134.4</v>
      </c>
      <c r="M6" s="1" t="s">
        <v>35</v>
      </c>
      <c r="N6" s="1">
        <v>148.57</v>
      </c>
      <c r="O6" s="1">
        <v>137.85</v>
      </c>
      <c r="P6" s="1">
        <v>163.33000000000001</v>
      </c>
      <c r="Q6" s="1">
        <v>160.44999999999999</v>
      </c>
      <c r="R6" s="1">
        <v>157.47999999999999</v>
      </c>
      <c r="S6" s="1">
        <v>147.63999999999999</v>
      </c>
      <c r="T6" s="1">
        <v>147.28</v>
      </c>
      <c r="U6" s="1">
        <v>154.31</v>
      </c>
      <c r="V6" s="1">
        <v>157.09</v>
      </c>
      <c r="W6" s="1">
        <v>163.59</v>
      </c>
      <c r="X6" s="1">
        <v>150.19999999999999</v>
      </c>
      <c r="Y6" s="1">
        <v>161.5</v>
      </c>
    </row>
    <row r="7" spans="1:25">
      <c r="A7" s="1">
        <v>2023</v>
      </c>
      <c r="B7" s="3" t="s">
        <v>36</v>
      </c>
      <c r="C7" s="1" t="s">
        <v>26</v>
      </c>
      <c r="D7" s="1">
        <v>1143</v>
      </c>
      <c r="E7" s="4">
        <v>76057.460000000006</v>
      </c>
      <c r="F7" s="4">
        <v>2818.5</v>
      </c>
      <c r="G7" s="4">
        <v>73238.960000000006</v>
      </c>
      <c r="H7" s="4">
        <v>281.85000000000002</v>
      </c>
      <c r="I7" s="4">
        <v>2959.4250000000002</v>
      </c>
      <c r="J7" s="4">
        <v>76057.460000000006</v>
      </c>
      <c r="K7" s="1">
        <v>151.1952380202498</v>
      </c>
      <c r="L7" s="1">
        <v>114.3</v>
      </c>
      <c r="M7" s="1" t="s">
        <v>37</v>
      </c>
      <c r="N7" s="1">
        <v>140.81</v>
      </c>
      <c r="O7" s="1">
        <v>145.49</v>
      </c>
      <c r="P7" s="1">
        <v>125.92</v>
      </c>
      <c r="Q7" s="1">
        <v>122.54</v>
      </c>
      <c r="R7" s="1">
        <v>122</v>
      </c>
      <c r="S7" s="1">
        <v>142.68</v>
      </c>
      <c r="T7" s="1">
        <v>149.32</v>
      </c>
      <c r="U7" s="1">
        <v>130.87</v>
      </c>
      <c r="V7" s="1">
        <v>122.08</v>
      </c>
      <c r="W7" s="1">
        <v>124.85</v>
      </c>
      <c r="X7" s="1">
        <v>123.66</v>
      </c>
      <c r="Y7" s="1">
        <v>151</v>
      </c>
    </row>
    <row r="8" spans="1:25">
      <c r="A8" s="1">
        <v>2023</v>
      </c>
      <c r="B8" s="3" t="s">
        <v>38</v>
      </c>
      <c r="C8" s="1" t="s">
        <v>26</v>
      </c>
      <c r="D8" s="1">
        <v>935</v>
      </c>
      <c r="E8" s="4">
        <v>1402.5</v>
      </c>
      <c r="F8" s="4">
        <v>2102.75</v>
      </c>
      <c r="G8" s="4">
        <v>-700.25</v>
      </c>
      <c r="H8" s="4">
        <v>210.27500000000001</v>
      </c>
      <c r="I8" s="4">
        <v>2207.8874999999998</v>
      </c>
      <c r="J8" s="4">
        <v>1402.5</v>
      </c>
      <c r="K8" s="1">
        <v>136.74794331177341</v>
      </c>
      <c r="L8" s="1">
        <v>935</v>
      </c>
      <c r="M8" s="1" t="s">
        <v>39</v>
      </c>
      <c r="N8" s="1">
        <v>713.9</v>
      </c>
      <c r="O8" s="1">
        <v>410.01</v>
      </c>
      <c r="P8" s="1">
        <v>752.59</v>
      </c>
      <c r="Q8" s="1">
        <v>593.17999999999995</v>
      </c>
      <c r="R8" s="1">
        <v>517.42999999999995</v>
      </c>
      <c r="S8" s="1">
        <v>758.38</v>
      </c>
      <c r="T8" s="1">
        <v>933.56</v>
      </c>
      <c r="U8" s="1">
        <v>736.02</v>
      </c>
      <c r="V8" s="1">
        <v>787.76</v>
      </c>
      <c r="W8" s="1">
        <v>507.89</v>
      </c>
      <c r="X8" s="1">
        <v>862.3</v>
      </c>
      <c r="Y8" s="1">
        <v>662.92</v>
      </c>
    </row>
    <row r="9" spans="1:25">
      <c r="A9" s="1">
        <v>2023</v>
      </c>
      <c r="B9" s="3" t="s">
        <v>40</v>
      </c>
      <c r="C9" s="1" t="s">
        <v>26</v>
      </c>
      <c r="D9" s="1">
        <v>769</v>
      </c>
      <c r="E9" s="4">
        <v>2323.14</v>
      </c>
      <c r="F9" s="4">
        <v>1612.96</v>
      </c>
      <c r="G9" s="4">
        <v>710.18</v>
      </c>
      <c r="H9" s="4">
        <v>161.29599999999999</v>
      </c>
      <c r="I9" s="4">
        <v>1693.6079999999999</v>
      </c>
      <c r="J9" s="4">
        <v>2323.14</v>
      </c>
      <c r="K9" s="1">
        <v>124.01612798341991</v>
      </c>
      <c r="L9" s="1">
        <v>769</v>
      </c>
      <c r="M9" s="1" t="s">
        <v>41</v>
      </c>
      <c r="N9" s="1">
        <v>751.03</v>
      </c>
      <c r="O9" s="1">
        <v>295.77</v>
      </c>
      <c r="P9" s="1">
        <v>401</v>
      </c>
      <c r="Q9" s="1">
        <v>703.17</v>
      </c>
      <c r="R9" s="1">
        <v>486.37</v>
      </c>
      <c r="S9" s="1">
        <v>712.31</v>
      </c>
      <c r="T9" s="1">
        <v>598.59</v>
      </c>
      <c r="U9" s="1">
        <v>584.34</v>
      </c>
      <c r="V9" s="1">
        <v>695.59</v>
      </c>
      <c r="W9" s="1">
        <v>580.74</v>
      </c>
      <c r="X9" s="1">
        <v>259.42</v>
      </c>
      <c r="Y9" s="1">
        <v>410.08</v>
      </c>
    </row>
    <row r="10" spans="1:25">
      <c r="A10" s="1">
        <v>2023</v>
      </c>
      <c r="B10" s="3" t="s">
        <v>42</v>
      </c>
      <c r="C10" s="1" t="s">
        <v>26</v>
      </c>
      <c r="D10" s="1">
        <v>620</v>
      </c>
      <c r="E10" s="4">
        <v>446.02</v>
      </c>
      <c r="F10" s="4">
        <v>125</v>
      </c>
      <c r="G10" s="4">
        <v>321.02</v>
      </c>
      <c r="H10" s="4">
        <v>12.5</v>
      </c>
      <c r="I10" s="4">
        <v>131.25</v>
      </c>
      <c r="J10" s="4">
        <v>446.02</v>
      </c>
      <c r="K10" s="1">
        <v>111.35528725660041</v>
      </c>
      <c r="L10" s="1">
        <v>620</v>
      </c>
      <c r="M10" s="1" t="s">
        <v>43</v>
      </c>
      <c r="N10" s="1">
        <v>291.38</v>
      </c>
      <c r="O10" s="1">
        <v>453.66</v>
      </c>
      <c r="P10" s="1">
        <v>447.97</v>
      </c>
      <c r="Q10" s="1">
        <v>328.43</v>
      </c>
      <c r="R10" s="1">
        <v>479.52</v>
      </c>
      <c r="S10" s="1">
        <v>588.13</v>
      </c>
      <c r="T10" s="1">
        <v>166.21</v>
      </c>
      <c r="U10" s="1">
        <v>505.52</v>
      </c>
      <c r="V10" s="1">
        <v>436.52</v>
      </c>
      <c r="W10" s="1">
        <v>511.79</v>
      </c>
      <c r="X10" s="1">
        <v>213.35</v>
      </c>
      <c r="Y10" s="1">
        <v>477.76</v>
      </c>
    </row>
    <row r="11" spans="1:25">
      <c r="A11" s="1">
        <v>2023</v>
      </c>
      <c r="B11" s="3" t="s">
        <v>44</v>
      </c>
      <c r="C11" s="1" t="s">
        <v>26</v>
      </c>
      <c r="D11" s="1">
        <v>602</v>
      </c>
      <c r="E11" s="4">
        <v>661.65</v>
      </c>
      <c r="F11" s="4">
        <v>177.92</v>
      </c>
      <c r="G11" s="4">
        <v>483.73</v>
      </c>
      <c r="H11" s="4">
        <v>17.792000000000002</v>
      </c>
      <c r="I11" s="4">
        <v>186.816</v>
      </c>
      <c r="J11" s="4">
        <v>661.65</v>
      </c>
      <c r="K11" s="1">
        <v>109.72693379476161</v>
      </c>
      <c r="L11" s="1">
        <v>602</v>
      </c>
      <c r="M11" s="1" t="s">
        <v>45</v>
      </c>
      <c r="N11" s="1">
        <v>243.96</v>
      </c>
      <c r="O11" s="1">
        <v>568.26</v>
      </c>
      <c r="P11" s="1">
        <v>384.94</v>
      </c>
      <c r="Q11" s="1">
        <v>360.32</v>
      </c>
      <c r="R11" s="1">
        <v>460.77</v>
      </c>
      <c r="S11" s="1">
        <v>407.2</v>
      </c>
      <c r="T11" s="1">
        <v>421.85</v>
      </c>
      <c r="U11" s="1">
        <v>232.98</v>
      </c>
      <c r="V11" s="1">
        <v>211.84</v>
      </c>
      <c r="W11" s="1">
        <v>251.86</v>
      </c>
      <c r="X11" s="1">
        <v>400.83</v>
      </c>
      <c r="Y11" s="1">
        <v>274.16000000000003</v>
      </c>
    </row>
    <row r="12" spans="1:25">
      <c r="A12" s="1">
        <v>2023</v>
      </c>
      <c r="B12" s="3" t="s">
        <v>46</v>
      </c>
      <c r="C12" s="1" t="s">
        <v>26</v>
      </c>
      <c r="D12" s="1">
        <v>531</v>
      </c>
      <c r="E12" s="4">
        <v>4762.4399999999996</v>
      </c>
      <c r="F12" s="4">
        <v>1249.1300000000001</v>
      </c>
      <c r="G12" s="4">
        <v>3513.31</v>
      </c>
      <c r="H12" s="4">
        <v>124.913</v>
      </c>
      <c r="I12" s="4">
        <v>1311.5864999999999</v>
      </c>
      <c r="J12" s="4">
        <v>4762.4399999999996</v>
      </c>
      <c r="K12" s="1">
        <v>103.05338422390599</v>
      </c>
      <c r="L12" s="1">
        <v>531</v>
      </c>
      <c r="M12" s="1" t="s">
        <v>47</v>
      </c>
      <c r="N12" s="1">
        <v>136.69</v>
      </c>
      <c r="O12" s="1">
        <v>520.03</v>
      </c>
      <c r="P12" s="1">
        <v>445.8</v>
      </c>
      <c r="Q12" s="1">
        <v>411.55</v>
      </c>
      <c r="R12" s="1">
        <v>216.26</v>
      </c>
      <c r="S12" s="1">
        <v>137.53</v>
      </c>
      <c r="T12" s="1">
        <v>235.67</v>
      </c>
      <c r="U12" s="1">
        <v>250.14</v>
      </c>
      <c r="V12" s="1">
        <v>201.36</v>
      </c>
      <c r="W12" s="1">
        <v>374.83</v>
      </c>
      <c r="X12" s="1">
        <v>364.74</v>
      </c>
      <c r="Y12" s="1">
        <v>443.87</v>
      </c>
    </row>
    <row r="13" spans="1:25">
      <c r="A13" s="1">
        <v>2023</v>
      </c>
      <c r="B13" s="3" t="s">
        <v>48</v>
      </c>
      <c r="C13" s="1" t="s">
        <v>26</v>
      </c>
      <c r="D13" s="1">
        <v>504</v>
      </c>
      <c r="E13" s="4">
        <v>2288.16</v>
      </c>
      <c r="F13" s="4">
        <v>1041.1300000000001</v>
      </c>
      <c r="G13" s="4">
        <v>1247.03</v>
      </c>
      <c r="H13" s="4">
        <v>104.113</v>
      </c>
      <c r="I13" s="4">
        <v>1093.1865</v>
      </c>
      <c r="J13" s="4">
        <v>2288.16</v>
      </c>
      <c r="K13" s="1">
        <v>100.3992031840891</v>
      </c>
      <c r="L13" s="1">
        <v>504</v>
      </c>
      <c r="M13" s="1" t="s">
        <v>49</v>
      </c>
      <c r="N13" s="1">
        <v>401.33</v>
      </c>
      <c r="O13" s="1">
        <v>408.31</v>
      </c>
      <c r="P13" s="1">
        <v>204.58</v>
      </c>
      <c r="Q13" s="1">
        <v>326.75</v>
      </c>
      <c r="R13" s="1">
        <v>342.21</v>
      </c>
      <c r="S13" s="1">
        <v>141.86000000000001</v>
      </c>
      <c r="T13" s="1">
        <v>179.3</v>
      </c>
      <c r="U13" s="1">
        <v>144.41999999999999</v>
      </c>
      <c r="V13" s="1">
        <v>325.47000000000003</v>
      </c>
      <c r="W13" s="1">
        <v>294.26</v>
      </c>
      <c r="X13" s="1">
        <v>336.47</v>
      </c>
      <c r="Y13" s="1">
        <v>183.36</v>
      </c>
    </row>
    <row r="14" spans="1:25">
      <c r="A14" s="1">
        <v>2023</v>
      </c>
      <c r="B14" s="3" t="s">
        <v>50</v>
      </c>
      <c r="C14" s="1" t="s">
        <v>26</v>
      </c>
      <c r="D14" s="1">
        <v>475</v>
      </c>
      <c r="E14" s="4">
        <v>616</v>
      </c>
      <c r="F14" s="4">
        <v>174.84</v>
      </c>
      <c r="G14" s="4">
        <v>441.16</v>
      </c>
      <c r="H14" s="4">
        <v>17.484000000000002</v>
      </c>
      <c r="I14" s="4">
        <v>183.58199999999999</v>
      </c>
      <c r="J14" s="4">
        <v>616</v>
      </c>
      <c r="K14" s="1">
        <v>97.467943448089628</v>
      </c>
      <c r="L14" s="1">
        <v>475</v>
      </c>
      <c r="M14" s="1" t="s">
        <v>51</v>
      </c>
      <c r="N14" s="1">
        <v>171.46</v>
      </c>
      <c r="O14" s="1">
        <v>414.71</v>
      </c>
      <c r="P14" s="1">
        <v>110.33</v>
      </c>
      <c r="Q14" s="1">
        <v>210.38</v>
      </c>
      <c r="R14" s="1">
        <v>451.67</v>
      </c>
      <c r="S14" s="1">
        <v>338</v>
      </c>
      <c r="T14" s="1">
        <v>196</v>
      </c>
      <c r="U14" s="1">
        <v>336.35</v>
      </c>
      <c r="V14" s="1">
        <v>334.43</v>
      </c>
      <c r="W14" s="1">
        <v>219.64</v>
      </c>
      <c r="X14" s="1">
        <v>239.55</v>
      </c>
      <c r="Y14" s="1">
        <v>405.36</v>
      </c>
    </row>
    <row r="15" spans="1:25">
      <c r="A15" s="1">
        <v>2023</v>
      </c>
      <c r="B15" s="3" t="s">
        <v>52</v>
      </c>
      <c r="C15" s="1" t="s">
        <v>26</v>
      </c>
      <c r="D15" s="1">
        <v>472</v>
      </c>
      <c r="E15" s="4">
        <v>1302.8800000000001</v>
      </c>
      <c r="F15" s="4">
        <v>958.37</v>
      </c>
      <c r="G15" s="4">
        <v>344.51</v>
      </c>
      <c r="H15" s="4">
        <v>95.837000000000003</v>
      </c>
      <c r="I15" s="4">
        <v>1006.2885</v>
      </c>
      <c r="J15" s="4">
        <v>1302.8800000000001</v>
      </c>
      <c r="K15" s="1">
        <v>97.159662411928949</v>
      </c>
      <c r="L15" s="1">
        <v>472</v>
      </c>
      <c r="M15" s="1" t="s">
        <v>53</v>
      </c>
      <c r="N15" s="1">
        <v>227.92</v>
      </c>
      <c r="O15" s="1">
        <v>350.36</v>
      </c>
      <c r="P15" s="1">
        <v>327.52999999999997</v>
      </c>
      <c r="Q15" s="1">
        <v>442.08</v>
      </c>
      <c r="R15" s="1">
        <v>188.81</v>
      </c>
      <c r="S15" s="1">
        <v>283.3</v>
      </c>
      <c r="T15" s="1">
        <v>217.67</v>
      </c>
      <c r="U15" s="1">
        <v>385.42</v>
      </c>
      <c r="V15" s="1">
        <v>286.39999999999998</v>
      </c>
      <c r="W15" s="1">
        <v>111.51</v>
      </c>
      <c r="X15" s="1">
        <v>444.63</v>
      </c>
      <c r="Y15" s="1">
        <v>217.5</v>
      </c>
    </row>
    <row r="16" spans="1:25">
      <c r="A16" s="1">
        <v>2023</v>
      </c>
      <c r="B16" s="3" t="s">
        <v>54</v>
      </c>
      <c r="C16" s="1" t="s">
        <v>26</v>
      </c>
      <c r="D16" s="1">
        <v>434</v>
      </c>
      <c r="E16" s="4">
        <v>908.02</v>
      </c>
      <c r="F16" s="4">
        <v>322.83999999999997</v>
      </c>
      <c r="G16" s="4">
        <v>585.17999999999995</v>
      </c>
      <c r="H16" s="4">
        <v>32.283999999999999</v>
      </c>
      <c r="I16" s="4">
        <v>338.98200000000003</v>
      </c>
      <c r="J16" s="4">
        <v>908.02</v>
      </c>
      <c r="K16" s="1">
        <v>93.166517590816923</v>
      </c>
      <c r="L16" s="1">
        <v>434</v>
      </c>
      <c r="M16" s="1" t="s">
        <v>55</v>
      </c>
      <c r="N16" s="1">
        <v>186.58</v>
      </c>
      <c r="O16" s="1">
        <v>427.6</v>
      </c>
      <c r="P16" s="1">
        <v>344.37</v>
      </c>
      <c r="Q16" s="1">
        <v>311.54000000000002</v>
      </c>
      <c r="R16" s="1">
        <v>174.72</v>
      </c>
      <c r="S16" s="1">
        <v>317.62</v>
      </c>
      <c r="T16" s="1">
        <v>213.78</v>
      </c>
      <c r="U16" s="1">
        <v>134.19999999999999</v>
      </c>
      <c r="V16" s="1">
        <v>274.99</v>
      </c>
      <c r="W16" s="1">
        <v>95.73</v>
      </c>
      <c r="X16" s="1">
        <v>200.21</v>
      </c>
      <c r="Y16" s="1">
        <v>165.93</v>
      </c>
    </row>
    <row r="17" spans="1:25">
      <c r="A17" s="1">
        <v>2023</v>
      </c>
      <c r="B17" s="3" t="s">
        <v>56</v>
      </c>
      <c r="C17" s="1" t="s">
        <v>26</v>
      </c>
      <c r="D17" s="1">
        <v>411</v>
      </c>
      <c r="E17" s="4">
        <v>493.2</v>
      </c>
      <c r="F17" s="4">
        <v>16.5</v>
      </c>
      <c r="G17" s="4">
        <v>476.7</v>
      </c>
      <c r="H17" s="4">
        <v>1.65</v>
      </c>
      <c r="I17" s="4">
        <v>17.324999999999999</v>
      </c>
      <c r="J17" s="4">
        <v>493.2</v>
      </c>
      <c r="K17" s="1">
        <v>90.664215653145092</v>
      </c>
      <c r="L17" s="1">
        <v>411</v>
      </c>
      <c r="M17" s="1" t="s">
        <v>57</v>
      </c>
      <c r="N17" s="1">
        <v>287.58999999999997</v>
      </c>
      <c r="O17" s="1">
        <v>217.49</v>
      </c>
      <c r="P17" s="1">
        <v>146.09</v>
      </c>
      <c r="Q17" s="1">
        <v>132.27000000000001</v>
      </c>
      <c r="R17" s="1">
        <v>321.61</v>
      </c>
      <c r="S17" s="1">
        <v>222.45</v>
      </c>
      <c r="T17" s="1">
        <v>215.62</v>
      </c>
      <c r="U17" s="1">
        <v>291.62</v>
      </c>
      <c r="V17" s="1">
        <v>308.89999999999998</v>
      </c>
      <c r="W17" s="1">
        <v>332.59</v>
      </c>
      <c r="X17" s="1">
        <v>240.09</v>
      </c>
      <c r="Y17" s="1">
        <v>237.57</v>
      </c>
    </row>
    <row r="18" spans="1:25">
      <c r="A18" s="1">
        <v>2023</v>
      </c>
      <c r="B18" s="3" t="s">
        <v>58</v>
      </c>
      <c r="C18" s="1" t="s">
        <v>26</v>
      </c>
      <c r="D18" s="1">
        <v>396</v>
      </c>
      <c r="E18" s="4">
        <v>593.74</v>
      </c>
      <c r="F18" s="4">
        <v>214.5</v>
      </c>
      <c r="G18" s="4">
        <v>379.24</v>
      </c>
      <c r="H18" s="4">
        <v>21.45</v>
      </c>
      <c r="I18" s="4">
        <v>225.22499999999999</v>
      </c>
      <c r="J18" s="4">
        <v>593.74</v>
      </c>
      <c r="K18" s="1">
        <v>88.994381845147956</v>
      </c>
      <c r="L18" s="1">
        <v>396</v>
      </c>
      <c r="M18" s="1" t="s">
        <v>59</v>
      </c>
      <c r="N18" s="1">
        <v>324.66000000000003</v>
      </c>
      <c r="O18" s="1">
        <v>263.7</v>
      </c>
      <c r="P18" s="1">
        <v>128.87</v>
      </c>
      <c r="Q18" s="1">
        <v>138.82</v>
      </c>
      <c r="R18" s="1">
        <v>186.23</v>
      </c>
      <c r="S18" s="1">
        <v>342.77</v>
      </c>
      <c r="T18" s="1">
        <v>161.63999999999999</v>
      </c>
      <c r="U18" s="1">
        <v>271.2</v>
      </c>
      <c r="V18" s="1">
        <v>158.68</v>
      </c>
      <c r="W18" s="1">
        <v>255.69</v>
      </c>
      <c r="X18" s="1">
        <v>199.82</v>
      </c>
      <c r="Y18" s="1">
        <v>268.33999999999997</v>
      </c>
    </row>
    <row r="19" spans="1:25">
      <c r="A19" s="1">
        <v>2023</v>
      </c>
      <c r="B19" s="3" t="s">
        <v>60</v>
      </c>
      <c r="C19" s="1" t="s">
        <v>26</v>
      </c>
      <c r="D19" s="1">
        <v>384</v>
      </c>
      <c r="E19" s="4">
        <v>614.4</v>
      </c>
      <c r="F19" s="4">
        <v>47.35</v>
      </c>
      <c r="G19" s="4">
        <v>567.04999999999995</v>
      </c>
      <c r="H19" s="4">
        <v>4.7350000000000003</v>
      </c>
      <c r="I19" s="4">
        <v>49.717500000000001</v>
      </c>
      <c r="J19" s="4">
        <v>614.4</v>
      </c>
      <c r="K19" s="1">
        <v>87.635609200826579</v>
      </c>
      <c r="L19" s="1">
        <v>384</v>
      </c>
      <c r="M19" s="1" t="s">
        <v>61</v>
      </c>
      <c r="N19" s="1">
        <v>108.19</v>
      </c>
      <c r="O19" s="1">
        <v>130.53</v>
      </c>
      <c r="P19" s="1">
        <v>178.34</v>
      </c>
      <c r="Q19" s="1">
        <v>312.02</v>
      </c>
      <c r="R19" s="1">
        <v>183.73</v>
      </c>
      <c r="S19" s="1">
        <v>238.06</v>
      </c>
      <c r="T19" s="1">
        <v>206.32</v>
      </c>
      <c r="U19" s="1">
        <v>208.15</v>
      </c>
      <c r="V19" s="1">
        <v>169.27</v>
      </c>
      <c r="W19" s="1">
        <v>311.75</v>
      </c>
      <c r="X19" s="1">
        <v>138.41999999999999</v>
      </c>
      <c r="Y19" s="1">
        <v>174.37</v>
      </c>
    </row>
    <row r="20" spans="1:25">
      <c r="A20" s="1">
        <v>2023</v>
      </c>
      <c r="B20" s="3" t="s">
        <v>62</v>
      </c>
      <c r="C20" s="1" t="s">
        <v>26</v>
      </c>
      <c r="D20" s="1">
        <v>366</v>
      </c>
      <c r="E20" s="4">
        <v>7272</v>
      </c>
      <c r="F20" s="4">
        <v>907.46</v>
      </c>
      <c r="G20" s="4">
        <v>6364.54</v>
      </c>
      <c r="H20" s="4">
        <v>90.745999999999995</v>
      </c>
      <c r="I20" s="4">
        <v>952.83299999999997</v>
      </c>
      <c r="J20" s="4">
        <v>7272</v>
      </c>
      <c r="K20" s="1">
        <v>85.556998544829753</v>
      </c>
      <c r="L20" s="1">
        <v>366</v>
      </c>
      <c r="M20" s="1" t="s">
        <v>63</v>
      </c>
      <c r="N20" s="1">
        <v>118.27</v>
      </c>
      <c r="O20" s="1">
        <v>208.93</v>
      </c>
      <c r="P20" s="1">
        <v>139.11000000000001</v>
      </c>
      <c r="Q20" s="1">
        <v>138.53</v>
      </c>
      <c r="R20" s="1">
        <v>173.41</v>
      </c>
      <c r="S20" s="1">
        <v>296.86</v>
      </c>
      <c r="T20" s="1">
        <v>312.91000000000003</v>
      </c>
      <c r="U20" s="1">
        <v>245.67</v>
      </c>
      <c r="V20" s="1">
        <v>241.05</v>
      </c>
      <c r="W20" s="1">
        <v>330.54</v>
      </c>
      <c r="X20" s="1">
        <v>138.03</v>
      </c>
      <c r="Y20" s="1">
        <v>360.77</v>
      </c>
    </row>
    <row r="21" spans="1:25">
      <c r="A21" s="1">
        <v>2023</v>
      </c>
      <c r="B21" s="3" t="s">
        <v>64</v>
      </c>
      <c r="C21" s="1" t="s">
        <v>26</v>
      </c>
      <c r="D21" s="1">
        <v>329</v>
      </c>
      <c r="E21" s="4">
        <v>327.9</v>
      </c>
      <c r="F21" s="4">
        <v>187.5</v>
      </c>
      <c r="G21" s="4">
        <v>140.4</v>
      </c>
      <c r="H21" s="4">
        <v>18.75</v>
      </c>
      <c r="I21" s="4">
        <v>196.875</v>
      </c>
      <c r="J21" s="4">
        <v>327.9</v>
      </c>
      <c r="K21" s="1">
        <v>81.117199162692984</v>
      </c>
      <c r="L21" s="1">
        <v>329</v>
      </c>
      <c r="M21" s="1" t="s">
        <v>65</v>
      </c>
      <c r="N21" s="1">
        <v>246.7</v>
      </c>
      <c r="O21" s="1">
        <v>277.44</v>
      </c>
      <c r="P21" s="1">
        <v>269.89</v>
      </c>
      <c r="Q21" s="1">
        <v>99.13</v>
      </c>
      <c r="R21" s="1">
        <v>96.87</v>
      </c>
      <c r="S21" s="1">
        <v>304.69</v>
      </c>
      <c r="T21" s="1">
        <v>218.98</v>
      </c>
      <c r="U21" s="1">
        <v>181.95</v>
      </c>
      <c r="V21" s="1">
        <v>305.73</v>
      </c>
      <c r="W21" s="1">
        <v>260.87</v>
      </c>
      <c r="X21" s="1">
        <v>119.99</v>
      </c>
      <c r="Y21" s="1">
        <v>141.76</v>
      </c>
    </row>
    <row r="22" spans="1:25">
      <c r="A22" s="1">
        <v>2023</v>
      </c>
      <c r="B22" s="3" t="s">
        <v>66</v>
      </c>
      <c r="C22" s="1" t="s">
        <v>26</v>
      </c>
      <c r="D22" s="1">
        <v>326</v>
      </c>
      <c r="E22" s="4">
        <v>3354.89</v>
      </c>
      <c r="F22" s="4">
        <v>827.37</v>
      </c>
      <c r="G22" s="4">
        <v>2527.52</v>
      </c>
      <c r="H22" s="4">
        <v>82.737000000000009</v>
      </c>
      <c r="I22" s="4">
        <v>868.73850000000004</v>
      </c>
      <c r="J22" s="4">
        <v>3354.89</v>
      </c>
      <c r="K22" s="1">
        <v>80.746516952745395</v>
      </c>
      <c r="L22" s="1">
        <v>326</v>
      </c>
      <c r="M22" s="1" t="s">
        <v>67</v>
      </c>
      <c r="N22" s="1">
        <v>257.73</v>
      </c>
      <c r="O22" s="1">
        <v>273.85000000000002</v>
      </c>
      <c r="P22" s="1">
        <v>176.51</v>
      </c>
      <c r="Q22" s="1">
        <v>310.43</v>
      </c>
      <c r="R22" s="1">
        <v>284.14999999999998</v>
      </c>
      <c r="S22" s="1">
        <v>255.5</v>
      </c>
      <c r="T22" s="1">
        <v>323.74</v>
      </c>
      <c r="U22" s="1">
        <v>119.83</v>
      </c>
      <c r="V22" s="1">
        <v>213.43</v>
      </c>
      <c r="W22" s="1">
        <v>126.91</v>
      </c>
      <c r="X22" s="1">
        <v>161.36000000000001</v>
      </c>
      <c r="Y22" s="1">
        <v>281.60000000000002</v>
      </c>
    </row>
    <row r="23" spans="1:25">
      <c r="A23" s="1">
        <v>2023</v>
      </c>
      <c r="B23" s="3" t="s">
        <v>68</v>
      </c>
      <c r="C23" s="1" t="s">
        <v>26</v>
      </c>
      <c r="D23" s="1">
        <v>319</v>
      </c>
      <c r="E23" s="4">
        <v>477.6</v>
      </c>
      <c r="F23" s="4">
        <v>170.98</v>
      </c>
      <c r="G23" s="4">
        <v>306.62</v>
      </c>
      <c r="H23" s="4">
        <v>17.097999999999999</v>
      </c>
      <c r="I23" s="4">
        <v>179.529</v>
      </c>
      <c r="J23" s="4">
        <v>477.6</v>
      </c>
      <c r="K23" s="1">
        <v>79.874902190863438</v>
      </c>
      <c r="L23" s="1">
        <v>319</v>
      </c>
      <c r="M23" s="1" t="s">
        <v>69</v>
      </c>
      <c r="N23" s="1">
        <v>193.74</v>
      </c>
      <c r="O23" s="1">
        <v>203.35</v>
      </c>
      <c r="P23" s="1">
        <v>87.67</v>
      </c>
      <c r="Q23" s="1">
        <v>297.52999999999997</v>
      </c>
      <c r="R23" s="1">
        <v>116.38</v>
      </c>
      <c r="S23" s="1">
        <v>176.47</v>
      </c>
      <c r="T23" s="1">
        <v>178.69</v>
      </c>
      <c r="U23" s="1">
        <v>267.39999999999998</v>
      </c>
      <c r="V23" s="1">
        <v>214.71</v>
      </c>
      <c r="W23" s="1">
        <v>98.81</v>
      </c>
      <c r="X23" s="1">
        <v>191.24</v>
      </c>
      <c r="Y23" s="1">
        <v>136.05000000000001</v>
      </c>
    </row>
    <row r="24" spans="1:25">
      <c r="A24" s="1">
        <v>2023</v>
      </c>
      <c r="B24" s="3" t="s">
        <v>70</v>
      </c>
      <c r="C24" s="1" t="s">
        <v>26</v>
      </c>
      <c r="D24" s="1">
        <v>309</v>
      </c>
      <c r="E24" s="4">
        <v>348</v>
      </c>
      <c r="F24" s="4">
        <v>203.28</v>
      </c>
      <c r="G24" s="4">
        <v>144.72</v>
      </c>
      <c r="H24" s="4">
        <v>20.327999999999999</v>
      </c>
      <c r="I24" s="4">
        <v>213.44399999999999</v>
      </c>
      <c r="J24" s="4">
        <v>348</v>
      </c>
      <c r="K24" s="1">
        <v>78.612976028134185</v>
      </c>
      <c r="L24" s="1">
        <v>309</v>
      </c>
      <c r="M24" s="1" t="s">
        <v>71</v>
      </c>
      <c r="N24" s="1">
        <v>205.3</v>
      </c>
      <c r="O24" s="1">
        <v>119.25</v>
      </c>
      <c r="P24" s="1">
        <v>141.74</v>
      </c>
      <c r="Q24" s="1">
        <v>262.16000000000003</v>
      </c>
      <c r="R24" s="1">
        <v>197.38</v>
      </c>
      <c r="S24" s="1">
        <v>157.1</v>
      </c>
      <c r="T24" s="1">
        <v>125.49</v>
      </c>
      <c r="U24" s="1">
        <v>179.18</v>
      </c>
      <c r="V24" s="1">
        <v>298.12</v>
      </c>
      <c r="W24" s="1">
        <v>144.84</v>
      </c>
      <c r="X24" s="1">
        <v>291.51</v>
      </c>
      <c r="Y24" s="1">
        <v>265.51</v>
      </c>
    </row>
    <row r="25" spans="1:25">
      <c r="A25" s="1">
        <v>2023</v>
      </c>
      <c r="B25" s="3" t="s">
        <v>72</v>
      </c>
      <c r="C25" s="1" t="s">
        <v>26</v>
      </c>
      <c r="D25" s="1">
        <v>309</v>
      </c>
      <c r="E25" s="4">
        <v>529.62</v>
      </c>
      <c r="F25" s="4">
        <v>49.32</v>
      </c>
      <c r="G25" s="4">
        <v>480.3</v>
      </c>
      <c r="H25" s="4">
        <v>4.9320000000000004</v>
      </c>
      <c r="I25" s="4">
        <v>51.786000000000001</v>
      </c>
      <c r="J25" s="4">
        <v>529.62</v>
      </c>
      <c r="K25" s="1">
        <v>78.612976028134185</v>
      </c>
      <c r="L25" s="1">
        <v>309</v>
      </c>
      <c r="M25" s="1" t="s">
        <v>71</v>
      </c>
      <c r="N25" s="1">
        <v>126.19</v>
      </c>
      <c r="O25" s="1">
        <v>161.66999999999999</v>
      </c>
      <c r="P25" s="1">
        <v>304.89</v>
      </c>
      <c r="Q25" s="1">
        <v>226.09</v>
      </c>
      <c r="R25" s="1">
        <v>80.75</v>
      </c>
      <c r="S25" s="1">
        <v>214.48</v>
      </c>
      <c r="T25" s="1">
        <v>119.81</v>
      </c>
      <c r="U25" s="1">
        <v>220.4</v>
      </c>
      <c r="V25" s="1">
        <v>291.87</v>
      </c>
      <c r="W25" s="1">
        <v>160.68</v>
      </c>
      <c r="X25" s="1">
        <v>294</v>
      </c>
      <c r="Y25" s="1">
        <v>222.22</v>
      </c>
    </row>
    <row r="26" spans="1:25">
      <c r="A26" s="1">
        <v>2023</v>
      </c>
      <c r="B26" s="3" t="s">
        <v>73</v>
      </c>
      <c r="C26" s="1" t="s">
        <v>26</v>
      </c>
      <c r="D26" s="1">
        <v>299</v>
      </c>
      <c r="E26" s="4">
        <v>5943</v>
      </c>
      <c r="F26" s="4">
        <v>366.73</v>
      </c>
      <c r="G26" s="4">
        <v>5576.27</v>
      </c>
      <c r="H26" s="4">
        <v>36.673000000000002</v>
      </c>
      <c r="I26" s="4">
        <v>385.06650000000002</v>
      </c>
      <c r="J26" s="4">
        <v>5943</v>
      </c>
      <c r="K26" s="1">
        <v>77.330459716724818</v>
      </c>
      <c r="L26" s="1">
        <v>299</v>
      </c>
      <c r="M26" s="1" t="s">
        <v>74</v>
      </c>
      <c r="N26" s="1">
        <v>96.95</v>
      </c>
      <c r="O26" s="1">
        <v>273.68</v>
      </c>
      <c r="P26" s="1">
        <v>202.41</v>
      </c>
      <c r="Q26" s="1">
        <v>248.88</v>
      </c>
      <c r="R26" s="1">
        <v>251.33</v>
      </c>
      <c r="S26" s="1">
        <v>192.61</v>
      </c>
      <c r="T26" s="1">
        <v>119.13</v>
      </c>
      <c r="U26" s="1">
        <v>294.13</v>
      </c>
      <c r="V26" s="1">
        <v>287.41000000000003</v>
      </c>
      <c r="W26" s="1">
        <v>140.02000000000001</v>
      </c>
      <c r="X26" s="1">
        <v>234.42</v>
      </c>
      <c r="Y26" s="1">
        <v>285.58999999999997</v>
      </c>
    </row>
    <row r="27" spans="1:25">
      <c r="A27" s="1">
        <v>2023</v>
      </c>
      <c r="B27" s="3" t="s">
        <v>75</v>
      </c>
      <c r="C27" s="1" t="s">
        <v>26</v>
      </c>
      <c r="D27" s="1">
        <v>296</v>
      </c>
      <c r="E27" s="4">
        <v>3053.64</v>
      </c>
      <c r="F27" s="4">
        <v>825.35</v>
      </c>
      <c r="G27" s="4">
        <v>2228.29</v>
      </c>
      <c r="H27" s="4">
        <v>82.535000000000011</v>
      </c>
      <c r="I27" s="4">
        <v>866.61750000000006</v>
      </c>
      <c r="J27" s="4">
        <v>3053.64</v>
      </c>
      <c r="K27" s="1">
        <v>76.941536246685374</v>
      </c>
      <c r="L27" s="1">
        <v>296</v>
      </c>
      <c r="M27" s="1" t="s">
        <v>76</v>
      </c>
      <c r="N27" s="1">
        <v>255.25</v>
      </c>
      <c r="O27" s="1">
        <v>87.3</v>
      </c>
      <c r="P27" s="1">
        <v>255.86</v>
      </c>
      <c r="Q27" s="1">
        <v>106.63</v>
      </c>
      <c r="R27" s="1">
        <v>127.06</v>
      </c>
      <c r="S27" s="1">
        <v>167.34</v>
      </c>
      <c r="T27" s="1">
        <v>180.01</v>
      </c>
      <c r="U27" s="1">
        <v>256.19</v>
      </c>
      <c r="V27" s="1">
        <v>89.15</v>
      </c>
      <c r="W27" s="1">
        <v>127.55</v>
      </c>
      <c r="X27" s="1">
        <v>151.31</v>
      </c>
      <c r="Y27" s="1">
        <v>263.37</v>
      </c>
    </row>
    <row r="28" spans="1:25">
      <c r="A28" s="1">
        <v>2023</v>
      </c>
      <c r="B28" s="3" t="s">
        <v>77</v>
      </c>
      <c r="C28" s="1" t="s">
        <v>26</v>
      </c>
      <c r="D28" s="1">
        <v>263</v>
      </c>
      <c r="E28" s="4">
        <v>526</v>
      </c>
      <c r="F28" s="4">
        <v>40</v>
      </c>
      <c r="G28" s="4">
        <v>486</v>
      </c>
      <c r="H28" s="4">
        <v>4</v>
      </c>
      <c r="I28" s="4">
        <v>42</v>
      </c>
      <c r="J28" s="4">
        <v>526</v>
      </c>
      <c r="K28" s="1">
        <v>72.525857457874977</v>
      </c>
      <c r="L28" s="1">
        <v>263</v>
      </c>
      <c r="M28" s="1" t="s">
        <v>78</v>
      </c>
      <c r="N28" s="1">
        <v>79.19</v>
      </c>
      <c r="O28" s="1">
        <v>198.42</v>
      </c>
      <c r="P28" s="1">
        <v>76.709999999999994</v>
      </c>
      <c r="Q28" s="1">
        <v>155.08000000000001</v>
      </c>
      <c r="R28" s="1">
        <v>199.03</v>
      </c>
      <c r="S28" s="1">
        <v>251.6</v>
      </c>
      <c r="T28" s="1">
        <v>131.58000000000001</v>
      </c>
      <c r="U28" s="1">
        <v>226</v>
      </c>
      <c r="V28" s="1">
        <v>252.67</v>
      </c>
      <c r="W28" s="1">
        <v>151.5</v>
      </c>
      <c r="X28" s="1">
        <v>207.37</v>
      </c>
      <c r="Y28" s="1">
        <v>218.72</v>
      </c>
    </row>
    <row r="29" spans="1:25">
      <c r="A29" s="1">
        <v>2023</v>
      </c>
      <c r="B29" s="3" t="s">
        <v>79</v>
      </c>
      <c r="C29" s="1" t="s">
        <v>26</v>
      </c>
      <c r="D29" s="1">
        <v>234</v>
      </c>
      <c r="E29" s="4">
        <v>4186.91</v>
      </c>
      <c r="F29" s="4">
        <v>1292.92</v>
      </c>
      <c r="G29" s="4">
        <v>2893.99</v>
      </c>
      <c r="H29" s="4">
        <v>129.292</v>
      </c>
      <c r="I29" s="4">
        <v>1357.566</v>
      </c>
      <c r="J29" s="4">
        <v>4186.91</v>
      </c>
      <c r="K29" s="1">
        <v>68.410525505948286</v>
      </c>
      <c r="L29" s="1">
        <v>234</v>
      </c>
      <c r="M29" s="1" t="s">
        <v>80</v>
      </c>
      <c r="N29" s="1">
        <v>206.17</v>
      </c>
      <c r="O29" s="1">
        <v>149.69</v>
      </c>
      <c r="P29" s="1">
        <v>186.1</v>
      </c>
      <c r="Q29" s="1">
        <v>103.14</v>
      </c>
      <c r="R29" s="1">
        <v>77.62</v>
      </c>
      <c r="S29" s="1">
        <v>139.59</v>
      </c>
      <c r="T29" s="1">
        <v>200.11</v>
      </c>
      <c r="U29" s="1">
        <v>69.08</v>
      </c>
      <c r="V29" s="1">
        <v>103.86</v>
      </c>
      <c r="W29" s="1">
        <v>161.9</v>
      </c>
      <c r="X29" s="1">
        <v>152.19</v>
      </c>
      <c r="Y29" s="1">
        <v>191.31</v>
      </c>
    </row>
    <row r="30" spans="1:25">
      <c r="A30" s="1">
        <v>2023</v>
      </c>
      <c r="B30" s="3" t="s">
        <v>81</v>
      </c>
      <c r="C30" s="1" t="s">
        <v>26</v>
      </c>
      <c r="D30" s="1">
        <v>226</v>
      </c>
      <c r="E30" s="4">
        <v>205.2</v>
      </c>
      <c r="F30" s="4">
        <v>45.26</v>
      </c>
      <c r="G30" s="4">
        <v>159.94</v>
      </c>
      <c r="H30" s="4">
        <v>4.5259999999999998</v>
      </c>
      <c r="I30" s="4">
        <v>47.523000000000003</v>
      </c>
      <c r="J30" s="4">
        <v>205.2</v>
      </c>
      <c r="K30" s="1">
        <v>67.230945255886439</v>
      </c>
      <c r="L30" s="1">
        <v>226</v>
      </c>
      <c r="M30" s="1" t="s">
        <v>82</v>
      </c>
      <c r="N30" s="1">
        <v>116.57</v>
      </c>
      <c r="O30" s="1">
        <v>72.78</v>
      </c>
      <c r="P30" s="1">
        <v>145.55000000000001</v>
      </c>
      <c r="Q30" s="1">
        <v>198.09</v>
      </c>
      <c r="R30" s="1">
        <v>114.96</v>
      </c>
      <c r="S30" s="1">
        <v>225.77</v>
      </c>
      <c r="T30" s="1">
        <v>155.35</v>
      </c>
      <c r="U30" s="1">
        <v>196.71</v>
      </c>
      <c r="V30" s="1">
        <v>214.76</v>
      </c>
      <c r="W30" s="1">
        <v>182.96</v>
      </c>
      <c r="X30" s="1">
        <v>194.79</v>
      </c>
      <c r="Y30" s="1">
        <v>89.06</v>
      </c>
    </row>
    <row r="31" spans="1:25">
      <c r="A31" s="1">
        <v>2023</v>
      </c>
      <c r="B31" s="3" t="s">
        <v>83</v>
      </c>
      <c r="C31" s="1" t="s">
        <v>26</v>
      </c>
      <c r="D31" s="1">
        <v>221</v>
      </c>
      <c r="E31" s="4">
        <v>7671.02</v>
      </c>
      <c r="F31" s="4">
        <v>2813.6</v>
      </c>
      <c r="G31" s="4">
        <v>4857.42</v>
      </c>
      <c r="H31" s="4">
        <v>281.36</v>
      </c>
      <c r="I31" s="4">
        <v>2954.28</v>
      </c>
      <c r="J31" s="4">
        <v>7671.02</v>
      </c>
      <c r="K31" s="1">
        <v>66.483080554378645</v>
      </c>
      <c r="L31" s="1">
        <v>221</v>
      </c>
      <c r="M31" s="1" t="s">
        <v>84</v>
      </c>
      <c r="N31" s="1">
        <v>204.7</v>
      </c>
      <c r="O31" s="1">
        <v>220.49</v>
      </c>
      <c r="P31" s="1">
        <v>182.15</v>
      </c>
      <c r="Q31" s="1">
        <v>219.57</v>
      </c>
      <c r="R31" s="1">
        <v>155.81</v>
      </c>
      <c r="S31" s="1">
        <v>185.33</v>
      </c>
      <c r="T31" s="1">
        <v>193.87</v>
      </c>
      <c r="U31" s="1">
        <v>108.1</v>
      </c>
      <c r="V31" s="1">
        <v>91.92</v>
      </c>
      <c r="W31" s="1">
        <v>155.69999999999999</v>
      </c>
      <c r="X31" s="1">
        <v>92.39</v>
      </c>
      <c r="Y31" s="1">
        <v>214.61</v>
      </c>
    </row>
    <row r="32" spans="1:25">
      <c r="A32" s="1">
        <v>2023</v>
      </c>
      <c r="B32" s="3" t="s">
        <v>85</v>
      </c>
      <c r="C32" s="1" t="s">
        <v>26</v>
      </c>
      <c r="D32" s="1">
        <v>219</v>
      </c>
      <c r="E32" s="4">
        <v>274.8</v>
      </c>
      <c r="F32" s="4">
        <v>975</v>
      </c>
      <c r="G32" s="4">
        <v>-700.2</v>
      </c>
      <c r="H32" s="4">
        <v>97.5</v>
      </c>
      <c r="I32" s="4">
        <v>1023.75</v>
      </c>
      <c r="J32" s="4">
        <v>274.8</v>
      </c>
      <c r="K32" s="1">
        <v>66.18156843109719</v>
      </c>
      <c r="L32" s="1">
        <v>219</v>
      </c>
      <c r="M32" s="1" t="s">
        <v>86</v>
      </c>
      <c r="N32" s="1">
        <v>127.77</v>
      </c>
      <c r="O32" s="1">
        <v>203.31</v>
      </c>
      <c r="P32" s="1">
        <v>138.25</v>
      </c>
      <c r="Q32" s="1">
        <v>165.83</v>
      </c>
      <c r="R32" s="1">
        <v>111.57</v>
      </c>
      <c r="S32" s="1">
        <v>109.14</v>
      </c>
      <c r="T32" s="1">
        <v>164.11</v>
      </c>
      <c r="U32" s="1">
        <v>207.63</v>
      </c>
      <c r="V32" s="1">
        <v>213.91</v>
      </c>
      <c r="W32" s="1">
        <v>123.13</v>
      </c>
      <c r="X32" s="1">
        <v>126.66</v>
      </c>
      <c r="Y32" s="1">
        <v>198.97</v>
      </c>
    </row>
    <row r="33" spans="1:25">
      <c r="A33" s="1">
        <v>2023</v>
      </c>
      <c r="B33" s="3" t="s">
        <v>87</v>
      </c>
      <c r="C33" s="1" t="s">
        <v>26</v>
      </c>
      <c r="D33" s="1">
        <v>216</v>
      </c>
      <c r="E33" s="4">
        <v>317.52</v>
      </c>
      <c r="F33" s="4">
        <v>125.43</v>
      </c>
      <c r="G33" s="4">
        <v>192.09</v>
      </c>
      <c r="H33" s="4">
        <v>12.542999999999999</v>
      </c>
      <c r="I33" s="4">
        <v>131.70150000000001</v>
      </c>
      <c r="J33" s="4">
        <v>317.52</v>
      </c>
      <c r="K33" s="1">
        <v>65.726706900619931</v>
      </c>
      <c r="L33" s="1">
        <v>216</v>
      </c>
      <c r="M33" s="1" t="s">
        <v>88</v>
      </c>
      <c r="N33" s="1">
        <v>104.03</v>
      </c>
      <c r="O33" s="1">
        <v>80.8</v>
      </c>
      <c r="P33" s="1">
        <v>73.53</v>
      </c>
      <c r="Q33" s="1">
        <v>136.02000000000001</v>
      </c>
      <c r="R33" s="1">
        <v>184</v>
      </c>
      <c r="S33" s="1">
        <v>109.19</v>
      </c>
      <c r="T33" s="1">
        <v>125.8</v>
      </c>
      <c r="U33" s="1">
        <v>215.09</v>
      </c>
      <c r="V33" s="1">
        <v>201.37</v>
      </c>
      <c r="W33" s="1">
        <v>100.96</v>
      </c>
      <c r="X33" s="1">
        <v>69.069999999999993</v>
      </c>
      <c r="Y33" s="1">
        <v>129.94</v>
      </c>
    </row>
    <row r="34" spans="1:25">
      <c r="A34" s="1">
        <v>2023</v>
      </c>
      <c r="B34" s="3" t="s">
        <v>89</v>
      </c>
      <c r="C34" s="1" t="s">
        <v>26</v>
      </c>
      <c r="D34" s="1">
        <v>205</v>
      </c>
      <c r="E34" s="4">
        <v>9179.52</v>
      </c>
      <c r="F34" s="4">
        <v>2487.14</v>
      </c>
      <c r="G34" s="4">
        <v>6692.38</v>
      </c>
      <c r="H34" s="4">
        <v>248.714</v>
      </c>
      <c r="I34" s="4">
        <v>2611.4969999999998</v>
      </c>
      <c r="J34" s="4">
        <v>9179.52</v>
      </c>
      <c r="K34" s="1">
        <v>64.031242374328485</v>
      </c>
      <c r="L34" s="1">
        <v>205</v>
      </c>
      <c r="M34" s="1" t="s">
        <v>90</v>
      </c>
      <c r="N34" s="1">
        <v>162.27000000000001</v>
      </c>
      <c r="O34" s="1">
        <v>176.12</v>
      </c>
      <c r="P34" s="1">
        <v>93.17</v>
      </c>
      <c r="Q34" s="1">
        <v>162.1</v>
      </c>
      <c r="R34" s="1">
        <v>201.28</v>
      </c>
      <c r="S34" s="1">
        <v>170.82</v>
      </c>
      <c r="T34" s="1">
        <v>112.33</v>
      </c>
      <c r="U34" s="1">
        <v>178.19</v>
      </c>
      <c r="V34" s="1">
        <v>113.4</v>
      </c>
      <c r="W34" s="1">
        <v>157.6</v>
      </c>
      <c r="X34" s="1">
        <v>99.57</v>
      </c>
      <c r="Y34" s="1">
        <v>105.64</v>
      </c>
    </row>
    <row r="35" spans="1:25">
      <c r="A35" s="1">
        <v>2023</v>
      </c>
      <c r="B35" s="3" t="s">
        <v>91</v>
      </c>
      <c r="C35" s="1" t="s">
        <v>26</v>
      </c>
      <c r="D35" s="1">
        <v>187</v>
      </c>
      <c r="E35" s="4">
        <v>93.5</v>
      </c>
      <c r="F35" s="4">
        <v>15</v>
      </c>
      <c r="G35" s="4">
        <v>78.5</v>
      </c>
      <c r="H35" s="4">
        <v>1.5</v>
      </c>
      <c r="I35" s="4">
        <v>15.75</v>
      </c>
      <c r="J35" s="4">
        <v>93.5</v>
      </c>
      <c r="K35" s="1">
        <v>61.155539405682617</v>
      </c>
      <c r="L35" s="1">
        <v>187</v>
      </c>
      <c r="M35" s="1" t="s">
        <v>92</v>
      </c>
      <c r="N35" s="1">
        <v>155.08000000000001</v>
      </c>
      <c r="O35" s="1">
        <v>124.4</v>
      </c>
      <c r="P35" s="1">
        <v>139.72</v>
      </c>
      <c r="Q35" s="1">
        <v>150.94999999999999</v>
      </c>
      <c r="R35" s="1">
        <v>90.99</v>
      </c>
      <c r="S35" s="1">
        <v>64.290000000000006</v>
      </c>
      <c r="T35" s="1">
        <v>125.15</v>
      </c>
      <c r="U35" s="1">
        <v>83.21</v>
      </c>
      <c r="V35" s="1">
        <v>116.04</v>
      </c>
      <c r="W35" s="1">
        <v>102.64</v>
      </c>
      <c r="X35" s="1">
        <v>169.89</v>
      </c>
      <c r="Y35" s="1">
        <v>123.02</v>
      </c>
    </row>
    <row r="36" spans="1:25">
      <c r="A36" s="1">
        <v>2023</v>
      </c>
      <c r="B36" s="3" t="s">
        <v>93</v>
      </c>
      <c r="C36" s="1" t="s">
        <v>26</v>
      </c>
      <c r="D36" s="1">
        <v>182</v>
      </c>
      <c r="E36" s="4">
        <v>182</v>
      </c>
      <c r="F36" s="4">
        <v>75</v>
      </c>
      <c r="G36" s="4">
        <v>107</v>
      </c>
      <c r="H36" s="4">
        <v>7.5</v>
      </c>
      <c r="I36" s="4">
        <v>78.75</v>
      </c>
      <c r="J36" s="4">
        <v>182</v>
      </c>
      <c r="K36" s="1">
        <v>60.332412515993433</v>
      </c>
      <c r="L36" s="1">
        <v>182</v>
      </c>
      <c r="M36" s="1" t="s">
        <v>94</v>
      </c>
      <c r="N36" s="1">
        <v>69.16</v>
      </c>
      <c r="O36" s="1">
        <v>104.63</v>
      </c>
      <c r="P36" s="1">
        <v>137.28</v>
      </c>
      <c r="Q36" s="1">
        <v>106.86</v>
      </c>
      <c r="R36" s="1">
        <v>144.94</v>
      </c>
      <c r="S36" s="1">
        <v>168.44</v>
      </c>
      <c r="T36" s="1">
        <v>148.81</v>
      </c>
      <c r="U36" s="1">
        <v>158.55000000000001</v>
      </c>
      <c r="V36" s="1">
        <v>162.43</v>
      </c>
      <c r="W36" s="1">
        <v>141.9</v>
      </c>
      <c r="X36" s="1">
        <v>144.26</v>
      </c>
      <c r="Y36" s="1">
        <v>63.68</v>
      </c>
    </row>
    <row r="37" spans="1:25">
      <c r="A37" s="1">
        <v>2023</v>
      </c>
      <c r="B37" s="3" t="s">
        <v>95</v>
      </c>
      <c r="C37" s="1" t="s">
        <v>26</v>
      </c>
      <c r="D37" s="1">
        <v>176</v>
      </c>
      <c r="E37" s="4">
        <v>718.17</v>
      </c>
      <c r="F37" s="4">
        <v>311.70999999999998</v>
      </c>
      <c r="G37" s="4">
        <v>406.46</v>
      </c>
      <c r="H37" s="4">
        <v>31.170999999999999</v>
      </c>
      <c r="I37" s="4">
        <v>327.2955</v>
      </c>
      <c r="J37" s="4">
        <v>718.17</v>
      </c>
      <c r="K37" s="1">
        <v>59.329587896765297</v>
      </c>
      <c r="L37" s="1">
        <v>176</v>
      </c>
      <c r="M37" s="1" t="s">
        <v>96</v>
      </c>
      <c r="N37" s="1">
        <v>77.16</v>
      </c>
      <c r="O37" s="1">
        <v>123.57</v>
      </c>
      <c r="P37" s="1">
        <v>118.35</v>
      </c>
      <c r="Q37" s="1">
        <v>126.47</v>
      </c>
      <c r="R37" s="1">
        <v>149.99</v>
      </c>
      <c r="S37" s="1">
        <v>137.38999999999999</v>
      </c>
      <c r="T37" s="1">
        <v>148.47</v>
      </c>
      <c r="U37" s="1">
        <v>61.11</v>
      </c>
      <c r="V37" s="1">
        <v>102.07</v>
      </c>
      <c r="W37" s="1">
        <v>60.58</v>
      </c>
      <c r="X37" s="1">
        <v>119.57</v>
      </c>
      <c r="Y37" s="1">
        <v>106.57</v>
      </c>
    </row>
    <row r="38" spans="1:25">
      <c r="A38" s="1">
        <v>2023</v>
      </c>
      <c r="B38" s="3" t="s">
        <v>97</v>
      </c>
      <c r="C38" s="1" t="s">
        <v>26</v>
      </c>
      <c r="D38" s="1">
        <v>162</v>
      </c>
      <c r="E38" s="4">
        <v>646</v>
      </c>
      <c r="F38" s="4">
        <v>15.98</v>
      </c>
      <c r="G38" s="4">
        <v>630.02</v>
      </c>
      <c r="H38" s="4">
        <v>1.5980000000000001</v>
      </c>
      <c r="I38" s="4">
        <v>16.779</v>
      </c>
      <c r="J38" s="4">
        <v>646</v>
      </c>
      <c r="K38" s="1">
        <v>56.920997883030829</v>
      </c>
      <c r="L38" s="1">
        <v>162</v>
      </c>
      <c r="M38" s="1" t="s">
        <v>98</v>
      </c>
      <c r="N38" s="1">
        <v>151.16999999999999</v>
      </c>
      <c r="O38" s="1">
        <v>80.44</v>
      </c>
      <c r="P38" s="1">
        <v>61.85</v>
      </c>
      <c r="Q38" s="1">
        <v>130.54</v>
      </c>
      <c r="R38" s="1">
        <v>62.55</v>
      </c>
      <c r="S38" s="1">
        <v>57.94</v>
      </c>
      <c r="T38" s="1">
        <v>161.69</v>
      </c>
      <c r="U38" s="1">
        <v>94.88</v>
      </c>
      <c r="V38" s="1">
        <v>64.680000000000007</v>
      </c>
      <c r="W38" s="1">
        <v>92.75</v>
      </c>
      <c r="X38" s="1">
        <v>87.43</v>
      </c>
      <c r="Y38" s="1">
        <v>70.87</v>
      </c>
    </row>
    <row r="39" spans="1:25">
      <c r="A39" s="1">
        <v>2023</v>
      </c>
      <c r="B39" s="3" t="s">
        <v>99</v>
      </c>
      <c r="C39" s="1" t="s">
        <v>26</v>
      </c>
      <c r="D39" s="1">
        <v>156</v>
      </c>
      <c r="E39" s="4">
        <v>1323.45</v>
      </c>
      <c r="F39" s="4">
        <v>351.92</v>
      </c>
      <c r="G39" s="4">
        <v>971.53</v>
      </c>
      <c r="H39" s="4">
        <v>35.192</v>
      </c>
      <c r="I39" s="4">
        <v>369.51600000000002</v>
      </c>
      <c r="J39" s="4">
        <v>1323.45</v>
      </c>
      <c r="K39" s="1">
        <v>55.856960175075763</v>
      </c>
      <c r="L39" s="1">
        <v>156</v>
      </c>
      <c r="M39" s="1" t="s">
        <v>100</v>
      </c>
      <c r="N39" s="1">
        <v>62.54</v>
      </c>
      <c r="O39" s="1">
        <v>150.65</v>
      </c>
      <c r="P39" s="1">
        <v>68.58</v>
      </c>
      <c r="Q39" s="1">
        <v>155.22999999999999</v>
      </c>
      <c r="R39" s="1">
        <v>101.3</v>
      </c>
      <c r="S39" s="1">
        <v>100.48</v>
      </c>
      <c r="T39" s="1">
        <v>62.25</v>
      </c>
      <c r="U39" s="1">
        <v>74.930000000000007</v>
      </c>
      <c r="V39" s="1">
        <v>70.28</v>
      </c>
      <c r="W39" s="1">
        <v>117.04</v>
      </c>
      <c r="X39" s="1">
        <v>111.68</v>
      </c>
      <c r="Y39" s="1">
        <v>114.38</v>
      </c>
    </row>
    <row r="40" spans="1:25">
      <c r="A40" s="1">
        <v>2023</v>
      </c>
      <c r="B40" s="3" t="s">
        <v>101</v>
      </c>
      <c r="C40" s="1" t="s">
        <v>26</v>
      </c>
      <c r="D40" s="1">
        <v>152</v>
      </c>
      <c r="E40" s="4">
        <v>1083.1500000000001</v>
      </c>
      <c r="F40" s="4">
        <v>432.29</v>
      </c>
      <c r="G40" s="4">
        <v>650.86</v>
      </c>
      <c r="H40" s="4">
        <v>43.229000000000013</v>
      </c>
      <c r="I40" s="4">
        <v>453.90449999999998</v>
      </c>
      <c r="J40" s="4">
        <v>1083.1500000000001</v>
      </c>
      <c r="K40" s="1">
        <v>55.136195008360893</v>
      </c>
      <c r="L40" s="1">
        <v>152</v>
      </c>
      <c r="M40" s="1" t="s">
        <v>102</v>
      </c>
      <c r="N40" s="1">
        <v>118.04</v>
      </c>
      <c r="O40" s="1">
        <v>91.14</v>
      </c>
      <c r="P40" s="1">
        <v>110.65</v>
      </c>
      <c r="Q40" s="1">
        <v>109.07</v>
      </c>
      <c r="R40" s="1">
        <v>139.5</v>
      </c>
      <c r="S40" s="1">
        <v>72.11</v>
      </c>
      <c r="T40" s="1">
        <v>140.34</v>
      </c>
      <c r="U40" s="1">
        <v>114.09</v>
      </c>
      <c r="V40" s="1">
        <v>106.24</v>
      </c>
      <c r="W40" s="1">
        <v>125.24</v>
      </c>
      <c r="X40" s="1">
        <v>78.59</v>
      </c>
      <c r="Y40" s="1">
        <v>76.25</v>
      </c>
    </row>
    <row r="41" spans="1:25">
      <c r="A41" s="1">
        <v>2023</v>
      </c>
      <c r="B41" s="3" t="s">
        <v>103</v>
      </c>
      <c r="C41" s="1" t="s">
        <v>26</v>
      </c>
      <c r="D41" s="1">
        <v>149</v>
      </c>
      <c r="E41" s="4">
        <v>2903.4</v>
      </c>
      <c r="F41" s="4">
        <v>1050.6500000000001</v>
      </c>
      <c r="G41" s="4">
        <v>1852.75</v>
      </c>
      <c r="H41" s="4">
        <v>105.065</v>
      </c>
      <c r="I41" s="4">
        <v>1103.1824999999999</v>
      </c>
      <c r="J41" s="4">
        <v>2903.4</v>
      </c>
      <c r="K41" s="1">
        <v>54.589376255824718</v>
      </c>
      <c r="L41" s="1">
        <v>149</v>
      </c>
      <c r="M41" s="1" t="s">
        <v>104</v>
      </c>
      <c r="N41" s="1">
        <v>128.47</v>
      </c>
      <c r="O41" s="1">
        <v>132.38999999999999</v>
      </c>
      <c r="P41" s="1">
        <v>64.86</v>
      </c>
      <c r="Q41" s="1">
        <v>109.2</v>
      </c>
      <c r="R41" s="1">
        <v>135.88</v>
      </c>
      <c r="S41" s="1">
        <v>100.37</v>
      </c>
      <c r="T41" s="1">
        <v>71.23</v>
      </c>
      <c r="U41" s="1">
        <v>70.05</v>
      </c>
      <c r="V41" s="1">
        <v>113.73</v>
      </c>
      <c r="W41" s="1">
        <v>79.84</v>
      </c>
      <c r="X41" s="1">
        <v>81.040000000000006</v>
      </c>
      <c r="Y41" s="1">
        <v>117.89</v>
      </c>
    </row>
    <row r="42" spans="1:25">
      <c r="A42" s="1">
        <v>2023</v>
      </c>
      <c r="B42" s="3" t="s">
        <v>105</v>
      </c>
      <c r="C42" s="1" t="s">
        <v>26</v>
      </c>
      <c r="D42" s="1">
        <v>149</v>
      </c>
      <c r="E42" s="4">
        <v>3708.6</v>
      </c>
      <c r="F42" s="4">
        <v>141.88</v>
      </c>
      <c r="G42" s="4">
        <v>3566.72</v>
      </c>
      <c r="H42" s="4">
        <v>14.188000000000001</v>
      </c>
      <c r="I42" s="4">
        <v>148.97399999999999</v>
      </c>
      <c r="J42" s="4">
        <v>3708.6</v>
      </c>
      <c r="K42" s="1">
        <v>54.589376255824718</v>
      </c>
      <c r="L42" s="1">
        <v>149</v>
      </c>
      <c r="M42" s="1" t="s">
        <v>104</v>
      </c>
      <c r="N42" s="1">
        <v>135.16</v>
      </c>
      <c r="O42" s="1">
        <v>123.4</v>
      </c>
      <c r="P42" s="1">
        <v>104.96</v>
      </c>
      <c r="Q42" s="1">
        <v>56.59</v>
      </c>
      <c r="R42" s="1">
        <v>68.86</v>
      </c>
      <c r="S42" s="1">
        <v>74.38</v>
      </c>
      <c r="T42" s="1">
        <v>96.71</v>
      </c>
      <c r="U42" s="1">
        <v>142.66999999999999</v>
      </c>
      <c r="V42" s="1">
        <v>139.19999999999999</v>
      </c>
      <c r="W42" s="1">
        <v>95.27</v>
      </c>
      <c r="X42" s="1">
        <v>103.84</v>
      </c>
      <c r="Y42" s="1">
        <v>90.7</v>
      </c>
    </row>
    <row r="43" spans="1:25">
      <c r="A43" s="1">
        <v>2023</v>
      </c>
      <c r="B43" s="3" t="s">
        <v>106</v>
      </c>
      <c r="C43" s="1" t="s">
        <v>26</v>
      </c>
      <c r="D43" s="1">
        <v>149</v>
      </c>
      <c r="E43" s="4">
        <v>327.8</v>
      </c>
      <c r="F43" s="4">
        <v>92.75</v>
      </c>
      <c r="G43" s="4">
        <v>235.05</v>
      </c>
      <c r="H43" s="4">
        <v>9.2750000000000004</v>
      </c>
      <c r="I43" s="4">
        <v>97.387500000000003</v>
      </c>
      <c r="J43" s="4">
        <v>327.8</v>
      </c>
      <c r="K43" s="1">
        <v>54.589376255824718</v>
      </c>
      <c r="L43" s="1">
        <v>149</v>
      </c>
      <c r="M43" s="1" t="s">
        <v>104</v>
      </c>
      <c r="N43" s="1">
        <v>129.6</v>
      </c>
      <c r="O43" s="1">
        <v>126.03</v>
      </c>
      <c r="P43" s="1">
        <v>83.96</v>
      </c>
      <c r="Q43" s="1">
        <v>142.53</v>
      </c>
      <c r="R43" s="1">
        <v>66.97</v>
      </c>
      <c r="S43" s="1">
        <v>65.53</v>
      </c>
      <c r="T43" s="1">
        <v>110.51</v>
      </c>
      <c r="U43" s="1">
        <v>104.59</v>
      </c>
      <c r="V43" s="1">
        <v>71.3</v>
      </c>
      <c r="W43" s="1">
        <v>106.55</v>
      </c>
      <c r="X43" s="1">
        <v>111.32</v>
      </c>
      <c r="Y43" s="1">
        <v>91.58</v>
      </c>
    </row>
    <row r="44" spans="1:25">
      <c r="A44" s="1">
        <v>2023</v>
      </c>
      <c r="B44" s="3" t="s">
        <v>107</v>
      </c>
      <c r="C44" s="1" t="s">
        <v>26</v>
      </c>
      <c r="D44" s="1">
        <v>140</v>
      </c>
      <c r="E44" s="4">
        <v>2815.86</v>
      </c>
      <c r="F44" s="4">
        <v>975.95</v>
      </c>
      <c r="G44" s="4">
        <v>1839.91</v>
      </c>
      <c r="H44" s="4">
        <v>97.594999999999999</v>
      </c>
      <c r="I44" s="4">
        <v>1024.7474999999999</v>
      </c>
      <c r="J44" s="4">
        <v>2815.86</v>
      </c>
      <c r="K44" s="1">
        <v>52.915026221291811</v>
      </c>
      <c r="L44" s="1">
        <v>140</v>
      </c>
      <c r="M44" s="1" t="s">
        <v>108</v>
      </c>
      <c r="N44" s="1">
        <v>130.65</v>
      </c>
      <c r="O44" s="1">
        <v>55.46</v>
      </c>
      <c r="P44" s="1">
        <v>139.26</v>
      </c>
      <c r="Q44" s="1">
        <v>139.34</v>
      </c>
      <c r="R44" s="1">
        <v>124.48</v>
      </c>
      <c r="S44" s="1">
        <v>112.49</v>
      </c>
      <c r="T44" s="1">
        <v>55.34</v>
      </c>
      <c r="U44" s="1">
        <v>68.41</v>
      </c>
      <c r="V44" s="1">
        <v>76.180000000000007</v>
      </c>
      <c r="W44" s="1">
        <v>123.13</v>
      </c>
      <c r="X44" s="1">
        <v>73.84</v>
      </c>
      <c r="Y44" s="1">
        <v>89.87</v>
      </c>
    </row>
    <row r="45" spans="1:25">
      <c r="A45" s="1">
        <v>2023</v>
      </c>
      <c r="B45" s="3" t="s">
        <v>109</v>
      </c>
      <c r="C45" s="1" t="s">
        <v>26</v>
      </c>
      <c r="D45" s="1">
        <v>138</v>
      </c>
      <c r="E45" s="4">
        <v>110.16</v>
      </c>
      <c r="F45" s="4">
        <v>12.04</v>
      </c>
      <c r="G45" s="4">
        <v>98.12</v>
      </c>
      <c r="H45" s="4">
        <v>1.204</v>
      </c>
      <c r="I45" s="4">
        <v>12.641999999999999</v>
      </c>
      <c r="J45" s="4">
        <v>110.16</v>
      </c>
      <c r="K45" s="1">
        <v>52.535702146254792</v>
      </c>
      <c r="L45" s="1">
        <v>138</v>
      </c>
      <c r="M45" s="1" t="s">
        <v>110</v>
      </c>
      <c r="N45" s="1">
        <v>86.08</v>
      </c>
      <c r="O45" s="1">
        <v>100.17</v>
      </c>
      <c r="P45" s="1">
        <v>123.79</v>
      </c>
      <c r="Q45" s="1">
        <v>92.79</v>
      </c>
      <c r="R45" s="1">
        <v>122.6</v>
      </c>
      <c r="S45" s="1">
        <v>90.68</v>
      </c>
      <c r="T45" s="1">
        <v>55.77</v>
      </c>
      <c r="U45" s="1">
        <v>130.04</v>
      </c>
      <c r="V45" s="1">
        <v>79.19</v>
      </c>
      <c r="W45" s="1">
        <v>114.82</v>
      </c>
      <c r="X45" s="1">
        <v>94.49</v>
      </c>
      <c r="Y45" s="1">
        <v>122.99</v>
      </c>
    </row>
    <row r="46" spans="1:25">
      <c r="A46" s="1">
        <v>2023</v>
      </c>
      <c r="B46" s="3" t="s">
        <v>111</v>
      </c>
      <c r="C46" s="1" t="s">
        <v>26</v>
      </c>
      <c r="D46" s="1">
        <v>125</v>
      </c>
      <c r="E46" s="4">
        <v>1833.55</v>
      </c>
      <c r="F46" s="4">
        <v>526.78</v>
      </c>
      <c r="G46" s="4">
        <v>1306.77</v>
      </c>
      <c r="H46" s="4">
        <v>52.677999999999997</v>
      </c>
      <c r="I46" s="4">
        <v>553.11900000000003</v>
      </c>
      <c r="J46" s="4">
        <v>1833.55</v>
      </c>
      <c r="K46" s="1">
        <v>50</v>
      </c>
      <c r="L46" s="1">
        <v>125</v>
      </c>
      <c r="M46" s="1" t="s">
        <v>112</v>
      </c>
      <c r="N46" s="1">
        <v>51.92</v>
      </c>
      <c r="O46" s="1">
        <v>88.3</v>
      </c>
      <c r="P46" s="1">
        <v>117.7</v>
      </c>
      <c r="Q46" s="1">
        <v>115.82</v>
      </c>
      <c r="R46" s="1">
        <v>89.81</v>
      </c>
      <c r="S46" s="1">
        <v>62.46</v>
      </c>
      <c r="T46" s="1">
        <v>89.5</v>
      </c>
      <c r="U46" s="1">
        <v>88.12</v>
      </c>
      <c r="V46" s="1">
        <v>123.89</v>
      </c>
      <c r="W46" s="1">
        <v>68.36</v>
      </c>
      <c r="X46" s="1">
        <v>73.37</v>
      </c>
      <c r="Y46" s="1">
        <v>66.09</v>
      </c>
    </row>
    <row r="47" spans="1:25">
      <c r="A47" s="1">
        <v>2023</v>
      </c>
      <c r="B47" s="3" t="s">
        <v>113</v>
      </c>
      <c r="C47" s="1" t="s">
        <v>26</v>
      </c>
      <c r="D47" s="1">
        <v>117</v>
      </c>
      <c r="E47" s="4">
        <v>127.4</v>
      </c>
      <c r="F47" s="4">
        <v>47.94</v>
      </c>
      <c r="G47" s="4">
        <v>79.459999999999994</v>
      </c>
      <c r="H47" s="4">
        <v>4.7939999999999996</v>
      </c>
      <c r="I47" s="4">
        <v>50.337000000000003</v>
      </c>
      <c r="J47" s="4">
        <v>127.4</v>
      </c>
      <c r="K47" s="1">
        <v>48.373546489791288</v>
      </c>
      <c r="L47" s="1">
        <v>117</v>
      </c>
      <c r="M47" s="1" t="s">
        <v>114</v>
      </c>
      <c r="N47" s="1">
        <v>86.38</v>
      </c>
      <c r="O47" s="1">
        <v>61.84</v>
      </c>
      <c r="P47" s="1">
        <v>91.63</v>
      </c>
      <c r="Q47" s="1">
        <v>110.36</v>
      </c>
      <c r="R47" s="1">
        <v>90.55</v>
      </c>
      <c r="S47" s="1">
        <v>64.53</v>
      </c>
      <c r="T47" s="1">
        <v>81.56</v>
      </c>
      <c r="U47" s="1">
        <v>113.65</v>
      </c>
      <c r="V47" s="1">
        <v>59.63</v>
      </c>
      <c r="W47" s="1">
        <v>93.9</v>
      </c>
      <c r="X47" s="1">
        <v>89.89</v>
      </c>
      <c r="Y47" s="1">
        <v>105.39</v>
      </c>
    </row>
    <row r="48" spans="1:25">
      <c r="A48" s="1">
        <v>2023</v>
      </c>
      <c r="B48" s="3" t="s">
        <v>115</v>
      </c>
      <c r="C48" s="1" t="s">
        <v>26</v>
      </c>
      <c r="D48" s="1">
        <v>116</v>
      </c>
      <c r="E48" s="4">
        <v>904</v>
      </c>
      <c r="F48" s="4">
        <v>137.15</v>
      </c>
      <c r="G48" s="4">
        <v>766.85</v>
      </c>
      <c r="H48" s="4">
        <v>13.715</v>
      </c>
      <c r="I48" s="4">
        <v>144.00749999999999</v>
      </c>
      <c r="J48" s="4">
        <v>904</v>
      </c>
      <c r="K48" s="1">
        <v>48.166378315169183</v>
      </c>
      <c r="L48" s="1">
        <v>116</v>
      </c>
      <c r="M48" s="1" t="s">
        <v>116</v>
      </c>
      <c r="N48" s="1">
        <v>85.78</v>
      </c>
      <c r="O48" s="1">
        <v>97.04</v>
      </c>
      <c r="P48" s="1">
        <v>115.56</v>
      </c>
      <c r="Q48" s="1">
        <v>101.66</v>
      </c>
      <c r="R48" s="1">
        <v>114.52</v>
      </c>
      <c r="S48" s="1">
        <v>55.74</v>
      </c>
      <c r="T48" s="1">
        <v>96.68</v>
      </c>
      <c r="U48" s="1">
        <v>79.27</v>
      </c>
      <c r="V48" s="1">
        <v>90.03</v>
      </c>
      <c r="W48" s="1">
        <v>82.42</v>
      </c>
      <c r="X48" s="1">
        <v>107.41</v>
      </c>
      <c r="Y48" s="1">
        <v>94.48</v>
      </c>
    </row>
    <row r="49" spans="1:25">
      <c r="A49" s="1">
        <v>2023</v>
      </c>
      <c r="B49" s="3" t="s">
        <v>117</v>
      </c>
      <c r="C49" s="1" t="s">
        <v>26</v>
      </c>
      <c r="D49" s="1">
        <v>114</v>
      </c>
      <c r="E49" s="4">
        <v>6150.6</v>
      </c>
      <c r="F49" s="4">
        <v>2833.75</v>
      </c>
      <c r="G49" s="4">
        <v>3316.85</v>
      </c>
      <c r="H49" s="4">
        <v>283.375</v>
      </c>
      <c r="I49" s="4">
        <v>2975.4375</v>
      </c>
      <c r="J49" s="4">
        <v>6150.6</v>
      </c>
      <c r="K49" s="1">
        <v>47.749345545253291</v>
      </c>
      <c r="L49" s="1">
        <v>114</v>
      </c>
      <c r="M49" s="1" t="s">
        <v>118</v>
      </c>
      <c r="N49" s="1">
        <v>89.32</v>
      </c>
      <c r="O49" s="1">
        <v>89.69</v>
      </c>
      <c r="P49" s="1">
        <v>103.06</v>
      </c>
      <c r="Q49" s="1">
        <v>57.08</v>
      </c>
      <c r="R49" s="1">
        <v>100.94</v>
      </c>
      <c r="S49" s="1">
        <v>54.48</v>
      </c>
      <c r="T49" s="1">
        <v>93.19</v>
      </c>
      <c r="U49" s="1">
        <v>58.89</v>
      </c>
      <c r="V49" s="1">
        <v>71.67</v>
      </c>
      <c r="W49" s="1">
        <v>101.37</v>
      </c>
      <c r="X49" s="1">
        <v>88.84</v>
      </c>
      <c r="Y49" s="1">
        <v>81.77</v>
      </c>
    </row>
    <row r="50" spans="1:25">
      <c r="A50" s="1">
        <v>2023</v>
      </c>
      <c r="B50" s="3" t="s">
        <v>119</v>
      </c>
      <c r="C50" s="1" t="s">
        <v>26</v>
      </c>
      <c r="D50" s="1">
        <v>112</v>
      </c>
      <c r="E50" s="4">
        <v>4459</v>
      </c>
      <c r="F50" s="4">
        <v>80</v>
      </c>
      <c r="G50" s="4">
        <v>4379</v>
      </c>
      <c r="H50" s="4">
        <v>8</v>
      </c>
      <c r="I50" s="4">
        <v>84</v>
      </c>
      <c r="J50" s="4">
        <v>4459</v>
      </c>
      <c r="K50" s="1">
        <v>47.328638264796929</v>
      </c>
      <c r="L50" s="1">
        <v>112</v>
      </c>
      <c r="M50" s="1" t="s">
        <v>120</v>
      </c>
      <c r="N50" s="1">
        <v>100.11</v>
      </c>
      <c r="O50" s="1">
        <v>100.33</v>
      </c>
      <c r="P50" s="1">
        <v>108.33</v>
      </c>
      <c r="Q50" s="1">
        <v>56.57</v>
      </c>
      <c r="R50" s="1">
        <v>90.22</v>
      </c>
      <c r="S50" s="1">
        <v>86.48</v>
      </c>
      <c r="T50" s="1">
        <v>100.77</v>
      </c>
      <c r="U50" s="1">
        <v>87.93</v>
      </c>
      <c r="V50" s="1">
        <v>106.11</v>
      </c>
      <c r="W50" s="1">
        <v>51.73</v>
      </c>
      <c r="X50" s="1">
        <v>79.45</v>
      </c>
      <c r="Y50" s="1">
        <v>101.24</v>
      </c>
    </row>
    <row r="51" spans="1:25">
      <c r="A51" s="1">
        <v>2023</v>
      </c>
      <c r="B51" s="3" t="s">
        <v>121</v>
      </c>
      <c r="C51" s="1" t="s">
        <v>26</v>
      </c>
      <c r="D51" s="1">
        <v>111</v>
      </c>
      <c r="E51" s="4">
        <v>88.8</v>
      </c>
      <c r="F51" s="4">
        <v>13.5</v>
      </c>
      <c r="G51" s="4">
        <v>75.3</v>
      </c>
      <c r="H51" s="4">
        <v>1.35</v>
      </c>
      <c r="I51" s="4">
        <v>14.175000000000001</v>
      </c>
      <c r="J51" s="4">
        <v>88.8</v>
      </c>
      <c r="K51" s="1">
        <v>47.116875957558989</v>
      </c>
      <c r="L51" s="1">
        <v>111</v>
      </c>
      <c r="M51" s="1" t="s">
        <v>122</v>
      </c>
      <c r="N51" s="1">
        <v>93.73</v>
      </c>
      <c r="O51" s="1">
        <v>64.510000000000005</v>
      </c>
      <c r="P51" s="1">
        <v>91.6</v>
      </c>
      <c r="Q51" s="1">
        <v>65.680000000000007</v>
      </c>
      <c r="R51" s="1">
        <v>109.03</v>
      </c>
      <c r="S51" s="1">
        <v>79.599999999999994</v>
      </c>
      <c r="T51" s="1">
        <v>102.44</v>
      </c>
      <c r="U51" s="1">
        <v>96.94</v>
      </c>
      <c r="V51" s="1">
        <v>96.86</v>
      </c>
      <c r="W51" s="1">
        <v>107.29</v>
      </c>
      <c r="X51" s="1">
        <v>70.510000000000005</v>
      </c>
      <c r="Y51" s="1">
        <v>71.05</v>
      </c>
    </row>
    <row r="52" spans="1:25">
      <c r="A52" s="1">
        <v>2023</v>
      </c>
      <c r="B52" s="3" t="s">
        <v>123</v>
      </c>
      <c r="C52" s="1" t="s">
        <v>26</v>
      </c>
      <c r="D52" s="1">
        <v>111</v>
      </c>
      <c r="E52" s="4">
        <v>2110.5500000000002</v>
      </c>
      <c r="F52" s="4">
        <v>701.11</v>
      </c>
      <c r="G52" s="4">
        <v>1409.44</v>
      </c>
      <c r="H52" s="4">
        <v>70.111000000000004</v>
      </c>
      <c r="I52" s="4">
        <v>736.16550000000007</v>
      </c>
      <c r="J52" s="4">
        <v>2110.5500000000002</v>
      </c>
      <c r="K52" s="1">
        <v>47.116875957558989</v>
      </c>
      <c r="L52" s="1">
        <v>111</v>
      </c>
      <c r="M52" s="1" t="s">
        <v>122</v>
      </c>
      <c r="N52" s="1">
        <v>82.41</v>
      </c>
      <c r="O52" s="1">
        <v>109.25</v>
      </c>
      <c r="P52" s="1">
        <v>61.19</v>
      </c>
      <c r="Q52" s="1">
        <v>101.19</v>
      </c>
      <c r="R52" s="1">
        <v>110.74</v>
      </c>
      <c r="S52" s="1">
        <v>97.29</v>
      </c>
      <c r="T52" s="1">
        <v>91.05</v>
      </c>
      <c r="U52" s="1">
        <v>52.78</v>
      </c>
      <c r="V52" s="1">
        <v>99.85</v>
      </c>
      <c r="W52" s="1">
        <v>61.42</v>
      </c>
      <c r="X52" s="1">
        <v>97.81</v>
      </c>
      <c r="Y52" s="1">
        <v>71.27</v>
      </c>
    </row>
    <row r="53" spans="1:25">
      <c r="A53" s="1">
        <v>2023</v>
      </c>
      <c r="B53" s="3" t="s">
        <v>124</v>
      </c>
      <c r="C53" s="1" t="s">
        <v>26</v>
      </c>
      <c r="D53" s="1">
        <v>109</v>
      </c>
      <c r="E53" s="4">
        <v>1062.75</v>
      </c>
      <c r="F53" s="4">
        <v>427.5</v>
      </c>
      <c r="G53" s="4">
        <v>635.25</v>
      </c>
      <c r="H53" s="4">
        <v>42.75</v>
      </c>
      <c r="I53" s="4">
        <v>448.875</v>
      </c>
      <c r="J53" s="4">
        <v>1062.75</v>
      </c>
      <c r="K53" s="1">
        <v>46.690470119715009</v>
      </c>
      <c r="L53" s="1">
        <v>109</v>
      </c>
      <c r="M53" s="1" t="s">
        <v>125</v>
      </c>
      <c r="N53" s="1">
        <v>59.53</v>
      </c>
      <c r="O53" s="1">
        <v>106.1</v>
      </c>
      <c r="P53" s="1">
        <v>71.27</v>
      </c>
      <c r="Q53" s="1">
        <v>63.1</v>
      </c>
      <c r="R53" s="1">
        <v>68.11</v>
      </c>
      <c r="S53" s="1">
        <v>68.930000000000007</v>
      </c>
      <c r="T53" s="1">
        <v>87.22</v>
      </c>
      <c r="U53" s="1">
        <v>82.33</v>
      </c>
      <c r="V53" s="1">
        <v>55.55</v>
      </c>
      <c r="W53" s="1">
        <v>78.040000000000006</v>
      </c>
      <c r="X53" s="1">
        <v>82.5</v>
      </c>
      <c r="Y53" s="1">
        <v>53.46</v>
      </c>
    </row>
    <row r="54" spans="1:25">
      <c r="A54" s="1">
        <v>2023</v>
      </c>
      <c r="B54" s="3" t="s">
        <v>126</v>
      </c>
      <c r="C54" s="1" t="s">
        <v>26</v>
      </c>
      <c r="D54" s="1">
        <v>109</v>
      </c>
      <c r="E54" s="4">
        <v>2241.6999999999998</v>
      </c>
      <c r="F54" s="4">
        <v>684.88</v>
      </c>
      <c r="G54" s="4">
        <v>1556.82</v>
      </c>
      <c r="H54" s="4">
        <v>68.488</v>
      </c>
      <c r="I54" s="4">
        <v>719.12400000000002</v>
      </c>
      <c r="J54" s="4">
        <v>2241.6999999999998</v>
      </c>
      <c r="K54" s="1">
        <v>46.690470119715009</v>
      </c>
      <c r="L54" s="1">
        <v>109</v>
      </c>
      <c r="M54" s="1" t="s">
        <v>125</v>
      </c>
      <c r="N54" s="1">
        <v>86.87</v>
      </c>
      <c r="O54" s="1">
        <v>101.17</v>
      </c>
      <c r="P54" s="1">
        <v>80.790000000000006</v>
      </c>
      <c r="Q54" s="1">
        <v>74.53</v>
      </c>
      <c r="R54" s="1">
        <v>73.64</v>
      </c>
      <c r="S54" s="1">
        <v>101.76</v>
      </c>
      <c r="T54" s="1">
        <v>97.03</v>
      </c>
      <c r="U54" s="1">
        <v>71.489999999999995</v>
      </c>
      <c r="V54" s="1">
        <v>108.57</v>
      </c>
      <c r="W54" s="1">
        <v>79.400000000000006</v>
      </c>
      <c r="X54" s="1">
        <v>62.53</v>
      </c>
      <c r="Y54" s="1">
        <v>99.06</v>
      </c>
    </row>
    <row r="55" spans="1:25">
      <c r="A55" s="1">
        <v>2023</v>
      </c>
      <c r="B55" s="3" t="s">
        <v>127</v>
      </c>
      <c r="C55" s="1" t="s">
        <v>26</v>
      </c>
      <c r="D55" s="1">
        <v>108</v>
      </c>
      <c r="E55" s="4">
        <v>143.62</v>
      </c>
      <c r="F55" s="4">
        <v>225.72</v>
      </c>
      <c r="G55" s="4">
        <v>-82.1</v>
      </c>
      <c r="H55" s="4">
        <v>22.571999999999999</v>
      </c>
      <c r="I55" s="4">
        <v>237.006</v>
      </c>
      <c r="J55" s="4">
        <v>143.62</v>
      </c>
      <c r="K55" s="1">
        <v>46.475800154489001</v>
      </c>
      <c r="L55" s="1">
        <v>108</v>
      </c>
      <c r="M55" s="1" t="s">
        <v>128</v>
      </c>
      <c r="N55" s="1">
        <v>56.36</v>
      </c>
      <c r="O55" s="1">
        <v>47.87</v>
      </c>
      <c r="P55" s="1">
        <v>74.150000000000006</v>
      </c>
      <c r="Q55" s="1">
        <v>65.83</v>
      </c>
      <c r="R55" s="1">
        <v>86.55</v>
      </c>
      <c r="S55" s="1">
        <v>105.37</v>
      </c>
      <c r="T55" s="1">
        <v>69.56</v>
      </c>
      <c r="U55" s="1">
        <v>81.44</v>
      </c>
      <c r="V55" s="1">
        <v>92.31</v>
      </c>
      <c r="W55" s="1">
        <v>67.88</v>
      </c>
      <c r="X55" s="1">
        <v>85.53</v>
      </c>
      <c r="Y55" s="1">
        <v>94</v>
      </c>
    </row>
    <row r="56" spans="1:25">
      <c r="A56" s="1">
        <v>2023</v>
      </c>
      <c r="B56" s="3" t="s">
        <v>129</v>
      </c>
      <c r="C56" s="1" t="s">
        <v>26</v>
      </c>
      <c r="D56" s="1">
        <v>108</v>
      </c>
      <c r="E56" s="4">
        <v>850</v>
      </c>
      <c r="F56" s="4">
        <v>491.12</v>
      </c>
      <c r="G56" s="4">
        <v>358.88</v>
      </c>
      <c r="H56" s="4">
        <v>49.112000000000002</v>
      </c>
      <c r="I56" s="4">
        <v>515.67600000000004</v>
      </c>
      <c r="J56" s="4">
        <v>850</v>
      </c>
      <c r="K56" s="1">
        <v>46.475800154489001</v>
      </c>
      <c r="L56" s="1">
        <v>108</v>
      </c>
      <c r="M56" s="1" t="s">
        <v>128</v>
      </c>
      <c r="N56" s="1">
        <v>65.94</v>
      </c>
      <c r="O56" s="1">
        <v>77.069999999999993</v>
      </c>
      <c r="P56" s="1">
        <v>106.4</v>
      </c>
      <c r="Q56" s="1">
        <v>96.46</v>
      </c>
      <c r="R56" s="1">
        <v>65.63</v>
      </c>
      <c r="S56" s="1">
        <v>49.36</v>
      </c>
      <c r="T56" s="1">
        <v>101.5</v>
      </c>
      <c r="U56" s="1">
        <v>80.61</v>
      </c>
      <c r="V56" s="1">
        <v>73.010000000000005</v>
      </c>
      <c r="W56" s="1">
        <v>72.680000000000007</v>
      </c>
      <c r="X56" s="1">
        <v>90.6</v>
      </c>
      <c r="Y56" s="1">
        <v>68.36</v>
      </c>
    </row>
    <row r="57" spans="1:25">
      <c r="A57" s="1">
        <v>2023</v>
      </c>
      <c r="B57" s="3" t="s">
        <v>130</v>
      </c>
      <c r="C57" s="1" t="s">
        <v>26</v>
      </c>
      <c r="D57" s="1">
        <v>107</v>
      </c>
      <c r="E57" s="4">
        <v>4513.9399999999996</v>
      </c>
      <c r="F57" s="4">
        <v>128.58000000000001</v>
      </c>
      <c r="G57" s="4">
        <v>4385.3599999999997</v>
      </c>
      <c r="H57" s="4">
        <v>12.858000000000001</v>
      </c>
      <c r="I57" s="4">
        <v>135.00899999999999</v>
      </c>
      <c r="J57" s="4">
        <v>4513.9399999999996</v>
      </c>
      <c r="K57" s="1">
        <v>46.260134024881509</v>
      </c>
      <c r="L57" s="1">
        <v>107</v>
      </c>
      <c r="M57" s="1" t="s">
        <v>131</v>
      </c>
      <c r="N57" s="1">
        <v>54.58</v>
      </c>
      <c r="O57" s="1">
        <v>103.8</v>
      </c>
      <c r="P57" s="1">
        <v>63.29</v>
      </c>
      <c r="Q57" s="1">
        <v>90.05</v>
      </c>
      <c r="R57" s="1">
        <v>58.85</v>
      </c>
      <c r="S57" s="1">
        <v>99.13</v>
      </c>
      <c r="T57" s="1">
        <v>88.44</v>
      </c>
      <c r="U57" s="1">
        <v>96.71</v>
      </c>
      <c r="V57" s="1">
        <v>85.18</v>
      </c>
      <c r="W57" s="1">
        <v>57.79</v>
      </c>
      <c r="X57" s="1">
        <v>48.28</v>
      </c>
      <c r="Y57" s="1">
        <v>83.47</v>
      </c>
    </row>
    <row r="58" spans="1:25">
      <c r="A58" s="1">
        <v>2023</v>
      </c>
      <c r="B58" s="3" t="s">
        <v>132</v>
      </c>
      <c r="C58" s="1" t="s">
        <v>26</v>
      </c>
      <c r="D58" s="1">
        <v>106</v>
      </c>
      <c r="E58" s="4">
        <v>2116.39</v>
      </c>
      <c r="F58" s="4">
        <v>215.25</v>
      </c>
      <c r="G58" s="4">
        <v>1901.14</v>
      </c>
      <c r="H58" s="4">
        <v>21.524999999999999</v>
      </c>
      <c r="I58" s="4">
        <v>226.01249999999999</v>
      </c>
      <c r="J58" s="4">
        <v>2116.39</v>
      </c>
      <c r="K58" s="1">
        <v>46.043457732885351</v>
      </c>
      <c r="L58" s="1">
        <v>106</v>
      </c>
      <c r="M58" s="1" t="s">
        <v>133</v>
      </c>
      <c r="N58" s="1">
        <v>77.16</v>
      </c>
      <c r="O58" s="1">
        <v>88.32</v>
      </c>
      <c r="P58" s="1">
        <v>86.96</v>
      </c>
      <c r="Q58" s="1">
        <v>84.23</v>
      </c>
      <c r="R58" s="1">
        <v>57.82</v>
      </c>
      <c r="S58" s="1">
        <v>66.08</v>
      </c>
      <c r="T58" s="1">
        <v>59.55</v>
      </c>
      <c r="U58" s="1">
        <v>82.4</v>
      </c>
      <c r="V58" s="1">
        <v>60.35</v>
      </c>
      <c r="W58" s="1">
        <v>76.97</v>
      </c>
      <c r="X58" s="1">
        <v>50.3</v>
      </c>
      <c r="Y58" s="1">
        <v>71.209999999999994</v>
      </c>
    </row>
    <row r="59" spans="1:25">
      <c r="A59" s="1">
        <v>2023</v>
      </c>
      <c r="B59" s="3" t="s">
        <v>134</v>
      </c>
      <c r="C59" s="1" t="s">
        <v>26</v>
      </c>
      <c r="D59" s="1">
        <v>100</v>
      </c>
      <c r="E59" s="4">
        <v>2142.85</v>
      </c>
      <c r="F59" s="4">
        <v>899.29</v>
      </c>
      <c r="G59" s="4">
        <v>1243.56</v>
      </c>
      <c r="H59" s="4">
        <v>89.929000000000002</v>
      </c>
      <c r="I59" s="4">
        <v>944.25450000000001</v>
      </c>
      <c r="J59" s="4">
        <v>2142.85</v>
      </c>
      <c r="K59" s="1">
        <v>44.721359549995803</v>
      </c>
      <c r="L59" s="1">
        <v>100</v>
      </c>
      <c r="M59" s="1" t="s">
        <v>135</v>
      </c>
      <c r="N59" s="1">
        <v>52.13</v>
      </c>
      <c r="O59" s="1">
        <v>93.19</v>
      </c>
      <c r="P59" s="1">
        <v>56.04</v>
      </c>
      <c r="Q59" s="1">
        <v>65.349999999999994</v>
      </c>
      <c r="R59" s="1">
        <v>94.67</v>
      </c>
      <c r="S59" s="1">
        <v>99</v>
      </c>
      <c r="T59" s="1">
        <v>83.22</v>
      </c>
      <c r="U59" s="1">
        <v>70.2</v>
      </c>
      <c r="V59" s="1">
        <v>47.11</v>
      </c>
      <c r="W59" s="1">
        <v>67.19</v>
      </c>
      <c r="X59" s="1">
        <v>88.13</v>
      </c>
      <c r="Y59" s="1">
        <v>79.739999999999995</v>
      </c>
    </row>
    <row r="60" spans="1:25">
      <c r="A60" s="1">
        <v>2023</v>
      </c>
      <c r="B60" s="3" t="s">
        <v>136</v>
      </c>
      <c r="C60" s="1" t="s">
        <v>26</v>
      </c>
      <c r="D60" s="1">
        <v>93</v>
      </c>
      <c r="E60" s="4">
        <v>1656.54</v>
      </c>
      <c r="F60" s="4">
        <v>583.1</v>
      </c>
      <c r="G60" s="4">
        <v>1073.44</v>
      </c>
      <c r="H60" s="4">
        <v>58.31</v>
      </c>
      <c r="I60" s="4">
        <v>612.255</v>
      </c>
      <c r="J60" s="4">
        <v>1656.54</v>
      </c>
      <c r="K60" s="1">
        <v>43.127717305695647</v>
      </c>
      <c r="L60" s="1">
        <v>93</v>
      </c>
      <c r="M60" s="1" t="s">
        <v>137</v>
      </c>
      <c r="N60" s="1">
        <v>53.49</v>
      </c>
      <c r="O60" s="1">
        <v>84.84</v>
      </c>
      <c r="P60" s="1">
        <v>91.43</v>
      </c>
      <c r="Q60" s="1">
        <v>90.75</v>
      </c>
      <c r="R60" s="1">
        <v>59.68</v>
      </c>
      <c r="S60" s="1">
        <v>89.05</v>
      </c>
      <c r="T60" s="1">
        <v>80.87</v>
      </c>
      <c r="U60" s="1">
        <v>48.96</v>
      </c>
      <c r="V60" s="1">
        <v>55.77</v>
      </c>
      <c r="W60" s="1">
        <v>64.8</v>
      </c>
      <c r="X60" s="1">
        <v>88.23</v>
      </c>
      <c r="Y60" s="1">
        <v>44.81</v>
      </c>
    </row>
    <row r="61" spans="1:25">
      <c r="A61" s="1">
        <v>2023</v>
      </c>
      <c r="B61" s="3" t="s">
        <v>138</v>
      </c>
      <c r="C61" s="1" t="s">
        <v>26</v>
      </c>
      <c r="D61" s="1">
        <v>92</v>
      </c>
      <c r="E61" s="4">
        <v>1839.04</v>
      </c>
      <c r="F61" s="4">
        <v>128.26</v>
      </c>
      <c r="G61" s="4">
        <v>1710.78</v>
      </c>
      <c r="H61" s="4">
        <v>12.826000000000001</v>
      </c>
      <c r="I61" s="4">
        <v>134.673</v>
      </c>
      <c r="J61" s="4">
        <v>1839.04</v>
      </c>
      <c r="K61" s="1">
        <v>42.895221179054431</v>
      </c>
      <c r="L61" s="1">
        <v>92</v>
      </c>
      <c r="M61" s="1" t="s">
        <v>139</v>
      </c>
      <c r="N61" s="1">
        <v>75.84</v>
      </c>
      <c r="O61" s="1">
        <v>64.42</v>
      </c>
      <c r="P61" s="1">
        <v>89.42</v>
      </c>
      <c r="Q61" s="1">
        <v>53.13</v>
      </c>
      <c r="R61" s="1">
        <v>48.03</v>
      </c>
      <c r="S61" s="1">
        <v>75.31</v>
      </c>
      <c r="T61" s="1">
        <v>68.400000000000006</v>
      </c>
      <c r="U61" s="1">
        <v>52.53</v>
      </c>
      <c r="V61" s="1">
        <v>58.92</v>
      </c>
      <c r="W61" s="1">
        <v>77.22</v>
      </c>
      <c r="X61" s="1">
        <v>84.96</v>
      </c>
      <c r="Y61" s="1">
        <v>82.05</v>
      </c>
    </row>
    <row r="62" spans="1:25">
      <c r="A62" s="1">
        <v>2023</v>
      </c>
      <c r="B62" s="3" t="s">
        <v>140</v>
      </c>
      <c r="C62" s="1" t="s">
        <v>26</v>
      </c>
      <c r="D62" s="1">
        <v>92</v>
      </c>
      <c r="E62" s="4">
        <v>2112.5500000000002</v>
      </c>
      <c r="F62" s="4">
        <v>716.56</v>
      </c>
      <c r="G62" s="4">
        <v>1395.99</v>
      </c>
      <c r="H62" s="4">
        <v>71.655999999999992</v>
      </c>
      <c r="I62" s="4">
        <v>752.38799999999992</v>
      </c>
      <c r="J62" s="4">
        <v>2112.5500000000002</v>
      </c>
      <c r="K62" s="1">
        <v>42.895221179054431</v>
      </c>
      <c r="L62" s="1">
        <v>92</v>
      </c>
      <c r="M62" s="1" t="s">
        <v>139</v>
      </c>
      <c r="N62" s="1">
        <v>53.6</v>
      </c>
      <c r="O62" s="1">
        <v>52.18</v>
      </c>
      <c r="P62" s="1">
        <v>74.59</v>
      </c>
      <c r="Q62" s="1">
        <v>73.14</v>
      </c>
      <c r="R62" s="1">
        <v>55.92</v>
      </c>
      <c r="S62" s="1">
        <v>85.77</v>
      </c>
      <c r="T62" s="1">
        <v>65.959999999999994</v>
      </c>
      <c r="U62" s="1">
        <v>74.06</v>
      </c>
      <c r="V62" s="1">
        <v>52.52</v>
      </c>
      <c r="W62" s="1">
        <v>88.79</v>
      </c>
      <c r="X62" s="1">
        <v>63.53</v>
      </c>
      <c r="Y62" s="1">
        <v>43.02</v>
      </c>
    </row>
    <row r="63" spans="1:25">
      <c r="A63" s="1">
        <v>2023</v>
      </c>
      <c r="B63" s="3" t="s">
        <v>141</v>
      </c>
      <c r="C63" s="1" t="s">
        <v>26</v>
      </c>
      <c r="D63" s="1">
        <v>87</v>
      </c>
      <c r="E63" s="4">
        <v>1728</v>
      </c>
      <c r="F63" s="4">
        <v>229.58</v>
      </c>
      <c r="G63" s="4">
        <v>1498.42</v>
      </c>
      <c r="H63" s="4">
        <v>22.957999999999998</v>
      </c>
      <c r="I63" s="4">
        <v>241.059</v>
      </c>
      <c r="J63" s="4">
        <v>1728</v>
      </c>
      <c r="K63" s="1">
        <v>41.713307229228427</v>
      </c>
      <c r="L63" s="1">
        <v>87</v>
      </c>
      <c r="M63" s="1" t="s">
        <v>142</v>
      </c>
      <c r="N63" s="1">
        <v>64.78</v>
      </c>
      <c r="O63" s="1">
        <v>58.54</v>
      </c>
      <c r="P63" s="1">
        <v>70.8</v>
      </c>
      <c r="Q63" s="1">
        <v>55.94</v>
      </c>
      <c r="R63" s="1">
        <v>67.78</v>
      </c>
      <c r="S63" s="1">
        <v>55.15</v>
      </c>
      <c r="T63" s="1">
        <v>67.400000000000006</v>
      </c>
      <c r="U63" s="1">
        <v>80.349999999999994</v>
      </c>
      <c r="V63" s="1">
        <v>74.45</v>
      </c>
      <c r="W63" s="1">
        <v>60.4</v>
      </c>
      <c r="X63" s="1">
        <v>53.11</v>
      </c>
      <c r="Y63" s="1">
        <v>68.16</v>
      </c>
    </row>
    <row r="64" spans="1:25">
      <c r="A64" s="1">
        <v>2023</v>
      </c>
      <c r="B64" s="3" t="s">
        <v>143</v>
      </c>
      <c r="C64" s="1" t="s">
        <v>26</v>
      </c>
      <c r="D64" s="1">
        <v>78</v>
      </c>
      <c r="E64" s="4">
        <v>3430.85</v>
      </c>
      <c r="F64" s="4">
        <v>17.46</v>
      </c>
      <c r="G64" s="4">
        <v>3413.39</v>
      </c>
      <c r="H64" s="4">
        <v>1.746</v>
      </c>
      <c r="I64" s="4">
        <v>18.332999999999998</v>
      </c>
      <c r="J64" s="4">
        <v>3430.85</v>
      </c>
      <c r="K64" s="1">
        <v>39.496835316263002</v>
      </c>
      <c r="L64" s="1">
        <v>78</v>
      </c>
      <c r="M64" s="1" t="s">
        <v>144</v>
      </c>
      <c r="N64" s="1">
        <v>68.92</v>
      </c>
      <c r="O64" s="1">
        <v>77.959999999999994</v>
      </c>
      <c r="P64" s="1">
        <v>44.46</v>
      </c>
      <c r="Q64" s="1">
        <v>47.79</v>
      </c>
      <c r="R64" s="1">
        <v>67.7</v>
      </c>
      <c r="S64" s="1">
        <v>76.12</v>
      </c>
      <c r="T64" s="1">
        <v>58.32</v>
      </c>
      <c r="U64" s="1">
        <v>54.42</v>
      </c>
      <c r="V64" s="1">
        <v>61.34</v>
      </c>
      <c r="W64" s="1">
        <v>51.9</v>
      </c>
      <c r="X64" s="1">
        <v>58.91</v>
      </c>
      <c r="Y64" s="1">
        <v>70.75</v>
      </c>
    </row>
    <row r="65" spans="1:25">
      <c r="A65" s="1">
        <v>2023</v>
      </c>
      <c r="B65" s="3" t="s">
        <v>145</v>
      </c>
      <c r="C65" s="1" t="s">
        <v>26</v>
      </c>
      <c r="D65" s="1">
        <v>75</v>
      </c>
      <c r="E65" s="4">
        <v>4068.37</v>
      </c>
      <c r="F65" s="4">
        <v>163.5</v>
      </c>
      <c r="G65" s="4">
        <v>3904.87</v>
      </c>
      <c r="H65" s="4">
        <v>16.350000000000001</v>
      </c>
      <c r="I65" s="4">
        <v>171.67500000000001</v>
      </c>
      <c r="J65" s="4">
        <v>4068.37</v>
      </c>
      <c r="K65" s="1">
        <v>38.729833462074168</v>
      </c>
      <c r="L65" s="1">
        <v>75</v>
      </c>
      <c r="M65" s="1" t="s">
        <v>146</v>
      </c>
      <c r="N65" s="1">
        <v>49.13</v>
      </c>
      <c r="O65" s="1">
        <v>51.96</v>
      </c>
      <c r="P65" s="1">
        <v>56.45</v>
      </c>
      <c r="Q65" s="1">
        <v>58.82</v>
      </c>
      <c r="R65" s="1">
        <v>74.239999999999995</v>
      </c>
      <c r="S65" s="1">
        <v>47.6</v>
      </c>
      <c r="T65" s="1">
        <v>58.6</v>
      </c>
      <c r="U65" s="1">
        <v>74.98</v>
      </c>
      <c r="V65" s="1">
        <v>42.53</v>
      </c>
      <c r="W65" s="1">
        <v>65.11</v>
      </c>
      <c r="X65" s="1">
        <v>53.07</v>
      </c>
      <c r="Y65" s="1">
        <v>74.64</v>
      </c>
    </row>
    <row r="66" spans="1:25">
      <c r="A66" s="1">
        <v>2023</v>
      </c>
      <c r="B66" s="3" t="s">
        <v>147</v>
      </c>
      <c r="C66" s="1" t="s">
        <v>26</v>
      </c>
      <c r="D66" s="1">
        <v>74</v>
      </c>
      <c r="E66" s="4">
        <v>147.6</v>
      </c>
      <c r="F66" s="4">
        <v>60</v>
      </c>
      <c r="G66" s="4">
        <v>87.6</v>
      </c>
      <c r="H66" s="4">
        <v>6</v>
      </c>
      <c r="I66" s="4">
        <v>63</v>
      </c>
      <c r="J66" s="4">
        <v>147.6</v>
      </c>
      <c r="K66" s="1">
        <v>38.470768123342687</v>
      </c>
      <c r="L66" s="1">
        <v>74</v>
      </c>
      <c r="M66" s="1" t="s">
        <v>148</v>
      </c>
      <c r="N66" s="1">
        <v>57.6</v>
      </c>
      <c r="O66" s="1">
        <v>64.599999999999994</v>
      </c>
      <c r="P66" s="1">
        <v>71.05</v>
      </c>
      <c r="Q66" s="1">
        <v>72.58</v>
      </c>
      <c r="R66" s="1">
        <v>50.45</v>
      </c>
      <c r="S66" s="1">
        <v>73.31</v>
      </c>
      <c r="T66" s="1">
        <v>54.17</v>
      </c>
      <c r="U66" s="1">
        <v>57.64</v>
      </c>
      <c r="V66" s="1">
        <v>60.55</v>
      </c>
      <c r="W66" s="1">
        <v>51.01</v>
      </c>
      <c r="X66" s="1">
        <v>38.79</v>
      </c>
      <c r="Y66" s="1">
        <v>70.959999999999994</v>
      </c>
    </row>
    <row r="67" spans="1:25">
      <c r="A67" s="1">
        <v>2023</v>
      </c>
      <c r="B67" s="3" t="s">
        <v>149</v>
      </c>
      <c r="C67" s="1" t="s">
        <v>26</v>
      </c>
      <c r="D67" s="1">
        <v>74</v>
      </c>
      <c r="E67" s="4">
        <v>149</v>
      </c>
      <c r="F67" s="4">
        <v>32</v>
      </c>
      <c r="G67" s="4">
        <v>117</v>
      </c>
      <c r="H67" s="4">
        <v>3.2</v>
      </c>
      <c r="I67" s="4">
        <v>33.6</v>
      </c>
      <c r="J67" s="4">
        <v>149</v>
      </c>
      <c r="K67" s="1">
        <v>38.470768123342687</v>
      </c>
      <c r="L67" s="1">
        <v>74</v>
      </c>
      <c r="M67" s="1" t="s">
        <v>148</v>
      </c>
      <c r="N67" s="1">
        <v>44.44</v>
      </c>
      <c r="O67" s="1">
        <v>45.85</v>
      </c>
      <c r="P67" s="1">
        <v>67.56</v>
      </c>
      <c r="Q67" s="1">
        <v>53.13</v>
      </c>
      <c r="R67" s="1">
        <v>54</v>
      </c>
      <c r="S67" s="1">
        <v>51.69</v>
      </c>
      <c r="T67" s="1">
        <v>49.21</v>
      </c>
      <c r="U67" s="1">
        <v>58.51</v>
      </c>
      <c r="V67" s="1">
        <v>70.290000000000006</v>
      </c>
      <c r="W67" s="1">
        <v>50.31</v>
      </c>
      <c r="X67" s="1">
        <v>49.54</v>
      </c>
      <c r="Y67" s="1">
        <v>58.08</v>
      </c>
    </row>
    <row r="68" spans="1:25">
      <c r="A68" s="1">
        <v>2023</v>
      </c>
      <c r="B68" s="3" t="s">
        <v>150</v>
      </c>
      <c r="C68" s="1" t="s">
        <v>26</v>
      </c>
      <c r="D68" s="1">
        <v>73</v>
      </c>
      <c r="E68" s="4">
        <v>1893.58</v>
      </c>
      <c r="F68" s="4">
        <v>646.76</v>
      </c>
      <c r="G68" s="4">
        <v>1246.82</v>
      </c>
      <c r="H68" s="4">
        <v>64.676000000000002</v>
      </c>
      <c r="I68" s="4">
        <v>679.09800000000007</v>
      </c>
      <c r="J68" s="4">
        <v>1893.58</v>
      </c>
      <c r="K68" s="1">
        <v>38.209946349085598</v>
      </c>
      <c r="L68" s="1">
        <v>73</v>
      </c>
      <c r="M68" s="1" t="s">
        <v>151</v>
      </c>
      <c r="N68" s="1">
        <v>60.56</v>
      </c>
      <c r="O68" s="1">
        <v>47.37</v>
      </c>
      <c r="P68" s="1">
        <v>60.92</v>
      </c>
      <c r="Q68" s="1">
        <v>60.64</v>
      </c>
      <c r="R68" s="1">
        <v>61.14</v>
      </c>
      <c r="S68" s="1">
        <v>68.77</v>
      </c>
      <c r="T68" s="1">
        <v>68.06</v>
      </c>
      <c r="U68" s="1">
        <v>46.55</v>
      </c>
      <c r="V68" s="1">
        <v>62.97</v>
      </c>
      <c r="W68" s="1">
        <v>52.91</v>
      </c>
      <c r="X68" s="1">
        <v>55.66</v>
      </c>
      <c r="Y68" s="1">
        <v>39.51</v>
      </c>
    </row>
    <row r="69" spans="1:25">
      <c r="A69" s="1">
        <v>2023</v>
      </c>
      <c r="B69" s="3" t="s">
        <v>152</v>
      </c>
      <c r="C69" s="1" t="s">
        <v>26</v>
      </c>
      <c r="D69" s="1">
        <v>73</v>
      </c>
      <c r="E69" s="4">
        <v>1277.5</v>
      </c>
      <c r="F69" s="4">
        <v>630</v>
      </c>
      <c r="G69" s="4">
        <v>647.5</v>
      </c>
      <c r="H69" s="4">
        <v>63</v>
      </c>
      <c r="I69" s="4">
        <v>661.5</v>
      </c>
      <c r="J69" s="4">
        <v>1277.5</v>
      </c>
      <c r="K69" s="1">
        <v>38.209946349085598</v>
      </c>
      <c r="L69" s="1">
        <v>73</v>
      </c>
      <c r="M69" s="1" t="s">
        <v>151</v>
      </c>
      <c r="N69" s="1">
        <v>72.28</v>
      </c>
      <c r="O69" s="1">
        <v>41.73</v>
      </c>
      <c r="P69" s="1">
        <v>57.56</v>
      </c>
      <c r="Q69" s="1">
        <v>50.32</v>
      </c>
      <c r="R69" s="1">
        <v>68</v>
      </c>
      <c r="S69" s="1">
        <v>59.74</v>
      </c>
      <c r="T69" s="1">
        <v>52.85</v>
      </c>
      <c r="U69" s="1">
        <v>68.39</v>
      </c>
      <c r="V69" s="1">
        <v>67.400000000000006</v>
      </c>
      <c r="W69" s="1">
        <v>63.74</v>
      </c>
      <c r="X69" s="1">
        <v>72.959999999999994</v>
      </c>
      <c r="Y69" s="1">
        <v>70.760000000000005</v>
      </c>
    </row>
    <row r="70" spans="1:25">
      <c r="A70" s="1">
        <v>2023</v>
      </c>
      <c r="B70" s="3" t="s">
        <v>153</v>
      </c>
      <c r="C70" s="1" t="s">
        <v>26</v>
      </c>
      <c r="D70" s="1">
        <v>72</v>
      </c>
      <c r="E70" s="4">
        <v>2603</v>
      </c>
      <c r="F70" s="4">
        <v>610.30999999999995</v>
      </c>
      <c r="G70" s="4">
        <v>1992.69</v>
      </c>
      <c r="H70" s="4">
        <v>61.030999999999999</v>
      </c>
      <c r="I70" s="4">
        <v>640.82549999999992</v>
      </c>
      <c r="J70" s="4">
        <v>2603</v>
      </c>
      <c r="K70" s="1">
        <v>37.947331922020552</v>
      </c>
      <c r="L70" s="1">
        <v>72</v>
      </c>
      <c r="M70" s="1" t="s">
        <v>154</v>
      </c>
      <c r="N70" s="1">
        <v>51</v>
      </c>
      <c r="O70" s="1">
        <v>67.28</v>
      </c>
      <c r="P70" s="1">
        <v>55.03</v>
      </c>
      <c r="Q70" s="1">
        <v>58.62</v>
      </c>
      <c r="R70" s="1">
        <v>51.79</v>
      </c>
      <c r="S70" s="1">
        <v>45.22</v>
      </c>
      <c r="T70" s="1">
        <v>71.23</v>
      </c>
      <c r="U70" s="1">
        <v>44.92</v>
      </c>
      <c r="V70" s="1">
        <v>61.12</v>
      </c>
      <c r="W70" s="1">
        <v>39.65</v>
      </c>
      <c r="X70" s="1">
        <v>58.57</v>
      </c>
      <c r="Y70" s="1">
        <v>46.36</v>
      </c>
    </row>
    <row r="71" spans="1:25">
      <c r="A71" s="1">
        <v>2023</v>
      </c>
      <c r="B71" s="3" t="s">
        <v>155</v>
      </c>
      <c r="C71" s="1" t="s">
        <v>26</v>
      </c>
      <c r="D71" s="1">
        <v>68</v>
      </c>
      <c r="E71" s="4">
        <v>196.2</v>
      </c>
      <c r="F71" s="4">
        <v>77.33</v>
      </c>
      <c r="G71" s="4">
        <v>118.87</v>
      </c>
      <c r="H71" s="4">
        <v>7.7329999999999997</v>
      </c>
      <c r="I71" s="4">
        <v>81.1965</v>
      </c>
      <c r="J71" s="4">
        <v>196.2</v>
      </c>
      <c r="K71" s="1">
        <v>36.878177829171548</v>
      </c>
      <c r="L71" s="1">
        <v>68</v>
      </c>
      <c r="M71" s="1" t="s">
        <v>156</v>
      </c>
      <c r="N71" s="1">
        <v>38.799999999999997</v>
      </c>
      <c r="O71" s="1">
        <v>41.13</v>
      </c>
      <c r="P71" s="1">
        <v>57.38</v>
      </c>
      <c r="Q71" s="1">
        <v>47.97</v>
      </c>
      <c r="R71" s="1">
        <v>50.29</v>
      </c>
      <c r="S71" s="1">
        <v>60.36</v>
      </c>
      <c r="T71" s="1">
        <v>42.34</v>
      </c>
      <c r="U71" s="1">
        <v>50.89</v>
      </c>
      <c r="V71" s="1">
        <v>67.680000000000007</v>
      </c>
      <c r="W71" s="1">
        <v>51.59</v>
      </c>
      <c r="X71" s="1">
        <v>57.06</v>
      </c>
      <c r="Y71" s="1">
        <v>53.58</v>
      </c>
    </row>
    <row r="72" spans="1:25">
      <c r="A72" s="1">
        <v>2023</v>
      </c>
      <c r="B72" s="3" t="s">
        <v>157</v>
      </c>
      <c r="C72" s="1" t="s">
        <v>26</v>
      </c>
      <c r="D72" s="1">
        <v>67</v>
      </c>
      <c r="E72" s="4">
        <v>67</v>
      </c>
      <c r="F72" s="4">
        <v>24.27</v>
      </c>
      <c r="G72" s="4">
        <v>42.73</v>
      </c>
      <c r="H72" s="4">
        <v>2.427</v>
      </c>
      <c r="I72" s="4">
        <v>25.483499999999999</v>
      </c>
      <c r="J72" s="4">
        <v>67</v>
      </c>
      <c r="K72" s="1">
        <v>36.606010435446251</v>
      </c>
      <c r="L72" s="1">
        <v>67</v>
      </c>
      <c r="M72" s="1" t="s">
        <v>158</v>
      </c>
      <c r="N72" s="1">
        <v>40.82</v>
      </c>
      <c r="O72" s="1">
        <v>65.72</v>
      </c>
      <c r="P72" s="1">
        <v>43.88</v>
      </c>
      <c r="Q72" s="1">
        <v>37.46</v>
      </c>
      <c r="R72" s="1">
        <v>45.8</v>
      </c>
      <c r="S72" s="1">
        <v>37.61</v>
      </c>
      <c r="T72" s="1">
        <v>65.099999999999994</v>
      </c>
      <c r="U72" s="1">
        <v>46.36</v>
      </c>
      <c r="V72" s="1">
        <v>54.63</v>
      </c>
      <c r="W72" s="1">
        <v>44.01</v>
      </c>
      <c r="X72" s="1">
        <v>50.39</v>
      </c>
      <c r="Y72" s="1">
        <v>44.25</v>
      </c>
    </row>
    <row r="73" spans="1:25">
      <c r="A73" s="1">
        <v>2023</v>
      </c>
      <c r="B73" s="3" t="s">
        <v>159</v>
      </c>
      <c r="C73" s="1" t="s">
        <v>26</v>
      </c>
      <c r="D73" s="1">
        <v>67</v>
      </c>
      <c r="E73" s="4">
        <v>1407</v>
      </c>
      <c r="F73" s="4">
        <v>1189.02</v>
      </c>
      <c r="G73" s="4">
        <v>217.98</v>
      </c>
      <c r="H73" s="4">
        <v>118.902</v>
      </c>
      <c r="I73" s="4">
        <v>1248.471</v>
      </c>
      <c r="J73" s="4">
        <v>1407</v>
      </c>
      <c r="K73" s="1">
        <v>36.606010435446251</v>
      </c>
      <c r="L73" s="1">
        <v>67</v>
      </c>
      <c r="M73" s="1" t="s">
        <v>158</v>
      </c>
      <c r="N73" s="1">
        <v>43.66</v>
      </c>
      <c r="O73" s="1">
        <v>37.9</v>
      </c>
      <c r="P73" s="1">
        <v>61.5</v>
      </c>
      <c r="Q73" s="1">
        <v>38.950000000000003</v>
      </c>
      <c r="R73" s="1">
        <v>38.78</v>
      </c>
      <c r="S73" s="1">
        <v>49.65</v>
      </c>
      <c r="T73" s="1">
        <v>56.88</v>
      </c>
      <c r="U73" s="1">
        <v>60.38</v>
      </c>
      <c r="V73" s="1">
        <v>53.43</v>
      </c>
      <c r="W73" s="1">
        <v>59.04</v>
      </c>
      <c r="X73" s="1">
        <v>46.58</v>
      </c>
      <c r="Y73" s="1">
        <v>41.15</v>
      </c>
    </row>
    <row r="74" spans="1:25">
      <c r="A74" s="1">
        <v>2023</v>
      </c>
      <c r="B74" s="3" t="s">
        <v>160</v>
      </c>
      <c r="C74" s="1" t="s">
        <v>26</v>
      </c>
      <c r="D74" s="1">
        <v>65</v>
      </c>
      <c r="E74" s="4">
        <v>1168.2</v>
      </c>
      <c r="F74" s="4">
        <v>406</v>
      </c>
      <c r="G74" s="4">
        <v>762.2</v>
      </c>
      <c r="H74" s="4">
        <v>40.6</v>
      </c>
      <c r="I74" s="4">
        <v>426.3</v>
      </c>
      <c r="J74" s="4">
        <v>1168.2</v>
      </c>
      <c r="K74" s="1">
        <v>36.055512754639892</v>
      </c>
      <c r="L74" s="1">
        <v>65</v>
      </c>
      <c r="M74" s="1" t="s">
        <v>161</v>
      </c>
      <c r="N74" s="1">
        <v>58.62</v>
      </c>
      <c r="O74" s="1">
        <v>44.37</v>
      </c>
      <c r="P74" s="1">
        <v>39.81</v>
      </c>
      <c r="Q74" s="1">
        <v>61.17</v>
      </c>
      <c r="R74" s="1">
        <v>50.25</v>
      </c>
      <c r="S74" s="1">
        <v>61.29</v>
      </c>
      <c r="T74" s="1">
        <v>63.83</v>
      </c>
      <c r="U74" s="1">
        <v>57.01</v>
      </c>
      <c r="V74" s="1">
        <v>51.87</v>
      </c>
      <c r="W74" s="1">
        <v>61.51</v>
      </c>
      <c r="X74" s="1">
        <v>53.92</v>
      </c>
      <c r="Y74" s="1">
        <v>47.27</v>
      </c>
    </row>
    <row r="75" spans="1:25">
      <c r="A75" s="1">
        <v>2023</v>
      </c>
      <c r="B75" s="3" t="s">
        <v>162</v>
      </c>
      <c r="C75" s="1" t="s">
        <v>26</v>
      </c>
      <c r="D75" s="1">
        <v>63</v>
      </c>
      <c r="E75" s="4">
        <v>1512</v>
      </c>
      <c r="F75" s="4">
        <v>381.14</v>
      </c>
      <c r="G75" s="4">
        <v>1130.8599999999999</v>
      </c>
      <c r="H75" s="4">
        <v>38.113999999999997</v>
      </c>
      <c r="I75" s="4">
        <v>400.197</v>
      </c>
      <c r="J75" s="4">
        <v>1512</v>
      </c>
      <c r="K75" s="1">
        <v>35.496478698597699</v>
      </c>
      <c r="L75" s="1">
        <v>63</v>
      </c>
      <c r="M75" s="1" t="s">
        <v>163</v>
      </c>
      <c r="N75" s="1">
        <v>54.08</v>
      </c>
      <c r="O75" s="1">
        <v>60.35</v>
      </c>
      <c r="P75" s="1">
        <v>45.7</v>
      </c>
      <c r="Q75" s="1">
        <v>37.06</v>
      </c>
      <c r="R75" s="1">
        <v>57.9</v>
      </c>
      <c r="S75" s="1">
        <v>60.63</v>
      </c>
      <c r="T75" s="1">
        <v>44.14</v>
      </c>
      <c r="U75" s="1">
        <v>60.86</v>
      </c>
      <c r="V75" s="1">
        <v>39.479999999999997</v>
      </c>
      <c r="W75" s="1">
        <v>50.68</v>
      </c>
      <c r="X75" s="1">
        <v>40.33</v>
      </c>
      <c r="Y75" s="1">
        <v>42.04</v>
      </c>
    </row>
    <row r="76" spans="1:25">
      <c r="A76" s="1">
        <v>2023</v>
      </c>
      <c r="B76" s="3" t="s">
        <v>164</v>
      </c>
      <c r="C76" s="1" t="s">
        <v>26</v>
      </c>
      <c r="D76" s="1">
        <v>61</v>
      </c>
      <c r="E76" s="4">
        <v>298.89999999999998</v>
      </c>
      <c r="F76" s="4">
        <v>26.4</v>
      </c>
      <c r="G76" s="4">
        <v>272.5</v>
      </c>
      <c r="H76" s="4">
        <v>2.64</v>
      </c>
      <c r="I76" s="4">
        <v>27.72</v>
      </c>
      <c r="J76" s="4">
        <v>298.89999999999998</v>
      </c>
      <c r="K76" s="1">
        <v>34.928498393145958</v>
      </c>
      <c r="L76" s="1">
        <v>61</v>
      </c>
      <c r="M76" s="1" t="s">
        <v>165</v>
      </c>
      <c r="N76" s="1">
        <v>44.33</v>
      </c>
      <c r="O76" s="1">
        <v>59.87</v>
      </c>
      <c r="P76" s="1">
        <v>57.28</v>
      </c>
      <c r="Q76" s="1">
        <v>37.049999999999997</v>
      </c>
      <c r="R76" s="1">
        <v>57.77</v>
      </c>
      <c r="S76" s="1">
        <v>60.66</v>
      </c>
      <c r="T76" s="1">
        <v>50.92</v>
      </c>
      <c r="U76" s="1">
        <v>45.84</v>
      </c>
      <c r="V76" s="1">
        <v>41.92</v>
      </c>
      <c r="W76" s="1">
        <v>47.04</v>
      </c>
      <c r="X76" s="1">
        <v>47.06</v>
      </c>
      <c r="Y76" s="1">
        <v>38.49</v>
      </c>
    </row>
    <row r="77" spans="1:25">
      <c r="A77" s="1">
        <v>2023</v>
      </c>
      <c r="B77" s="3" t="s">
        <v>166</v>
      </c>
      <c r="C77" s="1" t="s">
        <v>26</v>
      </c>
      <c r="D77" s="1">
        <v>57</v>
      </c>
      <c r="E77" s="4">
        <v>5405.92</v>
      </c>
      <c r="F77" s="4">
        <v>1643.69</v>
      </c>
      <c r="G77" s="4">
        <v>3762.23</v>
      </c>
      <c r="H77" s="4">
        <v>164.369</v>
      </c>
      <c r="I77" s="4">
        <v>1725.8744999999999</v>
      </c>
      <c r="J77" s="4">
        <v>5405.92</v>
      </c>
      <c r="K77" s="1">
        <v>33.76388603226826</v>
      </c>
      <c r="L77" s="1">
        <v>57</v>
      </c>
      <c r="M77" s="1" t="s">
        <v>167</v>
      </c>
      <c r="N77" s="1">
        <v>51.09</v>
      </c>
      <c r="O77" s="1">
        <v>54.27</v>
      </c>
      <c r="P77" s="1">
        <v>48.36</v>
      </c>
      <c r="Q77" s="1">
        <v>37.159999999999997</v>
      </c>
      <c r="R77" s="1">
        <v>50.09</v>
      </c>
      <c r="S77" s="1">
        <v>45.2</v>
      </c>
      <c r="T77" s="1">
        <v>53.17</v>
      </c>
      <c r="U77" s="1">
        <v>44.74</v>
      </c>
      <c r="V77" s="1">
        <v>39.82</v>
      </c>
      <c r="W77" s="1">
        <v>46.67</v>
      </c>
      <c r="X77" s="1">
        <v>46.44</v>
      </c>
      <c r="Y77" s="1">
        <v>37.86</v>
      </c>
    </row>
    <row r="78" spans="1:25">
      <c r="A78" s="1">
        <v>2023</v>
      </c>
      <c r="B78" s="3" t="s">
        <v>168</v>
      </c>
      <c r="C78" s="1" t="s">
        <v>26</v>
      </c>
      <c r="D78" s="1">
        <v>54</v>
      </c>
      <c r="E78" s="4">
        <v>1074</v>
      </c>
      <c r="F78" s="4">
        <v>350.04</v>
      </c>
      <c r="G78" s="4">
        <v>723.96</v>
      </c>
      <c r="H78" s="4">
        <v>35.003999999999998</v>
      </c>
      <c r="I78" s="4">
        <v>367.54199999999997</v>
      </c>
      <c r="J78" s="4">
        <v>1074</v>
      </c>
      <c r="K78" s="1">
        <v>32.863353450309972</v>
      </c>
      <c r="L78" s="1">
        <v>54</v>
      </c>
      <c r="M78" s="1" t="s">
        <v>169</v>
      </c>
      <c r="N78" s="1">
        <v>34.82</v>
      </c>
      <c r="O78" s="1">
        <v>48.49</v>
      </c>
      <c r="P78" s="1">
        <v>48.62</v>
      </c>
      <c r="Q78" s="1">
        <v>38.479999999999997</v>
      </c>
      <c r="R78" s="1">
        <v>45.18</v>
      </c>
      <c r="S78" s="1">
        <v>43.06</v>
      </c>
      <c r="T78" s="1">
        <v>42.88</v>
      </c>
      <c r="U78" s="1">
        <v>53.2</v>
      </c>
      <c r="V78" s="1">
        <v>45.07</v>
      </c>
      <c r="W78" s="1">
        <v>34.44</v>
      </c>
      <c r="X78" s="1">
        <v>35.78</v>
      </c>
      <c r="Y78" s="1">
        <v>35.82</v>
      </c>
    </row>
    <row r="79" spans="1:25">
      <c r="A79" s="1">
        <v>2023</v>
      </c>
      <c r="B79" s="3" t="s">
        <v>170</v>
      </c>
      <c r="C79" s="1" t="s">
        <v>26</v>
      </c>
      <c r="D79" s="1">
        <v>54</v>
      </c>
      <c r="E79" s="4">
        <v>91.29</v>
      </c>
      <c r="F79" s="4">
        <v>45.5</v>
      </c>
      <c r="G79" s="4">
        <v>45.79</v>
      </c>
      <c r="H79" s="4">
        <v>4.55</v>
      </c>
      <c r="I79" s="4">
        <v>47.774999999999999</v>
      </c>
      <c r="J79" s="4">
        <v>91.29</v>
      </c>
      <c r="K79" s="1">
        <v>32.863353450309972</v>
      </c>
      <c r="L79" s="1">
        <v>54</v>
      </c>
      <c r="M79" s="1" t="s">
        <v>169</v>
      </c>
      <c r="N79" s="1">
        <v>46.48</v>
      </c>
      <c r="O79" s="1">
        <v>44.06</v>
      </c>
      <c r="P79" s="1">
        <v>52.73</v>
      </c>
      <c r="Q79" s="1">
        <v>47.05</v>
      </c>
      <c r="R79" s="1">
        <v>40.03</v>
      </c>
      <c r="S79" s="1">
        <v>41.05</v>
      </c>
      <c r="T79" s="1">
        <v>43.75</v>
      </c>
      <c r="U79" s="1">
        <v>37.9</v>
      </c>
      <c r="V79" s="1">
        <v>40.67</v>
      </c>
      <c r="W79" s="1">
        <v>43.41</v>
      </c>
      <c r="X79" s="1">
        <v>33.51</v>
      </c>
      <c r="Y79" s="1">
        <v>49.06</v>
      </c>
    </row>
    <row r="80" spans="1:25">
      <c r="A80" s="1">
        <v>2023</v>
      </c>
      <c r="B80" s="3" t="s">
        <v>171</v>
      </c>
      <c r="C80" s="1" t="s">
        <v>26</v>
      </c>
      <c r="D80" s="1">
        <v>53</v>
      </c>
      <c r="E80" s="4">
        <v>424</v>
      </c>
      <c r="F80" s="4">
        <v>25.81</v>
      </c>
      <c r="G80" s="4">
        <v>398.19</v>
      </c>
      <c r="H80" s="4">
        <v>2.581</v>
      </c>
      <c r="I80" s="4">
        <v>27.1005</v>
      </c>
      <c r="J80" s="4">
        <v>424</v>
      </c>
      <c r="K80" s="1">
        <v>32.557641192199412</v>
      </c>
      <c r="L80" s="1">
        <v>53</v>
      </c>
      <c r="M80" s="1" t="s">
        <v>172</v>
      </c>
      <c r="N80" s="1">
        <v>39.799999999999997</v>
      </c>
      <c r="O80" s="1">
        <v>40.69</v>
      </c>
      <c r="P80" s="1">
        <v>39.79</v>
      </c>
      <c r="Q80" s="1">
        <v>40.28</v>
      </c>
      <c r="R80" s="1">
        <v>46.75</v>
      </c>
      <c r="S80" s="1">
        <v>44.77</v>
      </c>
      <c r="T80" s="1">
        <v>42.84</v>
      </c>
      <c r="U80" s="1">
        <v>42.04</v>
      </c>
      <c r="V80" s="1">
        <v>51.33</v>
      </c>
      <c r="W80" s="1">
        <v>45.26</v>
      </c>
      <c r="X80" s="1">
        <v>33.36</v>
      </c>
      <c r="Y80" s="1">
        <v>48.83</v>
      </c>
    </row>
    <row r="81" spans="1:25">
      <c r="A81" s="1">
        <v>2023</v>
      </c>
      <c r="B81" s="3" t="s">
        <v>173</v>
      </c>
      <c r="C81" s="1" t="s">
        <v>26</v>
      </c>
      <c r="D81" s="1">
        <v>53</v>
      </c>
      <c r="E81" s="4">
        <v>1058</v>
      </c>
      <c r="F81" s="4">
        <v>20</v>
      </c>
      <c r="G81" s="4">
        <v>1038</v>
      </c>
      <c r="H81" s="4">
        <v>2</v>
      </c>
      <c r="I81" s="4">
        <v>21</v>
      </c>
      <c r="J81" s="4">
        <v>1058</v>
      </c>
      <c r="K81" s="1">
        <v>32.557641192199412</v>
      </c>
      <c r="L81" s="1">
        <v>53</v>
      </c>
      <c r="M81" s="1" t="s">
        <v>172</v>
      </c>
      <c r="N81" s="1">
        <v>37.83</v>
      </c>
      <c r="O81" s="1">
        <v>50.57</v>
      </c>
      <c r="P81" s="1">
        <v>47.96</v>
      </c>
      <c r="Q81" s="1">
        <v>44.94</v>
      </c>
      <c r="R81" s="1">
        <v>43.52</v>
      </c>
      <c r="S81" s="1">
        <v>43.5</v>
      </c>
      <c r="T81" s="1">
        <v>48.7</v>
      </c>
      <c r="U81" s="1">
        <v>49.85</v>
      </c>
      <c r="V81" s="1">
        <v>49.39</v>
      </c>
      <c r="W81" s="1">
        <v>43.55</v>
      </c>
      <c r="X81" s="1">
        <v>44.25</v>
      </c>
      <c r="Y81" s="1">
        <v>38.83</v>
      </c>
    </row>
    <row r="82" spans="1:25">
      <c r="A82" s="1">
        <v>2023</v>
      </c>
      <c r="B82" s="3" t="s">
        <v>174</v>
      </c>
      <c r="C82" s="1" t="s">
        <v>26</v>
      </c>
      <c r="D82" s="1">
        <v>53</v>
      </c>
      <c r="E82" s="4">
        <v>541.53</v>
      </c>
      <c r="F82" s="4">
        <v>326.70999999999998</v>
      </c>
      <c r="G82" s="4">
        <v>214.82</v>
      </c>
      <c r="H82" s="4">
        <v>32.670999999999999</v>
      </c>
      <c r="I82" s="4">
        <v>343.0455</v>
      </c>
      <c r="J82" s="4">
        <v>541.53</v>
      </c>
      <c r="K82" s="1">
        <v>32.557641192199412</v>
      </c>
      <c r="L82" s="1">
        <v>53</v>
      </c>
      <c r="M82" s="1" t="s">
        <v>172</v>
      </c>
      <c r="N82" s="1">
        <v>38.159999999999997</v>
      </c>
      <c r="O82" s="1">
        <v>51.98</v>
      </c>
      <c r="P82" s="1">
        <v>40.78</v>
      </c>
      <c r="Q82" s="1">
        <v>34.119999999999997</v>
      </c>
      <c r="R82" s="1">
        <v>52.15</v>
      </c>
      <c r="S82" s="1">
        <v>49.8</v>
      </c>
      <c r="T82" s="1">
        <v>43.69</v>
      </c>
      <c r="U82" s="1">
        <v>48.74</v>
      </c>
      <c r="V82" s="1">
        <v>51.85</v>
      </c>
      <c r="W82" s="1">
        <v>37.159999999999997</v>
      </c>
      <c r="X82" s="1">
        <v>43.93</v>
      </c>
      <c r="Y82" s="1">
        <v>46.79</v>
      </c>
    </row>
    <row r="83" spans="1:25">
      <c r="A83" s="1">
        <v>2023</v>
      </c>
      <c r="B83" s="3" t="s">
        <v>175</v>
      </c>
      <c r="C83" s="1" t="s">
        <v>26</v>
      </c>
      <c r="D83" s="1">
        <v>52</v>
      </c>
      <c r="E83" s="4">
        <v>1170.51</v>
      </c>
      <c r="F83" s="4">
        <v>291.64999999999998</v>
      </c>
      <c r="G83" s="4">
        <v>878.86</v>
      </c>
      <c r="H83" s="4">
        <v>29.164999999999999</v>
      </c>
      <c r="I83" s="4">
        <v>306.23250000000002</v>
      </c>
      <c r="J83" s="4">
        <v>1170.51</v>
      </c>
      <c r="K83" s="1">
        <v>32.249030993194197</v>
      </c>
      <c r="L83" s="1">
        <v>52</v>
      </c>
      <c r="M83" s="1" t="s">
        <v>176</v>
      </c>
      <c r="N83" s="1">
        <v>34.86</v>
      </c>
      <c r="O83" s="1">
        <v>51.48</v>
      </c>
      <c r="P83" s="1">
        <v>50.2</v>
      </c>
      <c r="Q83" s="1">
        <v>46.21</v>
      </c>
      <c r="R83" s="1">
        <v>36.56</v>
      </c>
      <c r="S83" s="1">
        <v>38.71</v>
      </c>
      <c r="T83" s="1">
        <v>49.31</v>
      </c>
      <c r="U83" s="1">
        <v>38.78</v>
      </c>
      <c r="V83" s="1">
        <v>46.05</v>
      </c>
      <c r="W83" s="1">
        <v>48.86</v>
      </c>
      <c r="X83" s="1">
        <v>48.55</v>
      </c>
      <c r="Y83" s="1">
        <v>49.56</v>
      </c>
    </row>
    <row r="84" spans="1:25">
      <c r="A84" s="1">
        <v>2023</v>
      </c>
      <c r="B84" s="3" t="s">
        <v>177</v>
      </c>
      <c r="C84" s="1" t="s">
        <v>26</v>
      </c>
      <c r="D84" s="1">
        <v>52</v>
      </c>
      <c r="E84" s="4">
        <v>749.6</v>
      </c>
      <c r="F84" s="4">
        <v>265.86</v>
      </c>
      <c r="G84" s="4">
        <v>483.74</v>
      </c>
      <c r="H84" s="4">
        <v>26.585999999999999</v>
      </c>
      <c r="I84" s="4">
        <v>279.15300000000002</v>
      </c>
      <c r="J84" s="4">
        <v>749.6</v>
      </c>
      <c r="K84" s="1">
        <v>32.249030993194197</v>
      </c>
      <c r="L84" s="1">
        <v>52</v>
      </c>
      <c r="M84" s="1" t="s">
        <v>176</v>
      </c>
      <c r="N84" s="1">
        <v>37.340000000000003</v>
      </c>
      <c r="O84" s="1">
        <v>35.15</v>
      </c>
      <c r="P84" s="1">
        <v>33.630000000000003</v>
      </c>
      <c r="Q84" s="1">
        <v>45.91</v>
      </c>
      <c r="R84" s="1">
        <v>48.94</v>
      </c>
      <c r="S84" s="1">
        <v>40.9</v>
      </c>
      <c r="T84" s="1">
        <v>45.38</v>
      </c>
      <c r="U84" s="1">
        <v>37.42</v>
      </c>
      <c r="V84" s="1">
        <v>48.12</v>
      </c>
      <c r="W84" s="1">
        <v>45.49</v>
      </c>
      <c r="X84" s="1">
        <v>48.62</v>
      </c>
      <c r="Y84" s="1">
        <v>51.86</v>
      </c>
    </row>
    <row r="85" spans="1:25">
      <c r="A85" s="1">
        <v>2023</v>
      </c>
      <c r="B85" s="3" t="s">
        <v>178</v>
      </c>
      <c r="C85" s="1" t="s">
        <v>26</v>
      </c>
      <c r="D85" s="1">
        <v>52</v>
      </c>
      <c r="E85" s="4">
        <v>523.28</v>
      </c>
      <c r="F85" s="4">
        <v>220.75</v>
      </c>
      <c r="G85" s="4">
        <v>302.52999999999997</v>
      </c>
      <c r="H85" s="4">
        <v>22.074999999999999</v>
      </c>
      <c r="I85" s="4">
        <v>231.78749999999999</v>
      </c>
      <c r="J85" s="4">
        <v>523.28</v>
      </c>
      <c r="K85" s="1">
        <v>32.249030993194197</v>
      </c>
      <c r="L85" s="1">
        <v>52</v>
      </c>
      <c r="M85" s="1" t="s">
        <v>176</v>
      </c>
      <c r="N85" s="1">
        <v>48.29</v>
      </c>
      <c r="O85" s="1">
        <v>44.65</v>
      </c>
      <c r="P85" s="1">
        <v>46.38</v>
      </c>
      <c r="Q85" s="1">
        <v>34.270000000000003</v>
      </c>
      <c r="R85" s="1">
        <v>35.119999999999997</v>
      </c>
      <c r="S85" s="1">
        <v>44.43</v>
      </c>
      <c r="T85" s="1">
        <v>33.08</v>
      </c>
      <c r="U85" s="1">
        <v>33.729999999999997</v>
      </c>
      <c r="V85" s="1">
        <v>41.25</v>
      </c>
      <c r="W85" s="1">
        <v>41.36</v>
      </c>
      <c r="X85" s="1">
        <v>42.81</v>
      </c>
      <c r="Y85" s="1">
        <v>39.75</v>
      </c>
    </row>
    <row r="86" spans="1:25">
      <c r="A86" s="1">
        <v>2023</v>
      </c>
      <c r="B86" s="3" t="s">
        <v>179</v>
      </c>
      <c r="C86" s="1" t="s">
        <v>26</v>
      </c>
      <c r="D86" s="1">
        <v>52</v>
      </c>
      <c r="E86" s="4">
        <v>163.75</v>
      </c>
      <c r="F86" s="4">
        <v>31.68</v>
      </c>
      <c r="G86" s="4">
        <v>132.07</v>
      </c>
      <c r="H86" s="4">
        <v>3.1680000000000001</v>
      </c>
      <c r="I86" s="4">
        <v>33.264000000000003</v>
      </c>
      <c r="J86" s="4">
        <v>163.75</v>
      </c>
      <c r="K86" s="1">
        <v>32.249030993194197</v>
      </c>
      <c r="L86" s="1">
        <v>52</v>
      </c>
      <c r="M86" s="1" t="s">
        <v>176</v>
      </c>
      <c r="N86" s="1">
        <v>46.62</v>
      </c>
      <c r="O86" s="1">
        <v>32.86</v>
      </c>
      <c r="P86" s="1">
        <v>43.04</v>
      </c>
      <c r="Q86" s="1">
        <v>41.67</v>
      </c>
      <c r="R86" s="1">
        <v>44.59</v>
      </c>
      <c r="S86" s="1">
        <v>34.17</v>
      </c>
      <c r="T86" s="1">
        <v>49.74</v>
      </c>
      <c r="U86" s="1">
        <v>43.94</v>
      </c>
      <c r="V86" s="1">
        <v>51.88</v>
      </c>
      <c r="W86" s="1">
        <v>45.94</v>
      </c>
      <c r="X86" s="1">
        <v>35.07</v>
      </c>
      <c r="Y86" s="1">
        <v>35.090000000000003</v>
      </c>
    </row>
    <row r="87" spans="1:25">
      <c r="A87" s="1">
        <v>2023</v>
      </c>
      <c r="B87" s="3" t="s">
        <v>180</v>
      </c>
      <c r="C87" s="1" t="s">
        <v>26</v>
      </c>
      <c r="D87" s="1">
        <v>51</v>
      </c>
      <c r="E87" s="4">
        <v>1240.6600000000001</v>
      </c>
      <c r="F87" s="4">
        <v>410.4</v>
      </c>
      <c r="G87" s="4">
        <v>830.26</v>
      </c>
      <c r="H87" s="4">
        <v>41.04</v>
      </c>
      <c r="I87" s="4">
        <v>430.92</v>
      </c>
      <c r="J87" s="4">
        <v>1240.6600000000001</v>
      </c>
      <c r="K87" s="1">
        <v>31.937438845342619</v>
      </c>
      <c r="L87" s="1">
        <v>51</v>
      </c>
      <c r="M87" s="1" t="s">
        <v>181</v>
      </c>
      <c r="N87" s="1">
        <v>49.8</v>
      </c>
      <c r="O87" s="1">
        <v>42.78</v>
      </c>
      <c r="P87" s="1">
        <v>50.76</v>
      </c>
      <c r="Q87" s="1">
        <v>40.83</v>
      </c>
      <c r="R87" s="1">
        <v>35.68</v>
      </c>
      <c r="S87" s="1">
        <v>37.97</v>
      </c>
      <c r="T87" s="1">
        <v>48.2</v>
      </c>
      <c r="U87" s="1">
        <v>40.619999999999997</v>
      </c>
      <c r="V87" s="1">
        <v>44.94</v>
      </c>
      <c r="W87" s="1">
        <v>40.130000000000003</v>
      </c>
      <c r="X87" s="1">
        <v>38.19</v>
      </c>
      <c r="Y87" s="1">
        <v>49.61</v>
      </c>
    </row>
    <row r="88" spans="1:25">
      <c r="A88" s="1">
        <v>2023</v>
      </c>
      <c r="B88" s="3" t="s">
        <v>182</v>
      </c>
      <c r="C88" s="1" t="s">
        <v>26</v>
      </c>
      <c r="D88" s="1">
        <v>50</v>
      </c>
      <c r="E88" s="4">
        <v>250</v>
      </c>
      <c r="F88" s="4">
        <v>64</v>
      </c>
      <c r="G88" s="4">
        <v>186</v>
      </c>
      <c r="H88" s="4">
        <v>6.4</v>
      </c>
      <c r="I88" s="4">
        <v>67.2</v>
      </c>
      <c r="J88" s="4">
        <v>250</v>
      </c>
      <c r="K88" s="1">
        <v>31.622776601683789</v>
      </c>
      <c r="L88" s="1">
        <v>50</v>
      </c>
      <c r="M88" s="1" t="s">
        <v>183</v>
      </c>
      <c r="N88" s="1">
        <v>41.6</v>
      </c>
      <c r="O88" s="1">
        <v>41.03</v>
      </c>
      <c r="P88" s="1">
        <v>40.299999999999997</v>
      </c>
      <c r="Q88" s="1">
        <v>43.01</v>
      </c>
      <c r="R88" s="1">
        <v>42.51</v>
      </c>
      <c r="S88" s="1">
        <v>46.25</v>
      </c>
      <c r="T88" s="1">
        <v>41.56</v>
      </c>
      <c r="U88" s="1">
        <v>48.07</v>
      </c>
      <c r="V88" s="1">
        <v>46.12</v>
      </c>
      <c r="W88" s="1">
        <v>32.71</v>
      </c>
      <c r="X88" s="1">
        <v>49.97</v>
      </c>
      <c r="Y88" s="1">
        <v>44.59</v>
      </c>
    </row>
    <row r="89" spans="1:25">
      <c r="A89" s="1">
        <v>2023</v>
      </c>
      <c r="B89" s="3" t="s">
        <v>184</v>
      </c>
      <c r="C89" s="1" t="s">
        <v>26</v>
      </c>
      <c r="D89" s="1">
        <v>49</v>
      </c>
      <c r="E89" s="4">
        <v>1004</v>
      </c>
      <c r="F89" s="4">
        <v>285.70999999999998</v>
      </c>
      <c r="G89" s="4">
        <v>718.29</v>
      </c>
      <c r="H89" s="4">
        <v>28.571000000000002</v>
      </c>
      <c r="I89" s="4">
        <v>299.99549999999999</v>
      </c>
      <c r="J89" s="4">
        <v>1004</v>
      </c>
      <c r="K89" s="1">
        <v>31.30495168499705</v>
      </c>
      <c r="L89" s="1">
        <v>49</v>
      </c>
      <c r="M89" s="1" t="s">
        <v>185</v>
      </c>
      <c r="N89" s="1">
        <v>33.299999999999997</v>
      </c>
      <c r="O89" s="1">
        <v>36.18</v>
      </c>
      <c r="P89" s="1">
        <v>42.61</v>
      </c>
      <c r="Q89" s="1">
        <v>31.65</v>
      </c>
      <c r="R89" s="1">
        <v>46.06</v>
      </c>
      <c r="S89" s="1">
        <v>45.04</v>
      </c>
      <c r="T89" s="1">
        <v>34.340000000000003</v>
      </c>
      <c r="U89" s="1">
        <v>36.090000000000003</v>
      </c>
      <c r="V89" s="1">
        <v>46.69</v>
      </c>
      <c r="W89" s="1">
        <v>33.57</v>
      </c>
      <c r="X89" s="1">
        <v>47.96</v>
      </c>
      <c r="Y89" s="1">
        <v>45.83</v>
      </c>
    </row>
    <row r="90" spans="1:25">
      <c r="A90" s="1">
        <v>2023</v>
      </c>
      <c r="B90" s="3" t="s">
        <v>186</v>
      </c>
      <c r="C90" s="1" t="s">
        <v>26</v>
      </c>
      <c r="D90" s="1">
        <v>49</v>
      </c>
      <c r="E90" s="4">
        <v>476.14</v>
      </c>
      <c r="F90" s="4">
        <v>205.17</v>
      </c>
      <c r="G90" s="4">
        <v>270.97000000000003</v>
      </c>
      <c r="H90" s="4">
        <v>20.516999999999999</v>
      </c>
      <c r="I90" s="4">
        <v>215.42850000000001</v>
      </c>
      <c r="J90" s="4">
        <v>476.14</v>
      </c>
      <c r="K90" s="1">
        <v>31.304951684997061</v>
      </c>
      <c r="L90" s="1">
        <v>49</v>
      </c>
      <c r="M90" s="1" t="s">
        <v>185</v>
      </c>
      <c r="N90" s="1">
        <v>35.909999999999997</v>
      </c>
      <c r="O90" s="1">
        <v>45.57</v>
      </c>
      <c r="P90" s="1">
        <v>32.200000000000003</v>
      </c>
      <c r="Q90" s="1">
        <v>43.71</v>
      </c>
      <c r="R90" s="1">
        <v>36.44</v>
      </c>
      <c r="S90" s="1">
        <v>45.12</v>
      </c>
      <c r="T90" s="1">
        <v>39.03</v>
      </c>
      <c r="U90" s="1">
        <v>41.84</v>
      </c>
      <c r="V90" s="1">
        <v>46.66</v>
      </c>
      <c r="W90" s="1">
        <v>38.840000000000003</v>
      </c>
      <c r="X90" s="1">
        <v>31.55</v>
      </c>
      <c r="Y90" s="1">
        <v>37.56</v>
      </c>
    </row>
    <row r="91" spans="1:25">
      <c r="A91" s="1">
        <v>2023</v>
      </c>
      <c r="B91" s="3" t="s">
        <v>187</v>
      </c>
      <c r="C91" s="1" t="s">
        <v>26</v>
      </c>
      <c r="D91" s="1">
        <v>48</v>
      </c>
      <c r="E91" s="4">
        <v>876.57</v>
      </c>
      <c r="F91" s="4">
        <v>494.1</v>
      </c>
      <c r="G91" s="4">
        <v>382.47</v>
      </c>
      <c r="H91" s="4">
        <v>49.41</v>
      </c>
      <c r="I91" s="4">
        <v>518.80500000000006</v>
      </c>
      <c r="J91" s="4">
        <v>876.57</v>
      </c>
      <c r="K91" s="1">
        <v>30.98386676965934</v>
      </c>
      <c r="L91" s="1">
        <v>48</v>
      </c>
      <c r="M91" s="1" t="s">
        <v>188</v>
      </c>
      <c r="N91" s="1">
        <v>34.96</v>
      </c>
      <c r="O91" s="1">
        <v>34.56</v>
      </c>
      <c r="P91" s="1">
        <v>33.29</v>
      </c>
      <c r="Q91" s="1">
        <v>33.74</v>
      </c>
      <c r="R91" s="1">
        <v>38.58</v>
      </c>
      <c r="S91" s="1">
        <v>36.47</v>
      </c>
      <c r="T91" s="1">
        <v>46.71</v>
      </c>
      <c r="U91" s="1">
        <v>35.83</v>
      </c>
      <c r="V91" s="1">
        <v>36.299999999999997</v>
      </c>
      <c r="W91" s="1">
        <v>37.11</v>
      </c>
      <c r="X91" s="1">
        <v>40.47</v>
      </c>
      <c r="Y91" s="1">
        <v>44.15</v>
      </c>
    </row>
    <row r="92" spans="1:25">
      <c r="A92" s="1">
        <v>2023</v>
      </c>
      <c r="B92" s="3" t="s">
        <v>189</v>
      </c>
      <c r="C92" s="1" t="s">
        <v>26</v>
      </c>
      <c r="D92" s="1">
        <v>48</v>
      </c>
      <c r="E92" s="4">
        <v>1918</v>
      </c>
      <c r="F92" s="4">
        <v>200</v>
      </c>
      <c r="G92" s="4">
        <v>1718</v>
      </c>
      <c r="H92" s="4">
        <v>20</v>
      </c>
      <c r="I92" s="4">
        <v>210</v>
      </c>
      <c r="J92" s="4">
        <v>1918</v>
      </c>
      <c r="K92" s="1">
        <v>30.98386676965934</v>
      </c>
      <c r="L92" s="1">
        <v>48</v>
      </c>
      <c r="M92" s="1" t="s">
        <v>188</v>
      </c>
      <c r="N92" s="1">
        <v>42.06</v>
      </c>
      <c r="O92" s="1">
        <v>46.77</v>
      </c>
      <c r="P92" s="1">
        <v>36.44</v>
      </c>
      <c r="Q92" s="1">
        <v>41.71</v>
      </c>
      <c r="R92" s="1">
        <v>37.770000000000003</v>
      </c>
      <c r="S92" s="1">
        <v>46.95</v>
      </c>
      <c r="T92" s="1">
        <v>38.479999999999997</v>
      </c>
      <c r="U92" s="1">
        <v>32.71</v>
      </c>
      <c r="V92" s="1">
        <v>38.32</v>
      </c>
      <c r="W92" s="1">
        <v>33.450000000000003</v>
      </c>
      <c r="X92" s="1">
        <v>43.93</v>
      </c>
      <c r="Y92" s="1">
        <v>37.130000000000003</v>
      </c>
    </row>
    <row r="93" spans="1:25">
      <c r="A93" s="1">
        <v>2023</v>
      </c>
      <c r="B93" s="3" t="s">
        <v>190</v>
      </c>
      <c r="C93" s="1" t="s">
        <v>26</v>
      </c>
      <c r="D93" s="1">
        <v>48</v>
      </c>
      <c r="E93" s="4">
        <v>336</v>
      </c>
      <c r="F93" s="4">
        <v>8.56</v>
      </c>
      <c r="G93" s="4">
        <v>327.44</v>
      </c>
      <c r="H93" s="4">
        <v>0.85600000000000009</v>
      </c>
      <c r="I93" s="4">
        <v>8.9880000000000013</v>
      </c>
      <c r="J93" s="4">
        <v>336</v>
      </c>
      <c r="K93" s="1">
        <v>30.983866769659329</v>
      </c>
      <c r="L93" s="1">
        <v>48</v>
      </c>
      <c r="M93" s="1" t="s">
        <v>188</v>
      </c>
      <c r="N93" s="1">
        <v>32.01</v>
      </c>
      <c r="O93" s="1">
        <v>42.69</v>
      </c>
      <c r="P93" s="1">
        <v>43.66</v>
      </c>
      <c r="Q93" s="1">
        <v>34.950000000000003</v>
      </c>
      <c r="R93" s="1">
        <v>45.27</v>
      </c>
      <c r="S93" s="1">
        <v>40.93</v>
      </c>
      <c r="T93" s="1">
        <v>33.5</v>
      </c>
      <c r="U93" s="1">
        <v>37.47</v>
      </c>
      <c r="V93" s="1">
        <v>34.299999999999997</v>
      </c>
      <c r="W93" s="1">
        <v>37.5</v>
      </c>
      <c r="X93" s="1">
        <v>35.49</v>
      </c>
      <c r="Y93" s="1">
        <v>34.630000000000003</v>
      </c>
    </row>
    <row r="94" spans="1:25">
      <c r="A94" s="1">
        <v>2023</v>
      </c>
      <c r="B94" s="3" t="s">
        <v>191</v>
      </c>
      <c r="C94" s="1" t="s">
        <v>26</v>
      </c>
      <c r="D94" s="1">
        <v>47</v>
      </c>
      <c r="E94" s="4">
        <v>762.38</v>
      </c>
      <c r="F94" s="4">
        <v>57.69</v>
      </c>
      <c r="G94" s="4">
        <v>704.69</v>
      </c>
      <c r="H94" s="4">
        <v>5.7690000000000001</v>
      </c>
      <c r="I94" s="4">
        <v>60.5745</v>
      </c>
      <c r="J94" s="4">
        <v>762.38</v>
      </c>
      <c r="K94" s="1">
        <v>30.659419433511779</v>
      </c>
      <c r="L94" s="1">
        <v>47</v>
      </c>
      <c r="M94" s="1" t="s">
        <v>192</v>
      </c>
      <c r="N94" s="1">
        <v>40.35</v>
      </c>
      <c r="O94" s="1">
        <v>40.03</v>
      </c>
      <c r="P94" s="1">
        <v>40.090000000000003</v>
      </c>
      <c r="Q94" s="1">
        <v>41.28</v>
      </c>
      <c r="R94" s="1">
        <v>36.770000000000003</v>
      </c>
      <c r="S94" s="1">
        <v>38.22</v>
      </c>
      <c r="T94" s="1">
        <v>42.9</v>
      </c>
      <c r="U94" s="1">
        <v>36.51</v>
      </c>
      <c r="V94" s="1">
        <v>33.75</v>
      </c>
      <c r="W94" s="1">
        <v>42.99</v>
      </c>
      <c r="X94" s="1">
        <v>31.42</v>
      </c>
      <c r="Y94" s="1">
        <v>39.75</v>
      </c>
    </row>
    <row r="95" spans="1:25">
      <c r="A95" s="1">
        <v>2023</v>
      </c>
      <c r="B95" s="3" t="s">
        <v>193</v>
      </c>
      <c r="C95" s="1" t="s">
        <v>26</v>
      </c>
      <c r="D95" s="1">
        <v>46</v>
      </c>
      <c r="E95" s="4">
        <v>1058</v>
      </c>
      <c r="F95" s="4">
        <v>414.9</v>
      </c>
      <c r="G95" s="4">
        <v>643.1</v>
      </c>
      <c r="H95" s="4">
        <v>41.49</v>
      </c>
      <c r="I95" s="4">
        <v>435.64499999999998</v>
      </c>
      <c r="J95" s="4">
        <v>1058</v>
      </c>
      <c r="K95" s="1">
        <v>30.331501776206199</v>
      </c>
      <c r="L95" s="1">
        <v>46</v>
      </c>
      <c r="M95" s="1" t="s">
        <v>194</v>
      </c>
      <c r="N95" s="1">
        <v>34.83</v>
      </c>
      <c r="O95" s="1">
        <v>31.07</v>
      </c>
      <c r="P95" s="1">
        <v>30.75</v>
      </c>
      <c r="Q95" s="1">
        <v>38.979999999999997</v>
      </c>
      <c r="R95" s="1">
        <v>35.33</v>
      </c>
      <c r="S95" s="1">
        <v>39.020000000000003</v>
      </c>
      <c r="T95" s="1">
        <v>35.770000000000003</v>
      </c>
      <c r="U95" s="1">
        <v>37.51</v>
      </c>
      <c r="V95" s="1">
        <v>32.770000000000003</v>
      </c>
      <c r="W95" s="1">
        <v>34.61</v>
      </c>
      <c r="X95" s="1">
        <v>33.39</v>
      </c>
      <c r="Y95" s="1">
        <v>31.19</v>
      </c>
    </row>
    <row r="96" spans="1:25">
      <c r="A96" s="1">
        <v>2023</v>
      </c>
      <c r="B96" s="3" t="s">
        <v>195</v>
      </c>
      <c r="C96" s="1" t="s">
        <v>26</v>
      </c>
      <c r="D96" s="1">
        <v>46</v>
      </c>
      <c r="E96" s="4">
        <v>1146.47</v>
      </c>
      <c r="F96" s="4">
        <v>418.65</v>
      </c>
      <c r="G96" s="4">
        <v>727.82</v>
      </c>
      <c r="H96" s="4">
        <v>41.865000000000002</v>
      </c>
      <c r="I96" s="4">
        <v>439.58249999999998</v>
      </c>
      <c r="J96" s="4">
        <v>1146.47</v>
      </c>
      <c r="K96" s="1">
        <v>30.331501776206199</v>
      </c>
      <c r="L96" s="1">
        <v>46</v>
      </c>
      <c r="M96" s="1" t="s">
        <v>194</v>
      </c>
      <c r="N96" s="1">
        <v>41.69</v>
      </c>
      <c r="O96" s="1">
        <v>31.69</v>
      </c>
      <c r="P96" s="1">
        <v>33.380000000000003</v>
      </c>
      <c r="Q96" s="1">
        <v>38.840000000000003</v>
      </c>
      <c r="R96" s="1">
        <v>40.81</v>
      </c>
      <c r="S96" s="1">
        <v>36.590000000000003</v>
      </c>
      <c r="T96" s="1">
        <v>35.26</v>
      </c>
      <c r="U96" s="1">
        <v>43.32</v>
      </c>
      <c r="V96" s="1">
        <v>42.11</v>
      </c>
      <c r="W96" s="1">
        <v>37.06</v>
      </c>
      <c r="X96" s="1">
        <v>30.63</v>
      </c>
      <c r="Y96" s="1">
        <v>32.65</v>
      </c>
    </row>
    <row r="97" spans="1:25">
      <c r="A97" s="1">
        <v>2023</v>
      </c>
      <c r="B97" s="3" t="s">
        <v>196</v>
      </c>
      <c r="C97" s="1" t="s">
        <v>26</v>
      </c>
      <c r="D97" s="1">
        <v>44</v>
      </c>
      <c r="E97" s="4">
        <v>137.72</v>
      </c>
      <c r="F97" s="4">
        <v>73.41</v>
      </c>
      <c r="G97" s="4">
        <v>64.31</v>
      </c>
      <c r="H97" s="4">
        <v>7.3410000000000002</v>
      </c>
      <c r="I97" s="4">
        <v>77.080500000000001</v>
      </c>
      <c r="J97" s="4">
        <v>137.72</v>
      </c>
      <c r="K97" s="1">
        <v>29.664793948382648</v>
      </c>
      <c r="L97" s="1">
        <v>44</v>
      </c>
      <c r="M97" s="1" t="s">
        <v>197</v>
      </c>
      <c r="N97" s="1">
        <v>34.380000000000003</v>
      </c>
      <c r="O97" s="1">
        <v>43.35</v>
      </c>
      <c r="P97" s="1">
        <v>35.47</v>
      </c>
      <c r="Q97" s="1">
        <v>43.3</v>
      </c>
      <c r="R97" s="1">
        <v>42.3</v>
      </c>
      <c r="S97" s="1">
        <v>37.479999999999997</v>
      </c>
      <c r="T97" s="1">
        <v>33.159999999999997</v>
      </c>
      <c r="U97" s="1">
        <v>35.4</v>
      </c>
      <c r="V97" s="1">
        <v>38.72</v>
      </c>
      <c r="W97" s="1">
        <v>30.2</v>
      </c>
      <c r="X97" s="1">
        <v>40.11</v>
      </c>
      <c r="Y97" s="1">
        <v>43.7</v>
      </c>
    </row>
    <row r="98" spans="1:25">
      <c r="A98" s="1">
        <v>2023</v>
      </c>
      <c r="B98" s="3" t="s">
        <v>198</v>
      </c>
      <c r="C98" s="1" t="s">
        <v>26</v>
      </c>
      <c r="D98" s="1">
        <v>42</v>
      </c>
      <c r="E98" s="4">
        <v>819</v>
      </c>
      <c r="F98" s="4">
        <v>238.85</v>
      </c>
      <c r="G98" s="4">
        <v>580.15</v>
      </c>
      <c r="H98" s="4">
        <v>23.885000000000002</v>
      </c>
      <c r="I98" s="4">
        <v>250.79249999999999</v>
      </c>
      <c r="J98" s="4">
        <v>819</v>
      </c>
      <c r="K98" s="1">
        <v>28.98275349237888</v>
      </c>
      <c r="L98" s="1">
        <v>42</v>
      </c>
      <c r="M98" s="1" t="s">
        <v>199</v>
      </c>
      <c r="N98" s="1">
        <v>34.630000000000003</v>
      </c>
      <c r="O98" s="1">
        <v>31.75</v>
      </c>
      <c r="P98" s="1">
        <v>40.11</v>
      </c>
      <c r="Q98" s="1">
        <v>35.83</v>
      </c>
      <c r="R98" s="1">
        <v>41.35</v>
      </c>
      <c r="S98" s="1">
        <v>32.630000000000003</v>
      </c>
      <c r="T98" s="1">
        <v>39.200000000000003</v>
      </c>
      <c r="U98" s="1">
        <v>39.39</v>
      </c>
      <c r="V98" s="1">
        <v>31.77</v>
      </c>
      <c r="W98" s="1">
        <v>33.96</v>
      </c>
      <c r="X98" s="1">
        <v>36.950000000000003</v>
      </c>
      <c r="Y98" s="1">
        <v>32.979999999999997</v>
      </c>
    </row>
    <row r="99" spans="1:25">
      <c r="A99" s="1">
        <v>2023</v>
      </c>
      <c r="B99" s="3" t="s">
        <v>200</v>
      </c>
      <c r="C99" s="1" t="s">
        <v>26</v>
      </c>
      <c r="D99" s="1">
        <v>40</v>
      </c>
      <c r="E99" s="4">
        <v>797</v>
      </c>
      <c r="F99" s="4">
        <v>221.53</v>
      </c>
      <c r="G99" s="4">
        <v>575.47</v>
      </c>
      <c r="H99" s="4">
        <v>22.152999999999999</v>
      </c>
      <c r="I99" s="4">
        <v>232.60650000000001</v>
      </c>
      <c r="J99" s="4">
        <v>797</v>
      </c>
      <c r="K99" s="1">
        <v>28.284271247461898</v>
      </c>
      <c r="L99" s="1">
        <v>40</v>
      </c>
      <c r="M99" s="1" t="s">
        <v>201</v>
      </c>
      <c r="N99" s="1">
        <v>37.799999999999997</v>
      </c>
      <c r="O99" s="1">
        <v>35.090000000000003</v>
      </c>
      <c r="P99" s="1">
        <v>39.42</v>
      </c>
      <c r="Q99" s="1">
        <v>30.79</v>
      </c>
      <c r="R99" s="1">
        <v>32.64</v>
      </c>
      <c r="S99" s="1">
        <v>35.590000000000003</v>
      </c>
      <c r="T99" s="1">
        <v>32.26</v>
      </c>
      <c r="U99" s="1">
        <v>28.99</v>
      </c>
      <c r="V99" s="1">
        <v>32.659999999999997</v>
      </c>
      <c r="W99" s="1">
        <v>34.21</v>
      </c>
      <c r="X99" s="1">
        <v>37.869999999999997</v>
      </c>
      <c r="Y99" s="1">
        <v>32.82</v>
      </c>
    </row>
    <row r="100" spans="1:25">
      <c r="A100" s="1">
        <v>2023</v>
      </c>
      <c r="B100" s="3" t="s">
        <v>202</v>
      </c>
      <c r="C100" s="1" t="s">
        <v>26</v>
      </c>
      <c r="D100" s="1">
        <v>40</v>
      </c>
      <c r="E100" s="4">
        <v>997.5</v>
      </c>
      <c r="F100" s="4">
        <v>25</v>
      </c>
      <c r="G100" s="4">
        <v>972.5</v>
      </c>
      <c r="H100" s="4">
        <v>2.5</v>
      </c>
      <c r="I100" s="4">
        <v>26.25</v>
      </c>
      <c r="J100" s="4">
        <v>997.5</v>
      </c>
      <c r="K100" s="1">
        <v>28.284271247461898</v>
      </c>
      <c r="L100" s="1">
        <v>40</v>
      </c>
      <c r="M100" s="1" t="s">
        <v>201</v>
      </c>
      <c r="N100" s="1">
        <v>30.7</v>
      </c>
      <c r="O100" s="1">
        <v>29.38</v>
      </c>
      <c r="P100" s="1">
        <v>34.700000000000003</v>
      </c>
      <c r="Q100" s="1">
        <v>31.74</v>
      </c>
      <c r="R100" s="1">
        <v>35.869999999999997</v>
      </c>
      <c r="S100" s="1">
        <v>38.33</v>
      </c>
      <c r="T100" s="1">
        <v>31.41</v>
      </c>
      <c r="U100" s="1">
        <v>31.42</v>
      </c>
      <c r="V100" s="1">
        <v>35.57</v>
      </c>
      <c r="W100" s="1">
        <v>34.770000000000003</v>
      </c>
      <c r="X100" s="1">
        <v>30.32</v>
      </c>
      <c r="Y100" s="1">
        <v>31.2</v>
      </c>
    </row>
    <row r="101" spans="1:25">
      <c r="A101" s="1">
        <v>2023</v>
      </c>
      <c r="B101" s="3" t="s">
        <v>203</v>
      </c>
      <c r="C101" s="1" t="s">
        <v>26</v>
      </c>
      <c r="D101" s="1">
        <v>40</v>
      </c>
      <c r="E101" s="4">
        <v>1370.73</v>
      </c>
      <c r="F101" s="4">
        <v>800.88</v>
      </c>
      <c r="G101" s="4">
        <v>569.85</v>
      </c>
      <c r="H101" s="4">
        <v>80.088000000000008</v>
      </c>
      <c r="I101" s="4">
        <v>840.92399999999998</v>
      </c>
      <c r="J101" s="4">
        <v>1370.73</v>
      </c>
      <c r="K101" s="1">
        <v>28.284271247461898</v>
      </c>
      <c r="L101" s="1">
        <v>40</v>
      </c>
      <c r="M101" s="1" t="s">
        <v>201</v>
      </c>
      <c r="N101" s="1">
        <v>37.33</v>
      </c>
      <c r="O101" s="1">
        <v>36.630000000000003</v>
      </c>
      <c r="P101" s="1">
        <v>33.17</v>
      </c>
      <c r="Q101" s="1">
        <v>28.59</v>
      </c>
      <c r="R101" s="1">
        <v>36.409999999999997</v>
      </c>
      <c r="S101" s="1">
        <v>30.13</v>
      </c>
      <c r="T101" s="1">
        <v>32.4</v>
      </c>
      <c r="U101" s="1">
        <v>31.39</v>
      </c>
      <c r="V101" s="1">
        <v>34.68</v>
      </c>
      <c r="W101" s="1">
        <v>34.97</v>
      </c>
      <c r="X101" s="1">
        <v>32.26</v>
      </c>
      <c r="Y101" s="1">
        <v>39.020000000000003</v>
      </c>
    </row>
    <row r="102" spans="1:25">
      <c r="A102" s="1">
        <v>2023</v>
      </c>
      <c r="B102" s="3" t="s">
        <v>204</v>
      </c>
      <c r="C102" s="1" t="s">
        <v>26</v>
      </c>
      <c r="D102" s="1">
        <v>37</v>
      </c>
      <c r="E102" s="4">
        <v>129.13</v>
      </c>
      <c r="F102" s="4">
        <v>58.56</v>
      </c>
      <c r="G102" s="4">
        <v>70.569999999999993</v>
      </c>
      <c r="H102" s="4">
        <v>5.8560000000000008</v>
      </c>
      <c r="I102" s="4">
        <v>61.488000000000007</v>
      </c>
      <c r="J102" s="4">
        <v>129.13</v>
      </c>
      <c r="K102" s="1">
        <v>27.202941017470891</v>
      </c>
      <c r="L102" s="1">
        <v>37</v>
      </c>
      <c r="M102" s="1" t="s">
        <v>205</v>
      </c>
      <c r="N102" s="1">
        <v>34.79</v>
      </c>
      <c r="O102" s="1">
        <v>36.32</v>
      </c>
      <c r="P102" s="1">
        <v>35.799999999999997</v>
      </c>
      <c r="Q102" s="1">
        <v>34.06</v>
      </c>
      <c r="R102" s="1">
        <v>29.42</v>
      </c>
      <c r="S102" s="1">
        <v>30.23</v>
      </c>
      <c r="T102" s="1">
        <v>30.66</v>
      </c>
      <c r="U102" s="1">
        <v>36.19</v>
      </c>
      <c r="V102" s="1">
        <v>27.49</v>
      </c>
      <c r="W102" s="1">
        <v>36.6</v>
      </c>
      <c r="X102" s="1">
        <v>29.48</v>
      </c>
      <c r="Y102" s="1">
        <v>36.25</v>
      </c>
    </row>
    <row r="103" spans="1:25">
      <c r="A103" s="1">
        <v>2023</v>
      </c>
      <c r="B103" s="3" t="s">
        <v>206</v>
      </c>
      <c r="C103" s="1" t="s">
        <v>26</v>
      </c>
      <c r="D103" s="1">
        <v>36</v>
      </c>
      <c r="E103" s="4">
        <v>433.8</v>
      </c>
      <c r="F103" s="4">
        <v>85.53</v>
      </c>
      <c r="G103" s="4">
        <v>348.27</v>
      </c>
      <c r="H103" s="4">
        <v>8.5530000000000008</v>
      </c>
      <c r="I103" s="4">
        <v>89.8065</v>
      </c>
      <c r="J103" s="4">
        <v>433.8</v>
      </c>
      <c r="K103" s="1">
        <v>26.832815729997471</v>
      </c>
      <c r="L103" s="1">
        <v>36</v>
      </c>
      <c r="M103" s="1" t="s">
        <v>207</v>
      </c>
      <c r="N103" s="1">
        <v>32.31</v>
      </c>
      <c r="O103" s="1">
        <v>30.22</v>
      </c>
      <c r="P103" s="1">
        <v>29.35</v>
      </c>
      <c r="Q103" s="1">
        <v>28.75</v>
      </c>
      <c r="R103" s="1">
        <v>29.9</v>
      </c>
      <c r="S103" s="1">
        <v>33.590000000000003</v>
      </c>
      <c r="T103" s="1">
        <v>34.72</v>
      </c>
      <c r="U103" s="1">
        <v>32.86</v>
      </c>
      <c r="V103" s="1">
        <v>30.19</v>
      </c>
      <c r="W103" s="1">
        <v>31.82</v>
      </c>
      <c r="X103" s="1">
        <v>28.46</v>
      </c>
      <c r="Y103" s="1">
        <v>32.92</v>
      </c>
    </row>
    <row r="104" spans="1:25">
      <c r="A104" s="1">
        <v>2023</v>
      </c>
      <c r="B104" s="3" t="s">
        <v>208</v>
      </c>
      <c r="C104" s="1" t="s">
        <v>26</v>
      </c>
      <c r="D104" s="1">
        <v>36</v>
      </c>
      <c r="E104" s="4">
        <v>4128.12</v>
      </c>
      <c r="F104" s="4">
        <v>1323.15</v>
      </c>
      <c r="G104" s="4">
        <v>2804.97</v>
      </c>
      <c r="H104" s="4">
        <v>132.315</v>
      </c>
      <c r="I104" s="4">
        <v>1389.3074999999999</v>
      </c>
      <c r="J104" s="4">
        <v>4128.12</v>
      </c>
      <c r="K104" s="1">
        <v>26.832815729997471</v>
      </c>
      <c r="L104" s="1">
        <v>36</v>
      </c>
      <c r="M104" s="1" t="s">
        <v>207</v>
      </c>
      <c r="N104" s="1">
        <v>35.81</v>
      </c>
      <c r="O104" s="1">
        <v>31.28</v>
      </c>
      <c r="P104" s="1">
        <v>29.9</v>
      </c>
      <c r="Q104" s="1">
        <v>35.64</v>
      </c>
      <c r="R104" s="1">
        <v>27.97</v>
      </c>
      <c r="S104" s="1">
        <v>31.42</v>
      </c>
      <c r="T104" s="1">
        <v>34.46</v>
      </c>
      <c r="U104" s="1">
        <v>30.86</v>
      </c>
      <c r="V104" s="1">
        <v>30.37</v>
      </c>
      <c r="W104" s="1">
        <v>29.31</v>
      </c>
      <c r="X104" s="1">
        <v>32.729999999999997</v>
      </c>
      <c r="Y104" s="1">
        <v>31.46</v>
      </c>
    </row>
    <row r="105" spans="1:25">
      <c r="A105" s="1">
        <v>2023</v>
      </c>
      <c r="B105" s="3" t="s">
        <v>209</v>
      </c>
      <c r="C105" s="1" t="s">
        <v>26</v>
      </c>
      <c r="D105" s="1">
        <v>35</v>
      </c>
      <c r="E105" s="4">
        <v>280</v>
      </c>
      <c r="F105" s="4">
        <v>2.84</v>
      </c>
      <c r="G105" s="4">
        <v>277.16000000000003</v>
      </c>
      <c r="H105" s="4">
        <v>0.28399999999999997</v>
      </c>
      <c r="I105" s="4">
        <v>2.9820000000000002</v>
      </c>
      <c r="J105" s="4">
        <v>280</v>
      </c>
      <c r="K105" s="1">
        <v>26.457513110645909</v>
      </c>
      <c r="L105" s="1">
        <v>35</v>
      </c>
      <c r="M105" s="1" t="s">
        <v>210</v>
      </c>
      <c r="N105" s="1">
        <v>28.8</v>
      </c>
      <c r="O105" s="1">
        <v>34.94</v>
      </c>
      <c r="P105" s="1">
        <v>34.74</v>
      </c>
      <c r="Q105" s="1">
        <v>27.29</v>
      </c>
      <c r="R105" s="1">
        <v>33.28</v>
      </c>
      <c r="S105" s="1">
        <v>29.52</v>
      </c>
      <c r="T105" s="1">
        <v>27.62</v>
      </c>
      <c r="U105" s="1">
        <v>32.549999999999997</v>
      </c>
      <c r="V105" s="1">
        <v>30.08</v>
      </c>
      <c r="W105" s="1">
        <v>34.409999999999997</v>
      </c>
      <c r="X105" s="1">
        <v>29.83</v>
      </c>
      <c r="Y105" s="1">
        <v>31.85</v>
      </c>
    </row>
    <row r="106" spans="1:25">
      <c r="A106" s="1">
        <v>2023</v>
      </c>
      <c r="B106" s="3" t="s">
        <v>211</v>
      </c>
      <c r="C106" s="1" t="s">
        <v>26</v>
      </c>
      <c r="D106" s="1">
        <v>34</v>
      </c>
      <c r="E106" s="4">
        <v>340</v>
      </c>
      <c r="F106" s="4">
        <v>320</v>
      </c>
      <c r="G106" s="4">
        <v>20</v>
      </c>
      <c r="H106" s="4">
        <v>32</v>
      </c>
      <c r="I106" s="4">
        <v>336</v>
      </c>
      <c r="J106" s="4">
        <v>340</v>
      </c>
      <c r="K106" s="1">
        <v>26.0768096208106</v>
      </c>
      <c r="L106" s="1">
        <v>34</v>
      </c>
      <c r="M106" s="1" t="s">
        <v>212</v>
      </c>
      <c r="N106" s="1">
        <v>28.7</v>
      </c>
      <c r="O106" s="1">
        <v>29.16</v>
      </c>
      <c r="P106" s="1">
        <v>27.05</v>
      </c>
      <c r="Q106" s="1">
        <v>30.14</v>
      </c>
      <c r="R106" s="1">
        <v>31.93</v>
      </c>
      <c r="S106" s="1">
        <v>33.78</v>
      </c>
      <c r="T106" s="1">
        <v>28.08</v>
      </c>
      <c r="U106" s="1">
        <v>31.86</v>
      </c>
      <c r="V106" s="1">
        <v>30.3</v>
      </c>
      <c r="W106" s="1">
        <v>28.37</v>
      </c>
      <c r="X106" s="1">
        <v>27.72</v>
      </c>
      <c r="Y106" s="1">
        <v>30.38</v>
      </c>
    </row>
    <row r="107" spans="1:25">
      <c r="A107" s="1">
        <v>2023</v>
      </c>
      <c r="B107" s="3" t="s">
        <v>213</v>
      </c>
      <c r="C107" s="1" t="s">
        <v>26</v>
      </c>
      <c r="D107" s="1">
        <v>34</v>
      </c>
      <c r="E107" s="4">
        <v>238</v>
      </c>
      <c r="F107" s="4">
        <v>7.16</v>
      </c>
      <c r="G107" s="4">
        <v>230.84</v>
      </c>
      <c r="H107" s="4">
        <v>0.71600000000000008</v>
      </c>
      <c r="I107" s="4">
        <v>7.5180000000000007</v>
      </c>
      <c r="J107" s="4">
        <v>238</v>
      </c>
      <c r="K107" s="1">
        <v>26.07680962081059</v>
      </c>
      <c r="L107" s="1">
        <v>34</v>
      </c>
      <c r="M107" s="1" t="s">
        <v>212</v>
      </c>
      <c r="N107" s="1">
        <v>31.44</v>
      </c>
      <c r="O107" s="1">
        <v>27.42</v>
      </c>
      <c r="P107" s="1">
        <v>32.01</v>
      </c>
      <c r="Q107" s="1">
        <v>29.43</v>
      </c>
      <c r="R107" s="1">
        <v>28.1</v>
      </c>
      <c r="S107" s="1">
        <v>28.31</v>
      </c>
      <c r="T107" s="1">
        <v>26.64</v>
      </c>
      <c r="U107" s="1">
        <v>29.93</v>
      </c>
      <c r="V107" s="1">
        <v>26.68</v>
      </c>
      <c r="W107" s="1">
        <v>26.65</v>
      </c>
      <c r="X107" s="1">
        <v>29.1</v>
      </c>
      <c r="Y107" s="1">
        <v>27.47</v>
      </c>
    </row>
    <row r="108" spans="1:25">
      <c r="A108" s="1">
        <v>2023</v>
      </c>
      <c r="B108" s="3" t="s">
        <v>214</v>
      </c>
      <c r="C108" s="1" t="s">
        <v>26</v>
      </c>
      <c r="D108" s="1">
        <v>33</v>
      </c>
      <c r="E108" s="4">
        <v>105.75</v>
      </c>
      <c r="F108" s="4">
        <v>34.9</v>
      </c>
      <c r="G108" s="4">
        <v>70.849999999999994</v>
      </c>
      <c r="H108" s="4">
        <v>3.49</v>
      </c>
      <c r="I108" s="4">
        <v>36.645000000000003</v>
      </c>
      <c r="J108" s="4">
        <v>105.75</v>
      </c>
      <c r="K108" s="1">
        <v>25.690465157330259</v>
      </c>
      <c r="L108" s="1">
        <v>33</v>
      </c>
      <c r="M108" s="1" t="s">
        <v>215</v>
      </c>
      <c r="N108" s="1">
        <v>28.65</v>
      </c>
      <c r="O108" s="1">
        <v>27.22</v>
      </c>
      <c r="P108" s="1">
        <v>27.73</v>
      </c>
      <c r="Q108" s="1">
        <v>26.49</v>
      </c>
      <c r="R108" s="1">
        <v>29.34</v>
      </c>
      <c r="S108" s="1">
        <v>31.73</v>
      </c>
      <c r="T108" s="1">
        <v>27.11</v>
      </c>
      <c r="U108" s="1">
        <v>25.73</v>
      </c>
      <c r="V108" s="1">
        <v>31.24</v>
      </c>
      <c r="W108" s="1">
        <v>25.91</v>
      </c>
      <c r="X108" s="1">
        <v>31.51</v>
      </c>
      <c r="Y108" s="1">
        <v>32.58</v>
      </c>
    </row>
    <row r="109" spans="1:25">
      <c r="A109" s="1">
        <v>2023</v>
      </c>
      <c r="B109" s="3" t="s">
        <v>216</v>
      </c>
      <c r="C109" s="1" t="s">
        <v>26</v>
      </c>
      <c r="D109" s="1">
        <v>32</v>
      </c>
      <c r="E109" s="4">
        <v>640</v>
      </c>
      <c r="F109" s="4">
        <v>199.23</v>
      </c>
      <c r="G109" s="4">
        <v>440.77</v>
      </c>
      <c r="H109" s="4">
        <v>19.922999999999998</v>
      </c>
      <c r="I109" s="4">
        <v>209.19149999999999</v>
      </c>
      <c r="J109" s="4">
        <v>640</v>
      </c>
      <c r="K109" s="1">
        <v>25.29822128134704</v>
      </c>
      <c r="L109" s="1">
        <v>32</v>
      </c>
      <c r="M109" s="1" t="s">
        <v>217</v>
      </c>
      <c r="N109" s="1">
        <v>31.04</v>
      </c>
      <c r="O109" s="1">
        <v>28.16</v>
      </c>
      <c r="P109" s="1">
        <v>28.9</v>
      </c>
      <c r="Q109" s="1">
        <v>26.84</v>
      </c>
      <c r="R109" s="1">
        <v>28.35</v>
      </c>
      <c r="S109" s="1">
        <v>25.59</v>
      </c>
      <c r="T109" s="1">
        <v>26.69</v>
      </c>
      <c r="U109" s="1">
        <v>29.59</v>
      </c>
      <c r="V109" s="1">
        <v>30.07</v>
      </c>
      <c r="W109" s="1">
        <v>26.49</v>
      </c>
      <c r="X109" s="1">
        <v>26.73</v>
      </c>
      <c r="Y109" s="1">
        <v>26.87</v>
      </c>
    </row>
    <row r="110" spans="1:25">
      <c r="A110" s="1">
        <v>2023</v>
      </c>
      <c r="B110" s="3" t="s">
        <v>218</v>
      </c>
      <c r="C110" s="1" t="s">
        <v>26</v>
      </c>
      <c r="D110" s="1">
        <v>32</v>
      </c>
      <c r="E110" s="4">
        <v>585.6</v>
      </c>
      <c r="F110" s="4">
        <v>104.67</v>
      </c>
      <c r="G110" s="4">
        <v>480.93</v>
      </c>
      <c r="H110" s="4">
        <v>10.467000000000001</v>
      </c>
      <c r="I110" s="4">
        <v>109.90349999999999</v>
      </c>
      <c r="J110" s="4">
        <v>585.6</v>
      </c>
      <c r="K110" s="1">
        <v>25.29822128134704</v>
      </c>
      <c r="L110" s="1">
        <v>32</v>
      </c>
      <c r="M110" s="1" t="s">
        <v>217</v>
      </c>
      <c r="N110" s="1">
        <v>30.87</v>
      </c>
      <c r="O110" s="1">
        <v>25.6</v>
      </c>
      <c r="P110" s="1">
        <v>26.99</v>
      </c>
      <c r="Q110" s="1">
        <v>25.81</v>
      </c>
      <c r="R110" s="1">
        <v>30.28</v>
      </c>
      <c r="S110" s="1">
        <v>25.8</v>
      </c>
      <c r="T110" s="1">
        <v>31.72</v>
      </c>
      <c r="U110" s="1">
        <v>30.05</v>
      </c>
      <c r="V110" s="1">
        <v>31.06</v>
      </c>
      <c r="W110" s="1">
        <v>30.85</v>
      </c>
      <c r="X110" s="1">
        <v>31.67</v>
      </c>
      <c r="Y110" s="1">
        <v>31.47</v>
      </c>
    </row>
    <row r="111" spans="1:25">
      <c r="A111" s="1">
        <v>2023</v>
      </c>
      <c r="B111" s="3" t="s">
        <v>219</v>
      </c>
      <c r="C111" s="1" t="s">
        <v>26</v>
      </c>
      <c r="D111" s="1">
        <v>31</v>
      </c>
      <c r="E111" s="4">
        <v>399.6</v>
      </c>
      <c r="F111" s="4">
        <v>200</v>
      </c>
      <c r="G111" s="4">
        <v>199.6</v>
      </c>
      <c r="H111" s="4">
        <v>20</v>
      </c>
      <c r="I111" s="4">
        <v>210</v>
      </c>
      <c r="J111" s="4">
        <v>399.6</v>
      </c>
      <c r="K111" s="1">
        <v>24.899799195977469</v>
      </c>
      <c r="L111" s="1">
        <v>31</v>
      </c>
      <c r="M111" s="1" t="s">
        <v>220</v>
      </c>
      <c r="N111" s="1">
        <v>29.59</v>
      </c>
      <c r="O111" s="1">
        <v>30.87</v>
      </c>
      <c r="P111" s="1">
        <v>30.05</v>
      </c>
      <c r="Q111" s="1">
        <v>26.21</v>
      </c>
      <c r="R111" s="1">
        <v>25.97</v>
      </c>
      <c r="S111" s="1">
        <v>25.36</v>
      </c>
      <c r="T111" s="1">
        <v>30.14</v>
      </c>
      <c r="U111" s="1">
        <v>29.17</v>
      </c>
      <c r="V111" s="1">
        <v>25.44</v>
      </c>
      <c r="W111" s="1">
        <v>25.92</v>
      </c>
      <c r="X111" s="1">
        <v>25.51</v>
      </c>
      <c r="Y111" s="1">
        <v>29.02</v>
      </c>
    </row>
    <row r="112" spans="1:25">
      <c r="A112" s="1">
        <v>2023</v>
      </c>
      <c r="B112" s="3" t="s">
        <v>221</v>
      </c>
      <c r="C112" s="1" t="s">
        <v>26</v>
      </c>
      <c r="D112" s="1">
        <v>31</v>
      </c>
      <c r="E112" s="4">
        <v>1215.21</v>
      </c>
      <c r="F112" s="4">
        <v>460.95</v>
      </c>
      <c r="G112" s="4">
        <v>754.26</v>
      </c>
      <c r="H112" s="4">
        <v>46.094999999999999</v>
      </c>
      <c r="I112" s="4">
        <v>483.9975</v>
      </c>
      <c r="J112" s="4">
        <v>1215.21</v>
      </c>
      <c r="K112" s="1">
        <v>24.899799195977469</v>
      </c>
      <c r="L112" s="1">
        <v>31</v>
      </c>
      <c r="M112" s="1" t="s">
        <v>220</v>
      </c>
      <c r="N112" s="1">
        <v>25.87</v>
      </c>
      <c r="O112" s="1">
        <v>29.53</v>
      </c>
      <c r="P112" s="1">
        <v>28.31</v>
      </c>
      <c r="Q112" s="1">
        <v>30.84</v>
      </c>
      <c r="R112" s="1">
        <v>29.78</v>
      </c>
      <c r="S112" s="1">
        <v>24.99</v>
      </c>
      <c r="T112" s="1">
        <v>26.49</v>
      </c>
      <c r="U112" s="1">
        <v>27.3</v>
      </c>
      <c r="V112" s="1">
        <v>27.12</v>
      </c>
      <c r="W112" s="1">
        <v>26.51</v>
      </c>
      <c r="X112" s="1">
        <v>28.58</v>
      </c>
      <c r="Y112" s="1">
        <v>25.51</v>
      </c>
    </row>
    <row r="113" spans="1:25">
      <c r="A113" s="1">
        <v>2023</v>
      </c>
      <c r="B113" s="3" t="s">
        <v>222</v>
      </c>
      <c r="C113" s="1" t="s">
        <v>26</v>
      </c>
      <c r="D113" s="1">
        <v>30</v>
      </c>
      <c r="E113" s="4">
        <v>306</v>
      </c>
      <c r="F113" s="4">
        <v>21.54</v>
      </c>
      <c r="G113" s="4">
        <v>284.45999999999998</v>
      </c>
      <c r="H113" s="4">
        <v>2.1539999999999999</v>
      </c>
      <c r="I113" s="4">
        <v>22.617000000000001</v>
      </c>
      <c r="J113" s="4">
        <v>306</v>
      </c>
      <c r="K113" s="1">
        <v>24.494897427831781</v>
      </c>
      <c r="L113" s="1">
        <v>30</v>
      </c>
      <c r="M113" s="1" t="s">
        <v>223</v>
      </c>
      <c r="N113" s="1">
        <v>27.43</v>
      </c>
      <c r="O113" s="1">
        <v>28.92</v>
      </c>
      <c r="P113" s="1">
        <v>28.5</v>
      </c>
      <c r="Q113" s="1">
        <v>29.31</v>
      </c>
      <c r="R113" s="1">
        <v>27.44</v>
      </c>
      <c r="S113" s="1">
        <v>27.96</v>
      </c>
      <c r="T113" s="1">
        <v>27.19</v>
      </c>
      <c r="U113" s="1">
        <v>28.1</v>
      </c>
      <c r="V113" s="1">
        <v>24.73</v>
      </c>
      <c r="W113" s="1">
        <v>26.99</v>
      </c>
      <c r="X113" s="1">
        <v>27.51</v>
      </c>
      <c r="Y113" s="1">
        <v>27.5</v>
      </c>
    </row>
    <row r="114" spans="1:25">
      <c r="A114" s="1">
        <v>2023</v>
      </c>
      <c r="B114" s="3" t="s">
        <v>224</v>
      </c>
      <c r="C114" s="1" t="s">
        <v>26</v>
      </c>
      <c r="D114" s="1">
        <v>29</v>
      </c>
      <c r="E114" s="4">
        <v>440</v>
      </c>
      <c r="F114" s="4">
        <v>98.46</v>
      </c>
      <c r="G114" s="4">
        <v>341.54</v>
      </c>
      <c r="H114" s="4">
        <v>9.8460000000000001</v>
      </c>
      <c r="I114" s="4">
        <v>103.383</v>
      </c>
      <c r="J114" s="4">
        <v>440</v>
      </c>
      <c r="K114" s="1">
        <v>24.083189157584592</v>
      </c>
      <c r="L114" s="1">
        <v>29</v>
      </c>
      <c r="M114" s="1" t="s">
        <v>225</v>
      </c>
      <c r="N114" s="1">
        <v>27.17</v>
      </c>
      <c r="O114" s="1">
        <v>26.74</v>
      </c>
      <c r="P114" s="1">
        <v>27.5</v>
      </c>
      <c r="Q114" s="1">
        <v>25.54</v>
      </c>
      <c r="R114" s="1">
        <v>26.61</v>
      </c>
      <c r="S114" s="1">
        <v>25.9</v>
      </c>
      <c r="T114" s="1">
        <v>26.91</v>
      </c>
      <c r="U114" s="1">
        <v>25.33</v>
      </c>
      <c r="V114" s="1">
        <v>24.87</v>
      </c>
      <c r="W114" s="1">
        <v>26.18</v>
      </c>
      <c r="X114" s="1">
        <v>25.47</v>
      </c>
      <c r="Y114" s="1">
        <v>25.17</v>
      </c>
    </row>
    <row r="115" spans="1:25">
      <c r="A115" s="1">
        <v>2023</v>
      </c>
      <c r="B115" s="3" t="s">
        <v>226</v>
      </c>
      <c r="C115" s="1" t="s">
        <v>26</v>
      </c>
      <c r="D115" s="1">
        <v>29</v>
      </c>
      <c r="E115" s="4">
        <v>232</v>
      </c>
      <c r="F115" s="4">
        <v>160</v>
      </c>
      <c r="G115" s="4">
        <v>72</v>
      </c>
      <c r="H115" s="4">
        <v>16</v>
      </c>
      <c r="I115" s="4">
        <v>168</v>
      </c>
      <c r="J115" s="4">
        <v>232</v>
      </c>
      <c r="K115" s="1">
        <v>24.083189157584592</v>
      </c>
      <c r="L115" s="1">
        <v>29</v>
      </c>
      <c r="M115" s="1" t="s">
        <v>225</v>
      </c>
      <c r="N115" s="1">
        <v>27.89</v>
      </c>
      <c r="O115" s="1">
        <v>26.45</v>
      </c>
      <c r="P115" s="1">
        <v>27.72</v>
      </c>
      <c r="Q115" s="1">
        <v>26.14</v>
      </c>
      <c r="R115" s="1">
        <v>26.47</v>
      </c>
      <c r="S115" s="1">
        <v>24.89</v>
      </c>
      <c r="T115" s="1">
        <v>24.66</v>
      </c>
      <c r="U115" s="1">
        <v>24.66</v>
      </c>
      <c r="V115" s="1">
        <v>25.17</v>
      </c>
      <c r="W115" s="1">
        <v>25.05</v>
      </c>
      <c r="X115" s="1">
        <v>27.49</v>
      </c>
      <c r="Y115" s="1">
        <v>27.59</v>
      </c>
    </row>
    <row r="116" spans="1:25">
      <c r="A116" s="1">
        <v>2023</v>
      </c>
      <c r="B116" s="3" t="s">
        <v>227</v>
      </c>
      <c r="C116" s="1" t="s">
        <v>26</v>
      </c>
      <c r="D116" s="1">
        <v>28</v>
      </c>
      <c r="E116" s="4">
        <v>270.08</v>
      </c>
      <c r="F116" s="4">
        <v>92.97</v>
      </c>
      <c r="G116" s="4">
        <v>177.11</v>
      </c>
      <c r="H116" s="4">
        <v>9.2970000000000006</v>
      </c>
      <c r="I116" s="4">
        <v>97.618499999999997</v>
      </c>
      <c r="J116" s="4">
        <v>270.08</v>
      </c>
      <c r="K116" s="1">
        <v>23.664319132398461</v>
      </c>
      <c r="L116" s="1">
        <v>28</v>
      </c>
      <c r="M116" s="1" t="s">
        <v>228</v>
      </c>
      <c r="N116" s="1">
        <v>24.11</v>
      </c>
      <c r="O116" s="1">
        <v>26.04</v>
      </c>
      <c r="P116" s="1">
        <v>24.32</v>
      </c>
      <c r="Q116" s="1">
        <v>26.24</v>
      </c>
      <c r="R116" s="1">
        <v>27.9</v>
      </c>
      <c r="S116" s="1">
        <v>27.03</v>
      </c>
      <c r="T116" s="1">
        <v>24.28</v>
      </c>
      <c r="U116" s="1">
        <v>27.45</v>
      </c>
      <c r="V116" s="1">
        <v>25.13</v>
      </c>
      <c r="W116" s="1">
        <v>27.08</v>
      </c>
      <c r="X116" s="1">
        <v>27.24</v>
      </c>
      <c r="Y116" s="1">
        <v>27.81</v>
      </c>
    </row>
    <row r="117" spans="1:25">
      <c r="A117" s="1">
        <v>2023</v>
      </c>
      <c r="B117" s="3" t="s">
        <v>229</v>
      </c>
      <c r="C117" s="1" t="s">
        <v>26</v>
      </c>
      <c r="D117" s="1">
        <v>27</v>
      </c>
      <c r="E117" s="4">
        <v>596.70000000000005</v>
      </c>
      <c r="F117" s="4">
        <v>256.33</v>
      </c>
      <c r="G117" s="4">
        <v>340.37</v>
      </c>
      <c r="H117" s="4">
        <v>25.632999999999999</v>
      </c>
      <c r="I117" s="4">
        <v>269.1465</v>
      </c>
      <c r="J117" s="4">
        <v>596.70000000000005</v>
      </c>
      <c r="K117" s="1">
        <v>23.2379000772445</v>
      </c>
      <c r="L117" s="1">
        <v>27</v>
      </c>
      <c r="M117" s="1" t="s">
        <v>230</v>
      </c>
      <c r="N117" s="1">
        <v>23.8</v>
      </c>
      <c r="O117" s="1">
        <v>25.06</v>
      </c>
      <c r="P117" s="1">
        <v>25.87</v>
      </c>
      <c r="Q117" s="1">
        <v>24.86</v>
      </c>
      <c r="R117" s="1">
        <v>24.38</v>
      </c>
      <c r="S117" s="1">
        <v>23.49</v>
      </c>
      <c r="T117" s="1">
        <v>25.99</v>
      </c>
      <c r="U117" s="1">
        <v>25.06</v>
      </c>
      <c r="V117" s="1">
        <v>23.88</v>
      </c>
      <c r="W117" s="1">
        <v>24.42</v>
      </c>
      <c r="X117" s="1">
        <v>25.87</v>
      </c>
      <c r="Y117" s="1">
        <v>23.89</v>
      </c>
    </row>
    <row r="118" spans="1:25">
      <c r="A118" s="1">
        <v>2023</v>
      </c>
      <c r="B118" s="3" t="s">
        <v>231</v>
      </c>
      <c r="C118" s="1" t="s">
        <v>26</v>
      </c>
      <c r="D118" s="1">
        <v>27</v>
      </c>
      <c r="E118" s="4">
        <v>675</v>
      </c>
      <c r="F118" s="4">
        <v>632.75</v>
      </c>
      <c r="G118" s="4">
        <v>42.25</v>
      </c>
      <c r="H118" s="4">
        <v>63.275000000000013</v>
      </c>
      <c r="I118" s="4">
        <v>664.38750000000005</v>
      </c>
      <c r="J118" s="4">
        <v>675</v>
      </c>
      <c r="K118" s="1">
        <v>23.2379000772445</v>
      </c>
      <c r="L118" s="1">
        <v>27</v>
      </c>
      <c r="M118" s="1" t="s">
        <v>230</v>
      </c>
      <c r="N118" s="1">
        <v>25.25</v>
      </c>
      <c r="O118" s="1">
        <v>24.49</v>
      </c>
      <c r="P118" s="1">
        <v>26.16</v>
      </c>
      <c r="Q118" s="1">
        <v>25.21</v>
      </c>
      <c r="R118" s="1">
        <v>26.74</v>
      </c>
      <c r="S118" s="1">
        <v>26.8</v>
      </c>
      <c r="T118" s="1">
        <v>23.66</v>
      </c>
      <c r="U118" s="1">
        <v>23.64</v>
      </c>
      <c r="V118" s="1">
        <v>25.11</v>
      </c>
      <c r="W118" s="1">
        <v>25.54</v>
      </c>
      <c r="X118" s="1">
        <v>26.03</v>
      </c>
      <c r="Y118" s="1">
        <v>25.64</v>
      </c>
    </row>
    <row r="119" spans="1:25">
      <c r="A119" s="1">
        <v>2023</v>
      </c>
      <c r="B119" s="3" t="s">
        <v>232</v>
      </c>
      <c r="C119" s="1" t="s">
        <v>26</v>
      </c>
      <c r="D119" s="1">
        <v>27</v>
      </c>
      <c r="E119" s="4">
        <v>216</v>
      </c>
      <c r="F119" s="4">
        <v>215.02</v>
      </c>
      <c r="G119" s="4">
        <v>0.98</v>
      </c>
      <c r="H119" s="4">
        <v>21.501999999999999</v>
      </c>
      <c r="I119" s="4">
        <v>225.77099999999999</v>
      </c>
      <c r="J119" s="4">
        <v>216</v>
      </c>
      <c r="K119" s="1">
        <v>23.2379000772445</v>
      </c>
      <c r="L119" s="1">
        <v>27</v>
      </c>
      <c r="M119" s="1" t="s">
        <v>230</v>
      </c>
      <c r="N119" s="1">
        <v>25.62</v>
      </c>
      <c r="O119" s="1">
        <v>25.96</v>
      </c>
      <c r="P119" s="1">
        <v>23.56</v>
      </c>
      <c r="Q119" s="1">
        <v>24.8</v>
      </c>
      <c r="R119" s="1">
        <v>26.41</v>
      </c>
      <c r="S119" s="1">
        <v>26.72</v>
      </c>
      <c r="T119" s="1">
        <v>25.52</v>
      </c>
      <c r="U119" s="1">
        <v>23.42</v>
      </c>
      <c r="V119" s="1">
        <v>26.9</v>
      </c>
      <c r="W119" s="1">
        <v>26.73</v>
      </c>
      <c r="X119" s="1">
        <v>25.56</v>
      </c>
      <c r="Y119" s="1">
        <v>23.65</v>
      </c>
    </row>
    <row r="120" spans="1:25">
      <c r="A120" s="1">
        <v>2023</v>
      </c>
      <c r="B120" s="3" t="s">
        <v>233</v>
      </c>
      <c r="C120" s="1" t="s">
        <v>26</v>
      </c>
      <c r="D120" s="1">
        <v>27</v>
      </c>
      <c r="E120" s="4">
        <v>11.61</v>
      </c>
      <c r="F120" s="4">
        <v>8.91</v>
      </c>
      <c r="G120" s="4">
        <v>2.7</v>
      </c>
      <c r="H120" s="4">
        <v>0.89100000000000001</v>
      </c>
      <c r="I120" s="4">
        <v>9.3554999999999993</v>
      </c>
      <c r="J120" s="4">
        <v>11.61</v>
      </c>
      <c r="K120" s="1">
        <v>23.2379000772445</v>
      </c>
      <c r="L120" s="1">
        <v>27</v>
      </c>
      <c r="M120" s="1" t="s">
        <v>230</v>
      </c>
      <c r="N120" s="1">
        <v>24.46</v>
      </c>
      <c r="O120" s="1">
        <v>23.69</v>
      </c>
      <c r="P120" s="1">
        <v>25.08</v>
      </c>
      <c r="Q120" s="1">
        <v>25.09</v>
      </c>
      <c r="R120" s="1">
        <v>24.8</v>
      </c>
      <c r="S120" s="1">
        <v>23.98</v>
      </c>
      <c r="T120" s="1">
        <v>26.79</v>
      </c>
      <c r="U120" s="1">
        <v>23.64</v>
      </c>
      <c r="V120" s="1">
        <v>26.71</v>
      </c>
      <c r="W120" s="1">
        <v>26.96</v>
      </c>
      <c r="X120" s="1">
        <v>26.4</v>
      </c>
      <c r="Y120" s="1">
        <v>25.21</v>
      </c>
    </row>
    <row r="121" spans="1:25">
      <c r="A121" s="1">
        <v>2023</v>
      </c>
      <c r="B121" s="3" t="s">
        <v>234</v>
      </c>
      <c r="C121" s="1" t="s">
        <v>26</v>
      </c>
      <c r="D121" s="1">
        <v>26</v>
      </c>
      <c r="E121" s="4">
        <v>347.54</v>
      </c>
      <c r="F121" s="4">
        <v>31.44</v>
      </c>
      <c r="G121" s="4">
        <v>316.10000000000002</v>
      </c>
      <c r="H121" s="4">
        <v>3.1440000000000001</v>
      </c>
      <c r="I121" s="4">
        <v>33.012</v>
      </c>
      <c r="J121" s="4">
        <v>347.54</v>
      </c>
      <c r="K121" s="1">
        <v>22.803508501982758</v>
      </c>
      <c r="L121" s="1">
        <v>26</v>
      </c>
      <c r="M121" s="1" t="s">
        <v>235</v>
      </c>
      <c r="N121" s="1">
        <v>25.17</v>
      </c>
      <c r="O121" s="1">
        <v>23.2</v>
      </c>
      <c r="P121" s="1">
        <v>24.61</v>
      </c>
      <c r="Q121" s="1">
        <v>23.94</v>
      </c>
      <c r="R121" s="1">
        <v>25.49</v>
      </c>
      <c r="S121" s="1">
        <v>24</v>
      </c>
      <c r="T121" s="1">
        <v>23.18</v>
      </c>
      <c r="U121" s="1">
        <v>22.89</v>
      </c>
      <c r="V121" s="1">
        <v>23.75</v>
      </c>
      <c r="W121" s="1">
        <v>24.63</v>
      </c>
      <c r="X121" s="1">
        <v>22.99</v>
      </c>
      <c r="Y121" s="1">
        <v>23.48</v>
      </c>
    </row>
    <row r="122" spans="1:25">
      <c r="A122" s="1">
        <v>2023</v>
      </c>
      <c r="B122" s="3" t="s">
        <v>236</v>
      </c>
      <c r="C122" s="1" t="s">
        <v>26</v>
      </c>
      <c r="D122" s="1">
        <v>26</v>
      </c>
      <c r="E122" s="4">
        <v>260</v>
      </c>
      <c r="F122" s="4">
        <v>12.92</v>
      </c>
      <c r="G122" s="4">
        <v>247.08</v>
      </c>
      <c r="H122" s="4">
        <v>1.292</v>
      </c>
      <c r="I122" s="4">
        <v>13.566000000000001</v>
      </c>
      <c r="J122" s="4">
        <v>260</v>
      </c>
      <c r="K122" s="1">
        <v>22.803508501982758</v>
      </c>
      <c r="L122" s="1">
        <v>26</v>
      </c>
      <c r="M122" s="1" t="s">
        <v>235</v>
      </c>
      <c r="N122" s="1">
        <v>24.61</v>
      </c>
      <c r="O122" s="1">
        <v>25.77</v>
      </c>
      <c r="P122" s="1">
        <v>22.89</v>
      </c>
      <c r="Q122" s="1">
        <v>23.91</v>
      </c>
      <c r="R122" s="1">
        <v>23.36</v>
      </c>
      <c r="S122" s="1">
        <v>23.62</v>
      </c>
      <c r="T122" s="1">
        <v>24.01</v>
      </c>
      <c r="U122" s="1">
        <v>24.41</v>
      </c>
      <c r="V122" s="1">
        <v>24.31</v>
      </c>
      <c r="W122" s="1">
        <v>23.2</v>
      </c>
      <c r="X122" s="1">
        <v>25.22</v>
      </c>
      <c r="Y122" s="1">
        <v>25.61</v>
      </c>
    </row>
    <row r="123" spans="1:25">
      <c r="A123" s="1">
        <v>2023</v>
      </c>
      <c r="B123" s="3" t="s">
        <v>237</v>
      </c>
      <c r="C123" s="1" t="s">
        <v>26</v>
      </c>
      <c r="D123" s="1">
        <v>25</v>
      </c>
      <c r="E123" s="4">
        <v>361.76</v>
      </c>
      <c r="F123" s="4">
        <v>43.2</v>
      </c>
      <c r="G123" s="4">
        <v>318.56</v>
      </c>
      <c r="H123" s="4">
        <v>4.32</v>
      </c>
      <c r="I123" s="4">
        <v>45.360000000000007</v>
      </c>
      <c r="J123" s="4">
        <v>361.76</v>
      </c>
      <c r="K123" s="1">
        <v>22.360679774997891</v>
      </c>
      <c r="L123" s="1">
        <v>25</v>
      </c>
      <c r="M123" s="1" t="s">
        <v>238</v>
      </c>
      <c r="N123" s="1">
        <v>23.7</v>
      </c>
      <c r="O123" s="1">
        <v>24.19</v>
      </c>
      <c r="P123" s="1">
        <v>24.21</v>
      </c>
      <c r="Q123" s="1">
        <v>23.79</v>
      </c>
      <c r="R123" s="1">
        <v>24.94</v>
      </c>
      <c r="S123" s="1">
        <v>22.52</v>
      </c>
      <c r="T123" s="1">
        <v>22.48</v>
      </c>
      <c r="U123" s="1">
        <v>24.79</v>
      </c>
      <c r="V123" s="1">
        <v>22.93</v>
      </c>
      <c r="W123" s="1">
        <v>23.27</v>
      </c>
      <c r="X123" s="1">
        <v>24.54</v>
      </c>
      <c r="Y123" s="1">
        <v>24.64</v>
      </c>
    </row>
    <row r="124" spans="1:25">
      <c r="A124" s="1">
        <v>2023</v>
      </c>
      <c r="B124" s="3" t="s">
        <v>239</v>
      </c>
      <c r="C124" s="1" t="s">
        <v>26</v>
      </c>
      <c r="D124" s="1">
        <v>25</v>
      </c>
      <c r="E124" s="4">
        <v>507.5</v>
      </c>
      <c r="F124" s="4">
        <v>116.66</v>
      </c>
      <c r="G124" s="4">
        <v>390.84</v>
      </c>
      <c r="H124" s="4">
        <v>11.666</v>
      </c>
      <c r="I124" s="4">
        <v>122.49299999999999</v>
      </c>
      <c r="J124" s="4">
        <v>507.5</v>
      </c>
      <c r="K124" s="1">
        <v>22.360679774997902</v>
      </c>
      <c r="L124" s="1">
        <v>25</v>
      </c>
      <c r="M124" s="1" t="s">
        <v>238</v>
      </c>
      <c r="N124" s="1">
        <v>24.16</v>
      </c>
      <c r="O124" s="1">
        <v>24.14</v>
      </c>
      <c r="P124" s="1">
        <v>22.78</v>
      </c>
      <c r="Q124" s="1">
        <v>22.54</v>
      </c>
      <c r="R124" s="1">
        <v>23.64</v>
      </c>
      <c r="S124" s="1">
        <v>23.05</v>
      </c>
      <c r="T124" s="1">
        <v>24.95</v>
      </c>
      <c r="U124" s="1">
        <v>23.96</v>
      </c>
      <c r="V124" s="1">
        <v>22.7</v>
      </c>
      <c r="W124" s="1">
        <v>23.16</v>
      </c>
      <c r="X124" s="1">
        <v>23.38</v>
      </c>
      <c r="Y124" s="1">
        <v>24.57</v>
      </c>
    </row>
    <row r="125" spans="1:25">
      <c r="A125" s="1">
        <v>2023</v>
      </c>
      <c r="B125" s="3" t="s">
        <v>240</v>
      </c>
      <c r="C125" s="1" t="s">
        <v>26</v>
      </c>
      <c r="D125" s="1">
        <v>25</v>
      </c>
      <c r="E125" s="4">
        <v>220.3</v>
      </c>
      <c r="F125" s="4">
        <v>147</v>
      </c>
      <c r="G125" s="4">
        <v>73.3</v>
      </c>
      <c r="H125" s="4">
        <v>14.7</v>
      </c>
      <c r="I125" s="4">
        <v>154.35</v>
      </c>
      <c r="J125" s="4">
        <v>220.3</v>
      </c>
      <c r="K125" s="1">
        <v>22.360679774997902</v>
      </c>
      <c r="L125" s="1">
        <v>25</v>
      </c>
      <c r="M125" s="1" t="s">
        <v>238</v>
      </c>
      <c r="N125" s="1">
        <v>24.21</v>
      </c>
      <c r="O125" s="1">
        <v>23.11</v>
      </c>
      <c r="P125" s="1">
        <v>24.69</v>
      </c>
      <c r="Q125" s="1">
        <v>24.44</v>
      </c>
      <c r="R125" s="1">
        <v>23.45</v>
      </c>
      <c r="S125" s="1">
        <v>23.43</v>
      </c>
      <c r="T125" s="1">
        <v>24.97</v>
      </c>
      <c r="U125" s="1">
        <v>23.78</v>
      </c>
      <c r="V125" s="1">
        <v>23.33</v>
      </c>
      <c r="W125" s="1">
        <v>23.93</v>
      </c>
      <c r="X125" s="1">
        <v>24.85</v>
      </c>
      <c r="Y125" s="1">
        <v>24.4</v>
      </c>
    </row>
    <row r="126" spans="1:25">
      <c r="A126" s="1">
        <v>2023</v>
      </c>
      <c r="B126" s="3" t="s">
        <v>241</v>
      </c>
      <c r="C126" s="1" t="s">
        <v>26</v>
      </c>
      <c r="D126" s="1">
        <v>24</v>
      </c>
      <c r="E126" s="4">
        <v>226.13</v>
      </c>
      <c r="F126" s="4">
        <v>15.5</v>
      </c>
      <c r="G126" s="4">
        <v>210.63</v>
      </c>
      <c r="H126" s="4">
        <v>1.55</v>
      </c>
      <c r="I126" s="4">
        <v>16.274999999999999</v>
      </c>
      <c r="J126" s="4">
        <v>226.13</v>
      </c>
      <c r="K126" s="1">
        <v>21.908902300206641</v>
      </c>
      <c r="L126" s="1">
        <v>24</v>
      </c>
      <c r="M126" s="1" t="s">
        <v>242</v>
      </c>
      <c r="N126" s="1">
        <v>22.9</v>
      </c>
      <c r="O126" s="1">
        <v>22.4</v>
      </c>
      <c r="P126" s="1">
        <v>23.94</v>
      </c>
      <c r="Q126" s="1">
        <v>23.55</v>
      </c>
      <c r="R126" s="1">
        <v>21.97</v>
      </c>
      <c r="S126" s="1">
        <v>22.7</v>
      </c>
      <c r="T126" s="1">
        <v>23.5</v>
      </c>
      <c r="U126" s="1">
        <v>22.27</v>
      </c>
      <c r="V126" s="1">
        <v>23.1</v>
      </c>
      <c r="W126" s="1">
        <v>23.6</v>
      </c>
      <c r="X126" s="1">
        <v>23.34</v>
      </c>
      <c r="Y126" s="1">
        <v>23.1</v>
      </c>
    </row>
    <row r="127" spans="1:25">
      <c r="A127" s="1">
        <v>2023</v>
      </c>
      <c r="B127" s="3" t="s">
        <v>243</v>
      </c>
      <c r="C127" s="1" t="s">
        <v>26</v>
      </c>
      <c r="D127" s="1">
        <v>24</v>
      </c>
      <c r="E127" s="4">
        <v>480</v>
      </c>
      <c r="F127" s="4">
        <v>160</v>
      </c>
      <c r="G127" s="4">
        <v>320</v>
      </c>
      <c r="H127" s="4">
        <v>16</v>
      </c>
      <c r="I127" s="4">
        <v>168</v>
      </c>
      <c r="J127" s="4">
        <v>480</v>
      </c>
      <c r="K127" s="1">
        <v>21.908902300206641</v>
      </c>
      <c r="L127" s="1">
        <v>24</v>
      </c>
      <c r="M127" s="1" t="s">
        <v>242</v>
      </c>
      <c r="N127" s="1">
        <v>22.76</v>
      </c>
      <c r="O127" s="1">
        <v>22.66</v>
      </c>
      <c r="P127" s="1">
        <v>23.33</v>
      </c>
      <c r="Q127" s="1">
        <v>23.79</v>
      </c>
      <c r="R127" s="1">
        <v>22.85</v>
      </c>
      <c r="S127" s="1">
        <v>23.22</v>
      </c>
      <c r="T127" s="1">
        <v>23.94</v>
      </c>
      <c r="U127" s="1">
        <v>22.74</v>
      </c>
      <c r="V127" s="1">
        <v>23.44</v>
      </c>
      <c r="W127" s="1">
        <v>23.59</v>
      </c>
      <c r="X127" s="1">
        <v>23.07</v>
      </c>
      <c r="Y127" s="1">
        <v>21.99</v>
      </c>
    </row>
    <row r="128" spans="1:25">
      <c r="A128" s="1">
        <v>2023</v>
      </c>
      <c r="B128" s="3" t="s">
        <v>244</v>
      </c>
      <c r="C128" s="1" t="s">
        <v>26</v>
      </c>
      <c r="D128" s="1">
        <v>21</v>
      </c>
      <c r="E128" s="4">
        <v>168</v>
      </c>
      <c r="F128" s="4">
        <v>36</v>
      </c>
      <c r="G128" s="4">
        <v>132</v>
      </c>
      <c r="H128" s="4">
        <v>3.6</v>
      </c>
      <c r="I128" s="4">
        <v>37.799999999999997</v>
      </c>
      <c r="J128" s="4">
        <v>168</v>
      </c>
      <c r="K128" s="1">
        <v>20.493901531919199</v>
      </c>
      <c r="L128" s="1">
        <v>21</v>
      </c>
      <c r="M128" s="1" t="s">
        <v>245</v>
      </c>
      <c r="N128" s="1">
        <v>20.91</v>
      </c>
      <c r="O128" s="1">
        <v>20.92</v>
      </c>
      <c r="P128" s="1">
        <v>20.9</v>
      </c>
      <c r="Q128" s="1">
        <v>20.52</v>
      </c>
      <c r="R128" s="1">
        <v>20.88</v>
      </c>
      <c r="S128" s="1">
        <v>20.79</v>
      </c>
      <c r="T128" s="1">
        <v>20.67</v>
      </c>
      <c r="U128" s="1">
        <v>20.95</v>
      </c>
      <c r="V128" s="1">
        <v>20.71</v>
      </c>
      <c r="W128" s="1">
        <v>20.86</v>
      </c>
      <c r="X128" s="1">
        <v>20.91</v>
      </c>
      <c r="Y128" s="1">
        <v>20.72</v>
      </c>
    </row>
    <row r="129" spans="1:25">
      <c r="A129" s="1">
        <v>2023</v>
      </c>
      <c r="B129" s="3" t="s">
        <v>246</v>
      </c>
      <c r="C129" s="1" t="s">
        <v>26</v>
      </c>
      <c r="D129" s="1">
        <v>21</v>
      </c>
      <c r="E129" s="4">
        <v>311.64</v>
      </c>
      <c r="F129" s="4">
        <v>25.75</v>
      </c>
      <c r="G129" s="4">
        <v>285.89</v>
      </c>
      <c r="H129" s="4">
        <v>2.5750000000000002</v>
      </c>
      <c r="I129" s="4">
        <v>27.037500000000001</v>
      </c>
      <c r="J129" s="4">
        <v>311.64</v>
      </c>
      <c r="K129" s="1">
        <v>20.493901531919199</v>
      </c>
      <c r="L129" s="1">
        <v>21</v>
      </c>
      <c r="M129" s="1" t="s">
        <v>245</v>
      </c>
      <c r="N129" s="1">
        <v>20.51</v>
      </c>
      <c r="O129" s="1">
        <v>20.78</v>
      </c>
      <c r="P129" s="1">
        <v>20.54</v>
      </c>
      <c r="Q129" s="1">
        <v>20.7</v>
      </c>
      <c r="R129" s="1">
        <v>20.72</v>
      </c>
      <c r="S129" s="1">
        <v>20.61</v>
      </c>
      <c r="T129" s="1">
        <v>20.98</v>
      </c>
      <c r="U129" s="1">
        <v>20.6</v>
      </c>
      <c r="V129" s="1">
        <v>20.91</v>
      </c>
      <c r="W129" s="1">
        <v>20.53</v>
      </c>
      <c r="X129" s="1">
        <v>20.68</v>
      </c>
      <c r="Y129" s="1">
        <v>20.56</v>
      </c>
    </row>
    <row r="130" spans="1:25">
      <c r="A130" s="1">
        <v>2023</v>
      </c>
      <c r="B130" s="3" t="s">
        <v>247</v>
      </c>
      <c r="C130" s="1" t="s">
        <v>26</v>
      </c>
      <c r="D130" s="1">
        <v>20</v>
      </c>
      <c r="E130" s="4">
        <v>440</v>
      </c>
      <c r="F130" s="4">
        <v>220.87</v>
      </c>
      <c r="G130" s="4">
        <v>219.13</v>
      </c>
      <c r="H130" s="4">
        <v>22.087</v>
      </c>
      <c r="I130" s="4">
        <v>231.9135</v>
      </c>
      <c r="J130" s="4">
        <v>440</v>
      </c>
      <c r="K130" s="1">
        <v>20</v>
      </c>
      <c r="L130" s="1">
        <v>20</v>
      </c>
      <c r="M130" s="1" t="s">
        <v>248</v>
      </c>
      <c r="N130" s="1">
        <v>20</v>
      </c>
      <c r="O130" s="1">
        <v>20</v>
      </c>
      <c r="P130" s="1">
        <v>20</v>
      </c>
      <c r="Q130" s="1">
        <v>20</v>
      </c>
      <c r="R130" s="1">
        <v>20</v>
      </c>
      <c r="S130" s="1">
        <v>20</v>
      </c>
      <c r="T130" s="1">
        <v>20</v>
      </c>
      <c r="U130" s="1">
        <v>20</v>
      </c>
      <c r="V130" s="1">
        <v>20</v>
      </c>
      <c r="W130" s="1">
        <v>20</v>
      </c>
      <c r="X130" s="1">
        <v>20</v>
      </c>
      <c r="Y130" s="1">
        <v>20</v>
      </c>
    </row>
    <row r="131" spans="1:25">
      <c r="A131" s="1">
        <v>2023</v>
      </c>
      <c r="B131" s="3" t="s">
        <v>249</v>
      </c>
      <c r="C131" s="1" t="s">
        <v>26</v>
      </c>
      <c r="D131" s="1">
        <v>19</v>
      </c>
      <c r="E131" s="4">
        <v>321.3</v>
      </c>
      <c r="F131" s="4">
        <v>102.47</v>
      </c>
      <c r="G131" s="4">
        <v>218.83</v>
      </c>
      <c r="H131" s="4">
        <v>10.247</v>
      </c>
      <c r="I131" s="4">
        <v>107.59350000000001</v>
      </c>
      <c r="J131" s="4">
        <v>321.3</v>
      </c>
      <c r="K131" s="1">
        <v>19.49358868961793</v>
      </c>
      <c r="L131" s="1">
        <v>19</v>
      </c>
      <c r="M131" s="1" t="s">
        <v>250</v>
      </c>
      <c r="N131" s="1">
        <v>19.45</v>
      </c>
      <c r="O131" s="1">
        <v>19.059999999999999</v>
      </c>
      <c r="P131" s="1">
        <v>19.02</v>
      </c>
      <c r="Q131" s="1">
        <v>19.25</v>
      </c>
      <c r="R131" s="1">
        <v>19.309999999999999</v>
      </c>
      <c r="S131" s="1">
        <v>19.13</v>
      </c>
      <c r="T131" s="1">
        <v>19.350000000000001</v>
      </c>
      <c r="U131" s="1">
        <v>19.399999999999999</v>
      </c>
      <c r="V131" s="1">
        <v>19.32</v>
      </c>
      <c r="W131" s="1">
        <v>19.13</v>
      </c>
      <c r="X131" s="1">
        <v>19.46</v>
      </c>
      <c r="Y131" s="1">
        <v>19.010000000000002</v>
      </c>
    </row>
    <row r="132" spans="1:25">
      <c r="A132" s="1">
        <v>2023</v>
      </c>
      <c r="B132" s="3" t="s">
        <v>251</v>
      </c>
      <c r="C132" s="1" t="s">
        <v>26</v>
      </c>
      <c r="D132" s="1">
        <v>18</v>
      </c>
      <c r="E132" s="4">
        <v>90</v>
      </c>
      <c r="F132" s="4">
        <v>75</v>
      </c>
      <c r="G132" s="4">
        <v>15</v>
      </c>
      <c r="H132" s="4">
        <v>7.5</v>
      </c>
      <c r="I132" s="4">
        <v>78.75</v>
      </c>
      <c r="J132" s="4">
        <v>90</v>
      </c>
      <c r="K132" s="1">
        <v>18.97366596101028</v>
      </c>
      <c r="L132" s="1">
        <v>18</v>
      </c>
      <c r="M132" s="1" t="s">
        <v>252</v>
      </c>
      <c r="N132" s="1">
        <v>18.920000000000002</v>
      </c>
      <c r="O132" s="1">
        <v>18.09</v>
      </c>
      <c r="P132" s="1">
        <v>18.12</v>
      </c>
      <c r="Q132" s="1">
        <v>18.73</v>
      </c>
      <c r="R132" s="1">
        <v>18.05</v>
      </c>
      <c r="S132" s="1">
        <v>18.329999999999998</v>
      </c>
      <c r="T132" s="1">
        <v>18.23</v>
      </c>
      <c r="U132" s="1">
        <v>18.170000000000002</v>
      </c>
      <c r="V132" s="1">
        <v>18.71</v>
      </c>
      <c r="W132" s="1">
        <v>18.649999999999999</v>
      </c>
      <c r="X132" s="1">
        <v>18.55</v>
      </c>
      <c r="Y132" s="1">
        <v>18.18</v>
      </c>
    </row>
    <row r="133" spans="1:25">
      <c r="A133" s="1">
        <v>2023</v>
      </c>
      <c r="B133" s="3" t="s">
        <v>253</v>
      </c>
      <c r="C133" s="1" t="s">
        <v>26</v>
      </c>
      <c r="D133" s="1">
        <v>18</v>
      </c>
      <c r="E133" s="4">
        <v>144</v>
      </c>
      <c r="F133" s="4">
        <v>27</v>
      </c>
      <c r="G133" s="4">
        <v>117</v>
      </c>
      <c r="H133" s="4">
        <v>2.7</v>
      </c>
      <c r="I133" s="4">
        <v>28.35</v>
      </c>
      <c r="J133" s="4">
        <v>144</v>
      </c>
      <c r="K133" s="1">
        <v>18.97366596101028</v>
      </c>
      <c r="L133" s="1">
        <v>18</v>
      </c>
      <c r="M133" s="1" t="s">
        <v>252</v>
      </c>
      <c r="N133" s="1">
        <v>18.34</v>
      </c>
      <c r="O133" s="1">
        <v>18.88</v>
      </c>
      <c r="P133" s="1">
        <v>18.25</v>
      </c>
      <c r="Q133" s="1">
        <v>18.25</v>
      </c>
      <c r="R133" s="1">
        <v>18.16</v>
      </c>
      <c r="S133" s="1">
        <v>18.23</v>
      </c>
      <c r="T133" s="1">
        <v>18.45</v>
      </c>
      <c r="U133" s="1">
        <v>18.100000000000001</v>
      </c>
      <c r="V133" s="1">
        <v>18.39</v>
      </c>
      <c r="W133" s="1">
        <v>18.84</v>
      </c>
      <c r="X133" s="1">
        <v>18.21</v>
      </c>
      <c r="Y133" s="1">
        <v>18.170000000000002</v>
      </c>
    </row>
    <row r="134" spans="1:25">
      <c r="A134" s="1">
        <v>2023</v>
      </c>
      <c r="B134" s="3" t="s">
        <v>254</v>
      </c>
      <c r="C134" s="1" t="s">
        <v>26</v>
      </c>
      <c r="D134" s="1">
        <v>18</v>
      </c>
      <c r="E134" s="4">
        <v>492.24</v>
      </c>
      <c r="F134" s="4">
        <v>123.16</v>
      </c>
      <c r="G134" s="4">
        <v>369.08</v>
      </c>
      <c r="H134" s="4">
        <v>12.316000000000001</v>
      </c>
      <c r="I134" s="4">
        <v>129.31800000000001</v>
      </c>
      <c r="J134" s="4">
        <v>492.24</v>
      </c>
      <c r="K134" s="1">
        <v>18.97366596101028</v>
      </c>
      <c r="L134" s="1">
        <v>18</v>
      </c>
      <c r="M134" s="1" t="s">
        <v>252</v>
      </c>
      <c r="N134" s="1">
        <v>18.57</v>
      </c>
      <c r="O134" s="1">
        <v>18.3</v>
      </c>
      <c r="P134" s="1">
        <v>18.190000000000001</v>
      </c>
      <c r="Q134" s="1">
        <v>18.8</v>
      </c>
      <c r="R134" s="1">
        <v>18.27</v>
      </c>
      <c r="S134" s="1">
        <v>18.97</v>
      </c>
      <c r="T134" s="1">
        <v>18.91</v>
      </c>
      <c r="U134" s="1">
        <v>18.21</v>
      </c>
      <c r="V134" s="1">
        <v>18.64</v>
      </c>
      <c r="W134" s="1">
        <v>18.760000000000002</v>
      </c>
      <c r="X134" s="1">
        <v>18.04</v>
      </c>
      <c r="Y134" s="1">
        <v>18.55</v>
      </c>
    </row>
    <row r="135" spans="1:25">
      <c r="A135" s="1">
        <v>2023</v>
      </c>
      <c r="B135" s="3" t="s">
        <v>255</v>
      </c>
      <c r="C135" s="1" t="s">
        <v>26</v>
      </c>
      <c r="D135" s="1">
        <v>17</v>
      </c>
      <c r="E135" s="4">
        <v>218</v>
      </c>
      <c r="F135" s="4">
        <v>50</v>
      </c>
      <c r="G135" s="4">
        <v>168</v>
      </c>
      <c r="H135" s="4">
        <v>5</v>
      </c>
      <c r="I135" s="4">
        <v>52.5</v>
      </c>
      <c r="J135" s="4">
        <v>218</v>
      </c>
      <c r="K135" s="1">
        <v>18.439088914585771</v>
      </c>
      <c r="L135" s="1">
        <v>17</v>
      </c>
      <c r="M135" s="1" t="s">
        <v>256</v>
      </c>
      <c r="N135" s="1">
        <v>17.18</v>
      </c>
      <c r="O135" s="1">
        <v>18.25</v>
      </c>
      <c r="P135" s="1">
        <v>17.850000000000001</v>
      </c>
      <c r="Q135" s="1">
        <v>17.36</v>
      </c>
      <c r="R135" s="1">
        <v>18.25</v>
      </c>
      <c r="S135" s="1">
        <v>17.37</v>
      </c>
      <c r="T135" s="1">
        <v>17.11</v>
      </c>
      <c r="U135" s="1">
        <v>18.22</v>
      </c>
      <c r="V135" s="1">
        <v>18.260000000000002</v>
      </c>
      <c r="W135" s="1">
        <v>17.88</v>
      </c>
      <c r="X135" s="1">
        <v>17.8</v>
      </c>
      <c r="Y135" s="1">
        <v>17.72</v>
      </c>
    </row>
    <row r="136" spans="1:25">
      <c r="A136" s="1">
        <v>2023</v>
      </c>
      <c r="B136" s="3" t="s">
        <v>257</v>
      </c>
      <c r="C136" s="1" t="s">
        <v>26</v>
      </c>
      <c r="D136" s="1">
        <v>16</v>
      </c>
      <c r="E136" s="4">
        <v>66.84</v>
      </c>
      <c r="F136" s="4">
        <v>2.8</v>
      </c>
      <c r="G136" s="4">
        <v>64.040000000000006</v>
      </c>
      <c r="H136" s="4">
        <v>0.27999999999999992</v>
      </c>
      <c r="I136" s="4">
        <v>2.94</v>
      </c>
      <c r="J136" s="4">
        <v>66.84</v>
      </c>
      <c r="K136" s="1">
        <v>17.888543819998318</v>
      </c>
      <c r="L136" s="1">
        <v>16</v>
      </c>
      <c r="M136" s="1" t="s">
        <v>258</v>
      </c>
      <c r="N136" s="1">
        <v>17.510000000000002</v>
      </c>
      <c r="O136" s="1">
        <v>17.079999999999998</v>
      </c>
      <c r="P136" s="1">
        <v>17.37</v>
      </c>
      <c r="Q136" s="1">
        <v>16.260000000000002</v>
      </c>
      <c r="R136" s="1">
        <v>17.27</v>
      </c>
      <c r="S136" s="1">
        <v>17.52</v>
      </c>
      <c r="T136" s="1">
        <v>17.12</v>
      </c>
      <c r="U136" s="1">
        <v>16.59</v>
      </c>
      <c r="V136" s="1">
        <v>17.850000000000001</v>
      </c>
      <c r="W136" s="1">
        <v>17.670000000000002</v>
      </c>
      <c r="X136" s="1">
        <v>17.600000000000001</v>
      </c>
      <c r="Y136" s="1">
        <v>16.21</v>
      </c>
    </row>
    <row r="137" spans="1:25">
      <c r="A137" s="1">
        <v>2023</v>
      </c>
      <c r="B137" s="3" t="s">
        <v>259</v>
      </c>
      <c r="C137" s="1" t="s">
        <v>26</v>
      </c>
      <c r="D137" s="1">
        <v>16</v>
      </c>
      <c r="E137" s="4">
        <v>100</v>
      </c>
      <c r="F137" s="4">
        <v>22</v>
      </c>
      <c r="G137" s="4">
        <v>78</v>
      </c>
      <c r="H137" s="4">
        <v>2.2000000000000002</v>
      </c>
      <c r="I137" s="4">
        <v>23.1</v>
      </c>
      <c r="J137" s="4">
        <v>100</v>
      </c>
      <c r="K137" s="1">
        <v>17.888543819998318</v>
      </c>
      <c r="L137" s="1">
        <v>16</v>
      </c>
      <c r="M137" s="1" t="s">
        <v>258</v>
      </c>
      <c r="N137" s="1">
        <v>17.54</v>
      </c>
      <c r="O137" s="1">
        <v>17.809999999999999</v>
      </c>
      <c r="P137" s="1">
        <v>16.43</v>
      </c>
      <c r="Q137" s="1">
        <v>17.47</v>
      </c>
      <c r="R137" s="1">
        <v>16.260000000000002</v>
      </c>
      <c r="S137" s="1">
        <v>16.329999999999998</v>
      </c>
      <c r="T137" s="1">
        <v>17.57</v>
      </c>
      <c r="U137" s="1">
        <v>16.11</v>
      </c>
      <c r="V137" s="1">
        <v>17.600000000000001</v>
      </c>
      <c r="W137" s="1">
        <v>16.72</v>
      </c>
      <c r="X137" s="1">
        <v>17.47</v>
      </c>
      <c r="Y137" s="1">
        <v>16.89</v>
      </c>
    </row>
    <row r="138" spans="1:25">
      <c r="A138" s="1">
        <v>2023</v>
      </c>
      <c r="B138" s="3" t="s">
        <v>260</v>
      </c>
      <c r="C138" s="1" t="s">
        <v>26</v>
      </c>
      <c r="D138" s="1">
        <v>15</v>
      </c>
      <c r="E138" s="4">
        <v>216.6</v>
      </c>
      <c r="F138" s="4">
        <v>180</v>
      </c>
      <c r="G138" s="4">
        <v>36.6</v>
      </c>
      <c r="H138" s="4">
        <v>18</v>
      </c>
      <c r="I138" s="4">
        <v>189</v>
      </c>
      <c r="J138" s="4">
        <v>216.6</v>
      </c>
      <c r="K138" s="1">
        <v>17.320508075688771</v>
      </c>
      <c r="L138" s="1">
        <v>15</v>
      </c>
      <c r="M138" s="1" t="s">
        <v>261</v>
      </c>
      <c r="N138" s="1">
        <v>16.329999999999998</v>
      </c>
      <c r="O138" s="1">
        <v>15.36</v>
      </c>
      <c r="P138" s="1">
        <v>16.010000000000002</v>
      </c>
      <c r="Q138" s="1">
        <v>15.85</v>
      </c>
      <c r="R138" s="1">
        <v>16.21</v>
      </c>
      <c r="S138" s="1">
        <v>16.010000000000002</v>
      </c>
      <c r="T138" s="1">
        <v>16.52</v>
      </c>
      <c r="U138" s="1">
        <v>16.329999999999998</v>
      </c>
      <c r="V138" s="1">
        <v>15.5</v>
      </c>
      <c r="W138" s="1">
        <v>16.71</v>
      </c>
      <c r="X138" s="1">
        <v>15.4</v>
      </c>
      <c r="Y138" s="1">
        <v>15.51</v>
      </c>
    </row>
    <row r="139" spans="1:25">
      <c r="A139" s="1">
        <v>2023</v>
      </c>
      <c r="B139" s="3" t="s">
        <v>262</v>
      </c>
      <c r="C139" s="1" t="s">
        <v>26</v>
      </c>
      <c r="D139" s="1">
        <v>15</v>
      </c>
      <c r="E139" s="4">
        <v>105</v>
      </c>
      <c r="F139" s="4">
        <v>2.5</v>
      </c>
      <c r="G139" s="4">
        <v>102.5</v>
      </c>
      <c r="H139" s="4">
        <v>0.25</v>
      </c>
      <c r="I139" s="4">
        <v>2.625</v>
      </c>
      <c r="J139" s="4">
        <v>105</v>
      </c>
      <c r="K139" s="1">
        <v>17.320508075688771</v>
      </c>
      <c r="L139" s="1">
        <v>15</v>
      </c>
      <c r="M139" s="1" t="s">
        <v>261</v>
      </c>
      <c r="N139" s="1">
        <v>17</v>
      </c>
      <c r="O139" s="1">
        <v>15.69</v>
      </c>
      <c r="P139" s="1">
        <v>15.09</v>
      </c>
      <c r="Q139" s="1">
        <v>15.92</v>
      </c>
      <c r="R139" s="1">
        <v>16.75</v>
      </c>
      <c r="S139" s="1">
        <v>16.829999999999998</v>
      </c>
      <c r="T139" s="1">
        <v>16.89</v>
      </c>
      <c r="U139" s="1">
        <v>15.56</v>
      </c>
      <c r="V139" s="1">
        <v>16.649999999999999</v>
      </c>
      <c r="W139" s="1">
        <v>16.78</v>
      </c>
      <c r="X139" s="1">
        <v>15.46</v>
      </c>
      <c r="Y139" s="1">
        <v>17.21</v>
      </c>
    </row>
    <row r="140" spans="1:25">
      <c r="A140" s="1">
        <v>2023</v>
      </c>
      <c r="B140" s="3" t="s">
        <v>263</v>
      </c>
      <c r="C140" s="1" t="s">
        <v>26</v>
      </c>
      <c r="D140" s="1">
        <v>14</v>
      </c>
      <c r="E140" s="4">
        <v>112</v>
      </c>
      <c r="F140" s="4">
        <v>16</v>
      </c>
      <c r="G140" s="4">
        <v>96</v>
      </c>
      <c r="H140" s="4">
        <v>1.6</v>
      </c>
      <c r="I140" s="4">
        <v>16.8</v>
      </c>
      <c r="J140" s="4">
        <v>112</v>
      </c>
      <c r="K140" s="1">
        <v>16.733200530681511</v>
      </c>
      <c r="L140" s="1">
        <v>14</v>
      </c>
      <c r="M140" s="1" t="s">
        <v>264</v>
      </c>
      <c r="N140" s="1">
        <v>15.06</v>
      </c>
      <c r="O140" s="1">
        <v>15.82</v>
      </c>
      <c r="P140" s="1">
        <v>16.05</v>
      </c>
      <c r="Q140" s="1">
        <v>14.54</v>
      </c>
      <c r="R140" s="1">
        <v>16.37</v>
      </c>
      <c r="S140" s="1">
        <v>16.5</v>
      </c>
      <c r="T140" s="1">
        <v>16.440000000000001</v>
      </c>
      <c r="U140" s="1">
        <v>15.16</v>
      </c>
      <c r="V140" s="1">
        <v>14.3</v>
      </c>
      <c r="W140" s="1">
        <v>16.03</v>
      </c>
      <c r="X140" s="1">
        <v>15.62</v>
      </c>
      <c r="Y140" s="1">
        <v>15.23</v>
      </c>
    </row>
    <row r="141" spans="1:25">
      <c r="A141" s="1">
        <v>2023</v>
      </c>
      <c r="B141" s="3" t="s">
        <v>265</v>
      </c>
      <c r="C141" s="1" t="s">
        <v>26</v>
      </c>
      <c r="D141" s="1">
        <v>14</v>
      </c>
      <c r="E141" s="4">
        <v>98</v>
      </c>
      <c r="F141" s="4">
        <v>1.88</v>
      </c>
      <c r="G141" s="4">
        <v>96.12</v>
      </c>
      <c r="H141" s="4">
        <v>0.188</v>
      </c>
      <c r="I141" s="4">
        <v>1.974</v>
      </c>
      <c r="J141" s="4">
        <v>98</v>
      </c>
      <c r="K141" s="1">
        <v>16.733200530681511</v>
      </c>
      <c r="L141" s="1">
        <v>14</v>
      </c>
      <c r="M141" s="1" t="s">
        <v>264</v>
      </c>
      <c r="N141" s="1">
        <v>15.26</v>
      </c>
      <c r="O141" s="1">
        <v>15.68</v>
      </c>
      <c r="P141" s="1">
        <v>16.47</v>
      </c>
      <c r="Q141" s="1">
        <v>16.600000000000001</v>
      </c>
      <c r="R141" s="1">
        <v>16.690000000000001</v>
      </c>
      <c r="S141" s="1">
        <v>15.33</v>
      </c>
      <c r="T141" s="1">
        <v>16.5</v>
      </c>
      <c r="U141" s="1">
        <v>15.75</v>
      </c>
      <c r="V141" s="1">
        <v>15.48</v>
      </c>
      <c r="W141" s="1">
        <v>14.99</v>
      </c>
      <c r="X141" s="1">
        <v>15.23</v>
      </c>
      <c r="Y141" s="1">
        <v>15.04</v>
      </c>
    </row>
    <row r="142" spans="1:25">
      <c r="A142" s="1">
        <v>2023</v>
      </c>
      <c r="B142" s="3" t="s">
        <v>266</v>
      </c>
      <c r="C142" s="1" t="s">
        <v>26</v>
      </c>
      <c r="D142" s="1">
        <v>14</v>
      </c>
      <c r="E142" s="4">
        <v>152.1</v>
      </c>
      <c r="F142" s="4">
        <v>30.13</v>
      </c>
      <c r="G142" s="4">
        <v>121.97</v>
      </c>
      <c r="H142" s="4">
        <v>3.0129999999999999</v>
      </c>
      <c r="I142" s="4">
        <v>31.636500000000002</v>
      </c>
      <c r="J142" s="4">
        <v>152.1</v>
      </c>
      <c r="K142" s="1">
        <v>16.733200530681511</v>
      </c>
      <c r="L142" s="1">
        <v>14</v>
      </c>
      <c r="M142" s="1" t="s">
        <v>264</v>
      </c>
      <c r="N142" s="1">
        <v>15.73</v>
      </c>
      <c r="O142" s="1">
        <v>14.75</v>
      </c>
      <c r="P142" s="1">
        <v>15.72</v>
      </c>
      <c r="Q142" s="1">
        <v>14.07</v>
      </c>
      <c r="R142" s="1">
        <v>15.83</v>
      </c>
      <c r="S142" s="1">
        <v>14.42</v>
      </c>
      <c r="T142" s="1">
        <v>16.28</v>
      </c>
      <c r="U142" s="1">
        <v>15.11</v>
      </c>
      <c r="V142" s="1">
        <v>14.08</v>
      </c>
      <c r="W142" s="1">
        <v>15.77</v>
      </c>
      <c r="X142" s="1">
        <v>14.48</v>
      </c>
      <c r="Y142" s="1">
        <v>14.61</v>
      </c>
    </row>
    <row r="143" spans="1:25">
      <c r="A143" s="1">
        <v>2023</v>
      </c>
      <c r="B143" s="3" t="s">
        <v>267</v>
      </c>
      <c r="C143" s="1" t="s">
        <v>26</v>
      </c>
      <c r="D143" s="1">
        <v>13</v>
      </c>
      <c r="E143" s="4">
        <v>346.84</v>
      </c>
      <c r="F143" s="4">
        <v>96.86</v>
      </c>
      <c r="G143" s="4">
        <v>249.98</v>
      </c>
      <c r="H143" s="4">
        <v>9.6859999999999999</v>
      </c>
      <c r="I143" s="4">
        <v>101.703</v>
      </c>
      <c r="J143" s="4">
        <v>346.84</v>
      </c>
      <c r="K143" s="1">
        <v>16.124515496597098</v>
      </c>
      <c r="L143" s="1">
        <v>13</v>
      </c>
      <c r="M143" s="1" t="s">
        <v>268</v>
      </c>
      <c r="N143" s="1">
        <v>15.59</v>
      </c>
      <c r="O143" s="1">
        <v>15.54</v>
      </c>
      <c r="P143" s="1">
        <v>15.32</v>
      </c>
      <c r="Q143" s="1">
        <v>13.06</v>
      </c>
      <c r="R143" s="1">
        <v>15.53</v>
      </c>
      <c r="S143" s="1">
        <v>15.06</v>
      </c>
      <c r="T143" s="1">
        <v>13.62</v>
      </c>
      <c r="U143" s="1">
        <v>15.74</v>
      </c>
      <c r="V143" s="1">
        <v>13.4</v>
      </c>
      <c r="W143" s="1">
        <v>13.98</v>
      </c>
      <c r="X143" s="1">
        <v>14.8</v>
      </c>
      <c r="Y143" s="1">
        <v>15.56</v>
      </c>
    </row>
    <row r="144" spans="1:25">
      <c r="A144" s="1">
        <v>2023</v>
      </c>
      <c r="B144" s="3" t="s">
        <v>269</v>
      </c>
      <c r="C144" s="1" t="s">
        <v>26</v>
      </c>
      <c r="D144" s="1">
        <v>13</v>
      </c>
      <c r="E144" s="4">
        <v>344.29</v>
      </c>
      <c r="F144" s="4">
        <v>116.07</v>
      </c>
      <c r="G144" s="4">
        <v>228.22</v>
      </c>
      <c r="H144" s="4">
        <v>11.606999999999999</v>
      </c>
      <c r="I144" s="4">
        <v>121.87350000000001</v>
      </c>
      <c r="J144" s="4">
        <v>344.29</v>
      </c>
      <c r="K144" s="1">
        <v>16.124515496597098</v>
      </c>
      <c r="L144" s="1">
        <v>13</v>
      </c>
      <c r="M144" s="1" t="s">
        <v>268</v>
      </c>
      <c r="N144" s="1">
        <v>13.08</v>
      </c>
      <c r="O144" s="1">
        <v>14.4</v>
      </c>
      <c r="P144" s="1">
        <v>14.85</v>
      </c>
      <c r="Q144" s="1">
        <v>13.36</v>
      </c>
      <c r="R144" s="1">
        <v>14</v>
      </c>
      <c r="S144" s="1">
        <v>13.5</v>
      </c>
      <c r="T144" s="1">
        <v>15.73</v>
      </c>
      <c r="U144" s="1">
        <v>15.37</v>
      </c>
      <c r="V144" s="1">
        <v>14.9</v>
      </c>
      <c r="W144" s="1">
        <v>14.85</v>
      </c>
      <c r="X144" s="1">
        <v>16.04</v>
      </c>
      <c r="Y144" s="1">
        <v>15.56</v>
      </c>
    </row>
    <row r="145" spans="1:25">
      <c r="A145" s="1">
        <v>2023</v>
      </c>
      <c r="B145" s="3" t="s">
        <v>270</v>
      </c>
      <c r="C145" s="1" t="s">
        <v>26</v>
      </c>
      <c r="D145" s="1">
        <v>13</v>
      </c>
      <c r="E145" s="4">
        <v>91</v>
      </c>
      <c r="F145" s="4">
        <v>8.83</v>
      </c>
      <c r="G145" s="4">
        <v>82.17</v>
      </c>
      <c r="H145" s="4">
        <v>0.88300000000000001</v>
      </c>
      <c r="I145" s="4">
        <v>9.2714999999999996</v>
      </c>
      <c r="J145" s="4">
        <v>91</v>
      </c>
      <c r="K145" s="1">
        <v>16.124515496597098</v>
      </c>
      <c r="L145" s="1">
        <v>13</v>
      </c>
      <c r="M145" s="1" t="s">
        <v>268</v>
      </c>
      <c r="N145" s="1">
        <v>13.98</v>
      </c>
      <c r="O145" s="1">
        <v>14.37</v>
      </c>
      <c r="P145" s="1">
        <v>14.09</v>
      </c>
      <c r="Q145" s="1">
        <v>15.96</v>
      </c>
      <c r="R145" s="1">
        <v>15.1</v>
      </c>
      <c r="S145" s="1">
        <v>13.16</v>
      </c>
      <c r="T145" s="1">
        <v>13.84</v>
      </c>
      <c r="U145" s="1">
        <v>13.33</v>
      </c>
      <c r="V145" s="1">
        <v>15.34</v>
      </c>
      <c r="W145" s="1">
        <v>13.75</v>
      </c>
      <c r="X145" s="1">
        <v>14.25</v>
      </c>
      <c r="Y145" s="1">
        <v>13.9</v>
      </c>
    </row>
    <row r="146" spans="1:25">
      <c r="A146" s="1">
        <v>2023</v>
      </c>
      <c r="B146" s="3" t="s">
        <v>271</v>
      </c>
      <c r="C146" s="1" t="s">
        <v>26</v>
      </c>
      <c r="D146" s="1">
        <v>12</v>
      </c>
      <c r="E146" s="4">
        <v>600</v>
      </c>
      <c r="F146" s="4">
        <v>450</v>
      </c>
      <c r="G146" s="4">
        <v>150</v>
      </c>
      <c r="H146" s="4">
        <v>45</v>
      </c>
      <c r="I146" s="4">
        <v>472.5</v>
      </c>
      <c r="J146" s="4">
        <v>600</v>
      </c>
      <c r="K146" s="1">
        <v>15.49193338482967</v>
      </c>
      <c r="L146" s="1">
        <v>12</v>
      </c>
      <c r="M146" s="1" t="s">
        <v>272</v>
      </c>
      <c r="N146" s="1">
        <v>13.34</v>
      </c>
      <c r="O146" s="1">
        <v>13.24</v>
      </c>
      <c r="P146" s="1">
        <v>13.03</v>
      </c>
      <c r="Q146" s="1">
        <v>12.82</v>
      </c>
      <c r="R146" s="1">
        <v>15.2</v>
      </c>
      <c r="S146" s="1">
        <v>13.52</v>
      </c>
      <c r="T146" s="1">
        <v>12.16</v>
      </c>
      <c r="U146" s="1">
        <v>12.52</v>
      </c>
      <c r="V146" s="1">
        <v>15.35</v>
      </c>
      <c r="W146" s="1">
        <v>14.93</v>
      </c>
      <c r="X146" s="1">
        <v>14.49</v>
      </c>
      <c r="Y146" s="1">
        <v>15.09</v>
      </c>
    </row>
    <row r="147" spans="1:25">
      <c r="A147" s="1">
        <v>2023</v>
      </c>
      <c r="B147" s="3" t="s">
        <v>273</v>
      </c>
      <c r="C147" s="1" t="s">
        <v>26</v>
      </c>
      <c r="D147" s="1">
        <v>12</v>
      </c>
      <c r="E147" s="4">
        <v>64</v>
      </c>
      <c r="F147" s="4">
        <v>1.36</v>
      </c>
      <c r="G147" s="4">
        <v>62.64</v>
      </c>
      <c r="H147" s="4">
        <v>0.13600000000000001</v>
      </c>
      <c r="I147" s="4">
        <v>1.4279999999999999</v>
      </c>
      <c r="J147" s="4">
        <v>64</v>
      </c>
      <c r="K147" s="1">
        <v>15.49193338482967</v>
      </c>
      <c r="L147" s="1">
        <v>12</v>
      </c>
      <c r="M147" s="1" t="s">
        <v>272</v>
      </c>
      <c r="N147" s="1">
        <v>13.98</v>
      </c>
      <c r="O147" s="1">
        <v>13.45</v>
      </c>
      <c r="P147" s="1">
        <v>13.25</v>
      </c>
      <c r="Q147" s="1">
        <v>14.76</v>
      </c>
      <c r="R147" s="1">
        <v>15.17</v>
      </c>
      <c r="S147" s="1">
        <v>14.47</v>
      </c>
      <c r="T147" s="1">
        <v>14.81</v>
      </c>
      <c r="U147" s="1">
        <v>15.45</v>
      </c>
      <c r="V147" s="1">
        <v>12.32</v>
      </c>
      <c r="W147" s="1">
        <v>13.17</v>
      </c>
      <c r="X147" s="1">
        <v>15.23</v>
      </c>
      <c r="Y147" s="1">
        <v>14.99</v>
      </c>
    </row>
    <row r="148" spans="1:25">
      <c r="A148" s="1">
        <v>2023</v>
      </c>
      <c r="B148" s="3" t="s">
        <v>274</v>
      </c>
      <c r="C148" s="1" t="s">
        <v>26</v>
      </c>
      <c r="D148" s="1">
        <v>12</v>
      </c>
      <c r="E148" s="4">
        <v>259.89999999999998</v>
      </c>
      <c r="F148" s="4">
        <v>14.45</v>
      </c>
      <c r="G148" s="4">
        <v>245.45</v>
      </c>
      <c r="H148" s="4">
        <v>1.4450000000000001</v>
      </c>
      <c r="I148" s="4">
        <v>15.172499999999999</v>
      </c>
      <c r="J148" s="4">
        <v>259.89999999999998</v>
      </c>
      <c r="K148" s="1">
        <v>15.49193338482967</v>
      </c>
      <c r="L148" s="1">
        <v>12</v>
      </c>
      <c r="M148" s="1" t="s">
        <v>272</v>
      </c>
      <c r="N148" s="1">
        <v>14.93</v>
      </c>
      <c r="O148" s="1">
        <v>13.87</v>
      </c>
      <c r="P148" s="1">
        <v>12.33</v>
      </c>
      <c r="Q148" s="1">
        <v>15.37</v>
      </c>
      <c r="R148" s="1">
        <v>15</v>
      </c>
      <c r="S148" s="1">
        <v>15.15</v>
      </c>
      <c r="T148" s="1">
        <v>12.99</v>
      </c>
      <c r="U148" s="1">
        <v>13.27</v>
      </c>
      <c r="V148" s="1">
        <v>13.84</v>
      </c>
      <c r="W148" s="1">
        <v>15.13</v>
      </c>
      <c r="X148" s="1">
        <v>13.15</v>
      </c>
      <c r="Y148" s="1">
        <v>14.44</v>
      </c>
    </row>
    <row r="149" spans="1:25">
      <c r="A149" s="1">
        <v>2023</v>
      </c>
      <c r="B149" s="3" t="s">
        <v>275</v>
      </c>
      <c r="C149" s="1" t="s">
        <v>26</v>
      </c>
      <c r="D149" s="1">
        <v>12</v>
      </c>
      <c r="E149" s="4">
        <v>119</v>
      </c>
      <c r="F149" s="4">
        <v>12.92</v>
      </c>
      <c r="G149" s="4">
        <v>106.08</v>
      </c>
      <c r="H149" s="4">
        <v>1.292</v>
      </c>
      <c r="I149" s="4">
        <v>13.566000000000001</v>
      </c>
      <c r="J149" s="4">
        <v>119</v>
      </c>
      <c r="K149" s="1">
        <v>15.49193338482967</v>
      </c>
      <c r="L149" s="1">
        <v>12</v>
      </c>
      <c r="M149" s="1" t="s">
        <v>272</v>
      </c>
      <c r="N149" s="1">
        <v>12.01</v>
      </c>
      <c r="O149" s="1">
        <v>14.45</v>
      </c>
      <c r="P149" s="1">
        <v>13.31</v>
      </c>
      <c r="Q149" s="1">
        <v>13.93</v>
      </c>
      <c r="R149" s="1">
        <v>13.52</v>
      </c>
      <c r="S149" s="1">
        <v>13.84</v>
      </c>
      <c r="T149" s="1">
        <v>12.57</v>
      </c>
      <c r="U149" s="1">
        <v>13.69</v>
      </c>
      <c r="V149" s="1">
        <v>13.39</v>
      </c>
      <c r="W149" s="1">
        <v>15.44</v>
      </c>
      <c r="X149" s="1">
        <v>14.16</v>
      </c>
      <c r="Y149" s="1">
        <v>14.71</v>
      </c>
    </row>
    <row r="150" spans="1:25">
      <c r="A150" s="1">
        <v>2023</v>
      </c>
      <c r="B150" s="3" t="s">
        <v>276</v>
      </c>
      <c r="C150" s="1" t="s">
        <v>26</v>
      </c>
      <c r="D150" s="1">
        <v>12</v>
      </c>
      <c r="E150" s="4">
        <v>96</v>
      </c>
      <c r="F150" s="4">
        <v>40</v>
      </c>
      <c r="G150" s="4">
        <v>56</v>
      </c>
      <c r="H150" s="4">
        <v>4</v>
      </c>
      <c r="I150" s="4">
        <v>42</v>
      </c>
      <c r="J150" s="4">
        <v>96</v>
      </c>
      <c r="K150" s="1">
        <v>15.49193338482967</v>
      </c>
      <c r="L150" s="1">
        <v>12</v>
      </c>
      <c r="M150" s="1" t="s">
        <v>272</v>
      </c>
      <c r="N150" s="1">
        <v>13.71</v>
      </c>
      <c r="O150" s="1">
        <v>12.76</v>
      </c>
      <c r="P150" s="1">
        <v>14.74</v>
      </c>
      <c r="Q150" s="1">
        <v>13.87</v>
      </c>
      <c r="R150" s="1">
        <v>15.13</v>
      </c>
      <c r="S150" s="1">
        <v>12.64</v>
      </c>
      <c r="T150" s="1">
        <v>14.81</v>
      </c>
      <c r="U150" s="1">
        <v>15.33</v>
      </c>
      <c r="V150" s="1">
        <v>13.49</v>
      </c>
      <c r="W150" s="1">
        <v>15.41</v>
      </c>
      <c r="X150" s="1">
        <v>14.78</v>
      </c>
      <c r="Y150" s="1">
        <v>14.01</v>
      </c>
    </row>
    <row r="151" spans="1:25">
      <c r="A151" s="1">
        <v>2023</v>
      </c>
      <c r="B151" s="3" t="s">
        <v>277</v>
      </c>
      <c r="C151" s="1" t="s">
        <v>26</v>
      </c>
      <c r="D151" s="1">
        <v>11</v>
      </c>
      <c r="E151" s="4">
        <v>325.76</v>
      </c>
      <c r="F151" s="4">
        <v>64.11</v>
      </c>
      <c r="G151" s="4">
        <v>261.64999999999998</v>
      </c>
      <c r="H151" s="4">
        <v>6.4109999999999996</v>
      </c>
      <c r="I151" s="4">
        <v>67.3155</v>
      </c>
      <c r="J151" s="4">
        <v>325.76</v>
      </c>
      <c r="K151" s="1">
        <v>14.83239697419133</v>
      </c>
      <c r="L151" s="1">
        <v>11</v>
      </c>
      <c r="M151" s="1" t="s">
        <v>278</v>
      </c>
      <c r="N151" s="1">
        <v>14.23</v>
      </c>
      <c r="O151" s="1">
        <v>12.43</v>
      </c>
      <c r="P151" s="1">
        <v>11.65</v>
      </c>
      <c r="Q151" s="1">
        <v>14.07</v>
      </c>
      <c r="R151" s="1">
        <v>12.02</v>
      </c>
      <c r="S151" s="1">
        <v>12.18</v>
      </c>
      <c r="T151" s="1">
        <v>13.44</v>
      </c>
      <c r="U151" s="1">
        <v>14.08</v>
      </c>
      <c r="V151" s="1">
        <v>14.56</v>
      </c>
      <c r="W151" s="1">
        <v>11.9</v>
      </c>
      <c r="X151" s="1">
        <v>13.94</v>
      </c>
      <c r="Y151" s="1">
        <v>14.4</v>
      </c>
    </row>
    <row r="152" spans="1:25">
      <c r="A152" s="1">
        <v>2023</v>
      </c>
      <c r="B152" s="3" t="s">
        <v>279</v>
      </c>
      <c r="C152" s="1" t="s">
        <v>26</v>
      </c>
      <c r="D152" s="1">
        <v>11</v>
      </c>
      <c r="E152" s="4">
        <v>343.2</v>
      </c>
      <c r="F152" s="4">
        <v>218.4</v>
      </c>
      <c r="G152" s="4">
        <v>124.8</v>
      </c>
      <c r="H152" s="4">
        <v>21.84</v>
      </c>
      <c r="I152" s="4">
        <v>229.32</v>
      </c>
      <c r="J152" s="4">
        <v>343.2</v>
      </c>
      <c r="K152" s="1">
        <v>14.832396974191321</v>
      </c>
      <c r="L152" s="1">
        <v>11</v>
      </c>
      <c r="M152" s="1" t="s">
        <v>278</v>
      </c>
      <c r="N152" s="1">
        <v>13.19</v>
      </c>
      <c r="O152" s="1">
        <v>13.19</v>
      </c>
      <c r="P152" s="1">
        <v>11.3</v>
      </c>
      <c r="Q152" s="1">
        <v>13.21</v>
      </c>
      <c r="R152" s="1">
        <v>11.47</v>
      </c>
      <c r="S152" s="1">
        <v>13.41</v>
      </c>
      <c r="T152" s="1">
        <v>12.18</v>
      </c>
      <c r="U152" s="1">
        <v>13.75</v>
      </c>
      <c r="V152" s="1">
        <v>11.13</v>
      </c>
      <c r="W152" s="1">
        <v>14.34</v>
      </c>
      <c r="X152" s="1">
        <v>12.5</v>
      </c>
      <c r="Y152" s="1">
        <v>13.2</v>
      </c>
    </row>
    <row r="153" spans="1:25">
      <c r="A153" s="1">
        <v>2023</v>
      </c>
      <c r="B153" s="3" t="s">
        <v>280</v>
      </c>
      <c r="C153" s="1" t="s">
        <v>26</v>
      </c>
      <c r="D153" s="1">
        <v>11</v>
      </c>
      <c r="E153" s="4">
        <v>178.3</v>
      </c>
      <c r="F153" s="4">
        <v>28.4</v>
      </c>
      <c r="G153" s="4">
        <v>149.9</v>
      </c>
      <c r="H153" s="4">
        <v>2.84</v>
      </c>
      <c r="I153" s="4">
        <v>29.82</v>
      </c>
      <c r="J153" s="4">
        <v>178.3</v>
      </c>
      <c r="K153" s="1">
        <v>14.83239697419133</v>
      </c>
      <c r="L153" s="1">
        <v>11</v>
      </c>
      <c r="M153" s="1" t="s">
        <v>278</v>
      </c>
      <c r="N153" s="1">
        <v>11.33</v>
      </c>
      <c r="O153" s="1">
        <v>13.97</v>
      </c>
      <c r="P153" s="1">
        <v>11.6</v>
      </c>
      <c r="Q153" s="1">
        <v>12.28</v>
      </c>
      <c r="R153" s="1">
        <v>11.16</v>
      </c>
      <c r="S153" s="1">
        <v>13.95</v>
      </c>
      <c r="T153" s="1">
        <v>12.95</v>
      </c>
      <c r="U153" s="1">
        <v>13.22</v>
      </c>
      <c r="V153" s="1">
        <v>13.24</v>
      </c>
      <c r="W153" s="1">
        <v>12.63</v>
      </c>
      <c r="X153" s="1">
        <v>12.69</v>
      </c>
      <c r="Y153" s="1">
        <v>12.75</v>
      </c>
    </row>
    <row r="154" spans="1:25">
      <c r="A154" s="1">
        <v>2023</v>
      </c>
      <c r="B154" s="3" t="s">
        <v>281</v>
      </c>
      <c r="C154" s="1" t="s">
        <v>26</v>
      </c>
      <c r="D154" s="1">
        <v>10</v>
      </c>
      <c r="E154" s="4">
        <v>266.89999999999998</v>
      </c>
      <c r="F154" s="4">
        <v>96.1</v>
      </c>
      <c r="G154" s="4">
        <v>170.8</v>
      </c>
      <c r="H154" s="4">
        <v>9.61</v>
      </c>
      <c r="I154" s="4">
        <v>100.905</v>
      </c>
      <c r="J154" s="4">
        <v>266.89999999999998</v>
      </c>
      <c r="K154" s="1">
        <v>14.142135623730949</v>
      </c>
      <c r="L154" s="1">
        <v>10</v>
      </c>
      <c r="M154" s="1" t="s">
        <v>282</v>
      </c>
      <c r="N154" s="1">
        <v>10.09</v>
      </c>
      <c r="O154" s="1">
        <v>10.28</v>
      </c>
      <c r="P154" s="1">
        <v>10.06</v>
      </c>
      <c r="Q154" s="1">
        <v>10.73</v>
      </c>
      <c r="R154" s="1">
        <v>10.23</v>
      </c>
      <c r="S154" s="1">
        <v>11.51</v>
      </c>
      <c r="T154" s="1">
        <v>10.96</v>
      </c>
      <c r="U154" s="1">
        <v>13.48</v>
      </c>
      <c r="V154" s="1">
        <v>13.4</v>
      </c>
      <c r="W154" s="1">
        <v>11.28</v>
      </c>
      <c r="X154" s="1">
        <v>13.24</v>
      </c>
      <c r="Y154" s="1">
        <v>14.05</v>
      </c>
    </row>
    <row r="155" spans="1:25">
      <c r="A155" s="1">
        <v>2023</v>
      </c>
      <c r="B155" s="3" t="s">
        <v>283</v>
      </c>
      <c r="C155" s="1" t="s">
        <v>26</v>
      </c>
      <c r="D155" s="1">
        <v>10</v>
      </c>
      <c r="E155" s="4">
        <v>80</v>
      </c>
      <c r="F155" s="4">
        <v>3.5</v>
      </c>
      <c r="G155" s="4">
        <v>76.5</v>
      </c>
      <c r="H155" s="4">
        <v>0.35</v>
      </c>
      <c r="I155" s="4">
        <v>3.6749999999999998</v>
      </c>
      <c r="J155" s="4">
        <v>80</v>
      </c>
      <c r="K155" s="1">
        <v>14.142135623730949</v>
      </c>
      <c r="L155" s="1">
        <v>10</v>
      </c>
      <c r="M155" s="1" t="s">
        <v>282</v>
      </c>
      <c r="N155" s="1">
        <v>11.44</v>
      </c>
      <c r="O155" s="1">
        <v>12.18</v>
      </c>
      <c r="P155" s="1">
        <v>13.22</v>
      </c>
      <c r="Q155" s="1">
        <v>12.65</v>
      </c>
      <c r="R155" s="1">
        <v>13.25</v>
      </c>
      <c r="S155" s="1">
        <v>11.78</v>
      </c>
      <c r="T155" s="1">
        <v>13.54</v>
      </c>
      <c r="U155" s="1">
        <v>14.04</v>
      </c>
      <c r="V155" s="1">
        <v>14.01</v>
      </c>
      <c r="W155" s="1">
        <v>11.96</v>
      </c>
      <c r="X155" s="1">
        <v>10.28</v>
      </c>
      <c r="Y155" s="1">
        <v>12.83</v>
      </c>
    </row>
    <row r="156" spans="1:25">
      <c r="A156" s="1">
        <v>2023</v>
      </c>
      <c r="B156" s="3" t="s">
        <v>284</v>
      </c>
      <c r="C156" s="1" t="s">
        <v>26</v>
      </c>
      <c r="D156" s="1">
        <v>10</v>
      </c>
      <c r="E156" s="4">
        <v>70</v>
      </c>
      <c r="F156" s="4">
        <v>2</v>
      </c>
      <c r="G156" s="4">
        <v>68</v>
      </c>
      <c r="H156" s="4">
        <v>0.2</v>
      </c>
      <c r="I156" s="4">
        <v>2.1</v>
      </c>
      <c r="J156" s="4">
        <v>70</v>
      </c>
      <c r="K156" s="1">
        <v>14.142135623730949</v>
      </c>
      <c r="L156" s="1">
        <v>10</v>
      </c>
      <c r="M156" s="1" t="s">
        <v>282</v>
      </c>
      <c r="N156" s="1">
        <v>13.07</v>
      </c>
      <c r="O156" s="1">
        <v>11.56</v>
      </c>
      <c r="P156" s="1">
        <v>12.24</v>
      </c>
      <c r="Q156" s="1">
        <v>10.87</v>
      </c>
      <c r="R156" s="1">
        <v>10.92</v>
      </c>
      <c r="S156" s="1">
        <v>10.130000000000001</v>
      </c>
      <c r="T156" s="1">
        <v>11</v>
      </c>
      <c r="U156" s="1">
        <v>12.79</v>
      </c>
      <c r="V156" s="1">
        <v>13.9</v>
      </c>
      <c r="W156" s="1">
        <v>10.78</v>
      </c>
      <c r="X156" s="1">
        <v>12.45</v>
      </c>
      <c r="Y156" s="1">
        <v>11.54</v>
      </c>
    </row>
    <row r="157" spans="1:25">
      <c r="A157" s="1">
        <v>2023</v>
      </c>
      <c r="B157" s="3" t="s">
        <v>285</v>
      </c>
      <c r="C157" s="1" t="s">
        <v>26</v>
      </c>
      <c r="D157" s="1">
        <v>10</v>
      </c>
      <c r="E157" s="4">
        <v>70</v>
      </c>
      <c r="F157" s="4">
        <v>1</v>
      </c>
      <c r="G157" s="4">
        <v>69</v>
      </c>
      <c r="H157" s="4">
        <v>0.1</v>
      </c>
      <c r="I157" s="4">
        <v>1.05</v>
      </c>
      <c r="J157" s="4">
        <v>70</v>
      </c>
      <c r="K157" s="1">
        <v>14.142135623730949</v>
      </c>
      <c r="L157" s="1">
        <v>10</v>
      </c>
      <c r="M157" s="1" t="s">
        <v>282</v>
      </c>
      <c r="N157" s="1">
        <v>13.82</v>
      </c>
      <c r="O157" s="1">
        <v>13.39</v>
      </c>
      <c r="P157" s="1">
        <v>11.8</v>
      </c>
      <c r="Q157" s="1">
        <v>14.08</v>
      </c>
      <c r="R157" s="1">
        <v>12.53</v>
      </c>
      <c r="S157" s="1">
        <v>10.98</v>
      </c>
      <c r="T157" s="1">
        <v>13.43</v>
      </c>
      <c r="U157" s="1">
        <v>11.94</v>
      </c>
      <c r="V157" s="1">
        <v>10.71</v>
      </c>
      <c r="W157" s="1">
        <v>12.45</v>
      </c>
      <c r="X157" s="1">
        <v>14.05</v>
      </c>
      <c r="Y157" s="1">
        <v>13.53</v>
      </c>
    </row>
    <row r="158" spans="1:25">
      <c r="A158" s="1">
        <v>2023</v>
      </c>
      <c r="B158" s="3" t="s">
        <v>286</v>
      </c>
      <c r="C158" s="1" t="s">
        <v>26</v>
      </c>
      <c r="D158" s="1">
        <v>10</v>
      </c>
      <c r="E158" s="4">
        <v>163.35</v>
      </c>
      <c r="F158" s="4">
        <v>25</v>
      </c>
      <c r="G158" s="4">
        <v>138.35</v>
      </c>
      <c r="H158" s="4">
        <v>2.5</v>
      </c>
      <c r="I158" s="4">
        <v>26.25</v>
      </c>
      <c r="J158" s="4">
        <v>163.35</v>
      </c>
      <c r="K158" s="1">
        <v>14.142135623730949</v>
      </c>
      <c r="L158" s="1">
        <v>10</v>
      </c>
      <c r="M158" s="1" t="s">
        <v>282</v>
      </c>
      <c r="N158" s="1">
        <v>13.07</v>
      </c>
      <c r="O158" s="1">
        <v>10.37</v>
      </c>
      <c r="P158" s="1">
        <v>13.82</v>
      </c>
      <c r="Q158" s="1">
        <v>10.52</v>
      </c>
      <c r="R158" s="1">
        <v>10.57</v>
      </c>
      <c r="S158" s="1">
        <v>10.54</v>
      </c>
      <c r="T158" s="1">
        <v>12.95</v>
      </c>
      <c r="U158" s="1">
        <v>10.41</v>
      </c>
      <c r="V158" s="1">
        <v>13.19</v>
      </c>
      <c r="W158" s="1">
        <v>11.1</v>
      </c>
      <c r="X158" s="1">
        <v>11.86</v>
      </c>
      <c r="Y158" s="1">
        <v>10.5</v>
      </c>
    </row>
    <row r="159" spans="1:25">
      <c r="A159" s="1">
        <v>2023</v>
      </c>
      <c r="B159" s="3" t="s">
        <v>287</v>
      </c>
      <c r="C159" s="1" t="s">
        <v>26</v>
      </c>
      <c r="D159" s="1">
        <v>9</v>
      </c>
      <c r="E159" s="4">
        <v>93.6</v>
      </c>
      <c r="F159" s="4">
        <v>40</v>
      </c>
      <c r="G159" s="4">
        <v>53.6</v>
      </c>
      <c r="H159" s="4">
        <v>4</v>
      </c>
      <c r="I159" s="4">
        <v>42</v>
      </c>
      <c r="J159" s="4">
        <v>93.6</v>
      </c>
      <c r="K159" s="1">
        <v>13.416407864998741</v>
      </c>
      <c r="L159" s="1">
        <v>9</v>
      </c>
      <c r="M159" s="1" t="s">
        <v>288</v>
      </c>
      <c r="N159" s="1">
        <v>11.86</v>
      </c>
      <c r="O159" s="1">
        <v>10.75</v>
      </c>
      <c r="P159" s="1">
        <v>12.69</v>
      </c>
      <c r="Q159" s="1">
        <v>9.81</v>
      </c>
      <c r="R159" s="1">
        <v>11.09</v>
      </c>
      <c r="S159" s="1">
        <v>12.06</v>
      </c>
      <c r="T159" s="1">
        <v>10.75</v>
      </c>
      <c r="U159" s="1">
        <v>12.65</v>
      </c>
      <c r="V159" s="1">
        <v>12.59</v>
      </c>
      <c r="W159" s="1">
        <v>11.53</v>
      </c>
      <c r="X159" s="1">
        <v>11.07</v>
      </c>
      <c r="Y159" s="1">
        <v>13.36</v>
      </c>
    </row>
    <row r="160" spans="1:25">
      <c r="A160" s="1">
        <v>2023</v>
      </c>
      <c r="B160" s="3" t="s">
        <v>289</v>
      </c>
      <c r="C160" s="1" t="s">
        <v>26</v>
      </c>
      <c r="D160" s="1">
        <v>8</v>
      </c>
      <c r="E160" s="4">
        <v>194.3</v>
      </c>
      <c r="F160" s="4">
        <v>108.09</v>
      </c>
      <c r="G160" s="4">
        <v>86.21</v>
      </c>
      <c r="H160" s="4">
        <v>10.808999999999999</v>
      </c>
      <c r="I160" s="4">
        <v>113.4945</v>
      </c>
      <c r="J160" s="4">
        <v>194.3</v>
      </c>
      <c r="K160" s="1">
        <v>12.64911064067352</v>
      </c>
      <c r="L160" s="1">
        <v>8</v>
      </c>
      <c r="M160" s="1" t="s">
        <v>290</v>
      </c>
      <c r="N160" s="1">
        <v>9.19</v>
      </c>
      <c r="O160" s="1">
        <v>9.4499999999999993</v>
      </c>
      <c r="P160" s="1">
        <v>9.9</v>
      </c>
      <c r="Q160" s="1">
        <v>11.7</v>
      </c>
      <c r="R160" s="1">
        <v>9.49</v>
      </c>
      <c r="S160" s="1">
        <v>10.61</v>
      </c>
      <c r="T160" s="1">
        <v>9.66</v>
      </c>
      <c r="U160" s="1">
        <v>12.42</v>
      </c>
      <c r="V160" s="1">
        <v>11.49</v>
      </c>
      <c r="W160" s="1">
        <v>11.21</v>
      </c>
      <c r="X160" s="1">
        <v>10.75</v>
      </c>
      <c r="Y160" s="1">
        <v>9.4</v>
      </c>
    </row>
    <row r="161" spans="1:25">
      <c r="A161" s="1">
        <v>2023</v>
      </c>
      <c r="B161" s="3" t="s">
        <v>291</v>
      </c>
      <c r="C161" s="1" t="s">
        <v>26</v>
      </c>
      <c r="D161" s="1">
        <v>8</v>
      </c>
      <c r="E161" s="4">
        <v>233.49</v>
      </c>
      <c r="F161" s="4">
        <v>134.16999999999999</v>
      </c>
      <c r="G161" s="4">
        <v>99.33</v>
      </c>
      <c r="H161" s="4">
        <v>13.417</v>
      </c>
      <c r="I161" s="4">
        <v>140.8785</v>
      </c>
      <c r="J161" s="4">
        <v>233.49</v>
      </c>
      <c r="K161" s="1">
        <v>12.64911064067352</v>
      </c>
      <c r="L161" s="1">
        <v>8</v>
      </c>
      <c r="M161" s="1" t="s">
        <v>290</v>
      </c>
      <c r="N161" s="1">
        <v>11.81</v>
      </c>
      <c r="O161" s="1">
        <v>10.220000000000001</v>
      </c>
      <c r="P161" s="1">
        <v>12.42</v>
      </c>
      <c r="Q161" s="1">
        <v>11.82</v>
      </c>
      <c r="R161" s="1">
        <v>12.16</v>
      </c>
      <c r="S161" s="1">
        <v>12.47</v>
      </c>
      <c r="T161" s="1">
        <v>10.16</v>
      </c>
      <c r="U161" s="1">
        <v>9.58</v>
      </c>
      <c r="V161" s="1">
        <v>10.29</v>
      </c>
      <c r="W161" s="1">
        <v>11.1</v>
      </c>
      <c r="X161" s="1">
        <v>11.19</v>
      </c>
      <c r="Y161" s="1">
        <v>11.98</v>
      </c>
    </row>
    <row r="162" spans="1:25">
      <c r="A162" s="1">
        <v>2023</v>
      </c>
      <c r="B162" s="3" t="s">
        <v>292</v>
      </c>
      <c r="C162" s="1" t="s">
        <v>26</v>
      </c>
      <c r="D162" s="1">
        <v>8</v>
      </c>
      <c r="E162" s="4">
        <v>160</v>
      </c>
      <c r="F162" s="4">
        <v>32.82</v>
      </c>
      <c r="G162" s="4">
        <v>127.18</v>
      </c>
      <c r="H162" s="4">
        <v>3.282</v>
      </c>
      <c r="I162" s="4">
        <v>34.460999999999999</v>
      </c>
      <c r="J162" s="4">
        <v>160</v>
      </c>
      <c r="K162" s="1">
        <v>12.64911064067352</v>
      </c>
      <c r="L162" s="1">
        <v>8</v>
      </c>
      <c r="M162" s="1" t="s">
        <v>290</v>
      </c>
      <c r="N162" s="1">
        <v>9.9600000000000009</v>
      </c>
      <c r="O162" s="1">
        <v>11.85</v>
      </c>
      <c r="P162" s="1">
        <v>11.53</v>
      </c>
      <c r="Q162" s="1">
        <v>12.42</v>
      </c>
      <c r="R162" s="1">
        <v>12.59</v>
      </c>
      <c r="S162" s="1">
        <v>8.17</v>
      </c>
      <c r="T162" s="1">
        <v>8.39</v>
      </c>
      <c r="U162" s="1">
        <v>9.08</v>
      </c>
      <c r="V162" s="1">
        <v>11.97</v>
      </c>
      <c r="W162" s="1">
        <v>8.83</v>
      </c>
      <c r="X162" s="1">
        <v>8.82</v>
      </c>
      <c r="Y162" s="1">
        <v>8.93</v>
      </c>
    </row>
    <row r="163" spans="1:25">
      <c r="A163" s="1">
        <v>2023</v>
      </c>
      <c r="B163" s="3" t="s">
        <v>293</v>
      </c>
      <c r="C163" s="1" t="s">
        <v>26</v>
      </c>
      <c r="D163" s="1">
        <v>8</v>
      </c>
      <c r="E163" s="4">
        <v>280</v>
      </c>
      <c r="F163" s="4">
        <v>116</v>
      </c>
      <c r="G163" s="4">
        <v>164</v>
      </c>
      <c r="H163" s="4">
        <v>11.6</v>
      </c>
      <c r="I163" s="4">
        <v>121.8</v>
      </c>
      <c r="J163" s="4">
        <v>280</v>
      </c>
      <c r="K163" s="1">
        <v>12.64911064067352</v>
      </c>
      <c r="L163" s="1">
        <v>8</v>
      </c>
      <c r="M163" s="1" t="s">
        <v>290</v>
      </c>
      <c r="N163" s="1">
        <v>12.52</v>
      </c>
      <c r="O163" s="1">
        <v>11.55</v>
      </c>
      <c r="P163" s="1">
        <v>9.8000000000000007</v>
      </c>
      <c r="Q163" s="1">
        <v>9.31</v>
      </c>
      <c r="R163" s="1">
        <v>12.54</v>
      </c>
      <c r="S163" s="1">
        <v>10.75</v>
      </c>
      <c r="T163" s="1">
        <v>9.49</v>
      </c>
      <c r="U163" s="1">
        <v>10.220000000000001</v>
      </c>
      <c r="V163" s="1">
        <v>10.33</v>
      </c>
      <c r="W163" s="1">
        <v>8.43</v>
      </c>
      <c r="X163" s="1">
        <v>9.84</v>
      </c>
      <c r="Y163" s="1">
        <v>8.57</v>
      </c>
    </row>
    <row r="164" spans="1:25">
      <c r="A164" s="1">
        <v>2023</v>
      </c>
      <c r="B164" s="3" t="s">
        <v>294</v>
      </c>
      <c r="C164" s="1" t="s">
        <v>26</v>
      </c>
      <c r="D164" s="1">
        <v>8</v>
      </c>
      <c r="E164" s="4">
        <v>74</v>
      </c>
      <c r="F164" s="4">
        <v>99.33</v>
      </c>
      <c r="G164" s="4">
        <v>-25.33</v>
      </c>
      <c r="H164" s="4">
        <v>9.9329999999999998</v>
      </c>
      <c r="I164" s="4">
        <v>104.29649999999999</v>
      </c>
      <c r="J164" s="4">
        <v>74</v>
      </c>
      <c r="K164" s="1">
        <v>12.64911064067352</v>
      </c>
      <c r="L164" s="1">
        <v>8</v>
      </c>
      <c r="M164" s="1" t="s">
        <v>290</v>
      </c>
      <c r="N164" s="1">
        <v>10.64</v>
      </c>
      <c r="O164" s="1">
        <v>12.5</v>
      </c>
      <c r="P164" s="1">
        <v>9.07</v>
      </c>
      <c r="Q164" s="1">
        <v>8.6199999999999992</v>
      </c>
      <c r="R164" s="1">
        <v>10.25</v>
      </c>
      <c r="S164" s="1">
        <v>12.45</v>
      </c>
      <c r="T164" s="1">
        <v>10.6</v>
      </c>
      <c r="U164" s="1">
        <v>11.12</v>
      </c>
      <c r="V164" s="1">
        <v>10.210000000000001</v>
      </c>
      <c r="W164" s="1">
        <v>10.47</v>
      </c>
      <c r="X164" s="1">
        <v>9.33</v>
      </c>
      <c r="Y164" s="1">
        <v>10.16</v>
      </c>
    </row>
    <row r="165" spans="1:25">
      <c r="A165" s="1">
        <v>2023</v>
      </c>
      <c r="B165" s="3" t="s">
        <v>295</v>
      </c>
      <c r="C165" s="1" t="s">
        <v>26</v>
      </c>
      <c r="D165" s="1">
        <v>8</v>
      </c>
      <c r="E165" s="4">
        <v>340</v>
      </c>
      <c r="F165" s="4">
        <v>287.27</v>
      </c>
      <c r="G165" s="4">
        <v>52.73</v>
      </c>
      <c r="H165" s="4">
        <v>28.727</v>
      </c>
      <c r="I165" s="4">
        <v>301.63350000000003</v>
      </c>
      <c r="J165" s="4">
        <v>340</v>
      </c>
      <c r="K165" s="1">
        <v>12.64911064067352</v>
      </c>
      <c r="L165" s="1">
        <v>8</v>
      </c>
      <c r="M165" s="1" t="s">
        <v>290</v>
      </c>
      <c r="N165" s="1">
        <v>8.91</v>
      </c>
      <c r="O165" s="1">
        <v>10.47</v>
      </c>
      <c r="P165" s="1">
        <v>10.52</v>
      </c>
      <c r="Q165" s="1">
        <v>10.69</v>
      </c>
      <c r="R165" s="1">
        <v>10.63</v>
      </c>
      <c r="S165" s="1">
        <v>8.8699999999999992</v>
      </c>
      <c r="T165" s="1">
        <v>10.99</v>
      </c>
      <c r="U165" s="1">
        <v>8.23</v>
      </c>
      <c r="V165" s="1">
        <v>11.73</v>
      </c>
      <c r="W165" s="1">
        <v>11.62</v>
      </c>
      <c r="X165" s="1">
        <v>9.0500000000000007</v>
      </c>
      <c r="Y165" s="1">
        <v>10.029999999999999</v>
      </c>
    </row>
    <row r="166" spans="1:25">
      <c r="A166" s="1">
        <v>2023</v>
      </c>
      <c r="B166" s="3" t="s">
        <v>296</v>
      </c>
      <c r="C166" s="1" t="s">
        <v>26</v>
      </c>
      <c r="D166" s="1">
        <v>7</v>
      </c>
      <c r="E166" s="4">
        <v>56.9</v>
      </c>
      <c r="F166" s="4">
        <v>0.86</v>
      </c>
      <c r="G166" s="4">
        <v>56.04</v>
      </c>
      <c r="H166" s="4">
        <v>8.5999999999999993E-2</v>
      </c>
      <c r="I166" s="4">
        <v>0.90300000000000002</v>
      </c>
      <c r="J166" s="4">
        <v>56.9</v>
      </c>
      <c r="K166" s="1">
        <v>11.83215956619923</v>
      </c>
      <c r="L166" s="1">
        <v>7</v>
      </c>
      <c r="M166" s="1" t="s">
        <v>297</v>
      </c>
      <c r="N166" s="1">
        <v>11.27</v>
      </c>
      <c r="O166" s="1">
        <v>11.5</v>
      </c>
      <c r="P166" s="1">
        <v>10.29</v>
      </c>
      <c r="Q166" s="1">
        <v>9.34</v>
      </c>
      <c r="R166" s="1">
        <v>7.44</v>
      </c>
      <c r="S166" s="1">
        <v>8.7799999999999994</v>
      </c>
      <c r="T166" s="1">
        <v>7.92</v>
      </c>
      <c r="U166" s="1">
        <v>11.06</v>
      </c>
      <c r="V166" s="1">
        <v>7.21</v>
      </c>
      <c r="W166" s="1">
        <v>8.75</v>
      </c>
      <c r="X166" s="1">
        <v>9.8000000000000007</v>
      </c>
      <c r="Y166" s="1">
        <v>7.37</v>
      </c>
    </row>
    <row r="167" spans="1:25">
      <c r="A167" s="1">
        <v>2023</v>
      </c>
      <c r="B167" s="3" t="s">
        <v>298</v>
      </c>
      <c r="C167" s="1" t="s">
        <v>26</v>
      </c>
      <c r="D167" s="1">
        <v>7</v>
      </c>
      <c r="E167" s="4">
        <v>253.83</v>
      </c>
      <c r="F167" s="4">
        <v>63.8</v>
      </c>
      <c r="G167" s="4">
        <v>190.03</v>
      </c>
      <c r="H167" s="4">
        <v>6.38</v>
      </c>
      <c r="I167" s="4">
        <v>66.989999999999995</v>
      </c>
      <c r="J167" s="4">
        <v>253.83</v>
      </c>
      <c r="K167" s="1">
        <v>11.83215956619923</v>
      </c>
      <c r="L167" s="1">
        <v>7</v>
      </c>
      <c r="M167" s="1" t="s">
        <v>297</v>
      </c>
      <c r="N167" s="1">
        <v>9.1199999999999992</v>
      </c>
      <c r="O167" s="1">
        <v>9.17</v>
      </c>
      <c r="P167" s="1">
        <v>11.13</v>
      </c>
      <c r="Q167" s="1">
        <v>10.17</v>
      </c>
      <c r="R167" s="1">
        <v>7.27</v>
      </c>
      <c r="S167" s="1">
        <v>10.08</v>
      </c>
      <c r="T167" s="1">
        <v>7.19</v>
      </c>
      <c r="U167" s="1">
        <v>9.06</v>
      </c>
      <c r="V167" s="1">
        <v>10.27</v>
      </c>
      <c r="W167" s="1">
        <v>11.03</v>
      </c>
      <c r="X167" s="1">
        <v>7.39</v>
      </c>
      <c r="Y167" s="1">
        <v>11.07</v>
      </c>
    </row>
    <row r="168" spans="1:25">
      <c r="A168" s="1">
        <v>2023</v>
      </c>
      <c r="B168" s="3" t="s">
        <v>299</v>
      </c>
      <c r="C168" s="1" t="s">
        <v>26</v>
      </c>
      <c r="D168" s="1">
        <v>7</v>
      </c>
      <c r="E168" s="4">
        <v>237.51</v>
      </c>
      <c r="F168" s="4">
        <v>220.71</v>
      </c>
      <c r="G168" s="4">
        <v>16.8</v>
      </c>
      <c r="H168" s="4">
        <v>22.071000000000002</v>
      </c>
      <c r="I168" s="4">
        <v>231.74549999999999</v>
      </c>
      <c r="J168" s="4">
        <v>237.51</v>
      </c>
      <c r="K168" s="1">
        <v>11.83215956619923</v>
      </c>
      <c r="L168" s="1">
        <v>7</v>
      </c>
      <c r="M168" s="1" t="s">
        <v>297</v>
      </c>
      <c r="N168" s="1">
        <v>10.33</v>
      </c>
      <c r="O168" s="1">
        <v>10.66</v>
      </c>
      <c r="P168" s="1">
        <v>10.61</v>
      </c>
      <c r="Q168" s="1">
        <v>7.55</v>
      </c>
      <c r="R168" s="1">
        <v>8.83</v>
      </c>
      <c r="S168" s="1">
        <v>8.27</v>
      </c>
      <c r="T168" s="1">
        <v>11.08</v>
      </c>
      <c r="U168" s="1">
        <v>11.5</v>
      </c>
      <c r="V168" s="1">
        <v>10.06</v>
      </c>
      <c r="W168" s="1">
        <v>10.47</v>
      </c>
      <c r="X168" s="1">
        <v>10.029999999999999</v>
      </c>
      <c r="Y168" s="1">
        <v>8.15</v>
      </c>
    </row>
    <row r="169" spans="1:25">
      <c r="A169" s="1">
        <v>2023</v>
      </c>
      <c r="B169" s="3" t="s">
        <v>300</v>
      </c>
      <c r="C169" s="1" t="s">
        <v>26</v>
      </c>
      <c r="D169" s="1">
        <v>7</v>
      </c>
      <c r="E169" s="4">
        <v>186.83</v>
      </c>
      <c r="F169" s="4">
        <v>38.57</v>
      </c>
      <c r="G169" s="4">
        <v>148.26</v>
      </c>
      <c r="H169" s="4">
        <v>3.8570000000000002</v>
      </c>
      <c r="I169" s="4">
        <v>40.4985</v>
      </c>
      <c r="J169" s="4">
        <v>186.83</v>
      </c>
      <c r="K169" s="1">
        <v>11.83215956619923</v>
      </c>
      <c r="L169" s="1">
        <v>7</v>
      </c>
      <c r="M169" s="1" t="s">
        <v>297</v>
      </c>
      <c r="N169" s="1">
        <v>10.93</v>
      </c>
      <c r="O169" s="1">
        <v>8.41</v>
      </c>
      <c r="P169" s="1">
        <v>9.8000000000000007</v>
      </c>
      <c r="Q169" s="1">
        <v>9.9600000000000009</v>
      </c>
      <c r="R169" s="1">
        <v>7.1</v>
      </c>
      <c r="S169" s="1">
        <v>11.53</v>
      </c>
      <c r="T169" s="1">
        <v>7.38</v>
      </c>
      <c r="U169" s="1">
        <v>8.18</v>
      </c>
      <c r="V169" s="1">
        <v>11.69</v>
      </c>
      <c r="W169" s="1">
        <v>8.8000000000000007</v>
      </c>
      <c r="X169" s="1">
        <v>8.7899999999999991</v>
      </c>
      <c r="Y169" s="1">
        <v>9.9</v>
      </c>
    </row>
    <row r="170" spans="1:25">
      <c r="A170" s="1">
        <v>2023</v>
      </c>
      <c r="B170" s="3" t="s">
        <v>301</v>
      </c>
      <c r="C170" s="1" t="s">
        <v>26</v>
      </c>
      <c r="D170" s="1">
        <v>7</v>
      </c>
      <c r="E170" s="4">
        <v>2.4500000000000002</v>
      </c>
      <c r="F170" s="4">
        <v>1.68</v>
      </c>
      <c r="G170" s="4">
        <v>0.77</v>
      </c>
      <c r="H170" s="4">
        <v>0.16800000000000001</v>
      </c>
      <c r="I170" s="4">
        <v>1.764</v>
      </c>
      <c r="J170" s="4">
        <v>2.4500000000000002</v>
      </c>
      <c r="K170" s="1">
        <v>11.83215956619923</v>
      </c>
      <c r="L170" s="1">
        <v>7</v>
      </c>
      <c r="M170" s="1" t="s">
        <v>297</v>
      </c>
      <c r="N170" s="1">
        <v>8.75</v>
      </c>
      <c r="O170" s="1">
        <v>8.26</v>
      </c>
      <c r="P170" s="1">
        <v>9.6</v>
      </c>
      <c r="Q170" s="1">
        <v>7.55</v>
      </c>
      <c r="R170" s="1">
        <v>10.78</v>
      </c>
      <c r="S170" s="1">
        <v>10.97</v>
      </c>
      <c r="T170" s="1">
        <v>8.5299999999999994</v>
      </c>
      <c r="U170" s="1">
        <v>7.95</v>
      </c>
      <c r="V170" s="1">
        <v>10.52</v>
      </c>
      <c r="W170" s="1">
        <v>9.69</v>
      </c>
      <c r="X170" s="1">
        <v>9.6300000000000008</v>
      </c>
      <c r="Y170" s="1">
        <v>7.36</v>
      </c>
    </row>
    <row r="171" spans="1:25">
      <c r="A171" s="1">
        <v>2023</v>
      </c>
      <c r="B171" s="3" t="s">
        <v>302</v>
      </c>
      <c r="C171" s="1" t="s">
        <v>26</v>
      </c>
      <c r="D171" s="1">
        <v>7</v>
      </c>
      <c r="E171" s="4">
        <v>70</v>
      </c>
      <c r="F171" s="4">
        <v>10</v>
      </c>
      <c r="G171" s="4">
        <v>60</v>
      </c>
      <c r="H171" s="4">
        <v>1</v>
      </c>
      <c r="I171" s="4">
        <v>10.5</v>
      </c>
      <c r="J171" s="4">
        <v>70</v>
      </c>
      <c r="K171" s="1">
        <v>11.83215956619923</v>
      </c>
      <c r="L171" s="1">
        <v>7</v>
      </c>
      <c r="M171" s="1" t="s">
        <v>297</v>
      </c>
      <c r="N171" s="1">
        <v>11.08</v>
      </c>
      <c r="O171" s="1">
        <v>7.22</v>
      </c>
      <c r="P171" s="1">
        <v>10.16</v>
      </c>
      <c r="Q171" s="1">
        <v>9.33</v>
      </c>
      <c r="R171" s="1">
        <v>9.32</v>
      </c>
      <c r="S171" s="1">
        <v>9.75</v>
      </c>
      <c r="T171" s="1">
        <v>9.74</v>
      </c>
      <c r="U171" s="1">
        <v>7.72</v>
      </c>
      <c r="V171" s="1">
        <v>10.82</v>
      </c>
      <c r="W171" s="1">
        <v>9.27</v>
      </c>
      <c r="X171" s="1">
        <v>8.68</v>
      </c>
      <c r="Y171" s="1">
        <v>10.5</v>
      </c>
    </row>
    <row r="172" spans="1:25">
      <c r="A172" s="1">
        <v>2023</v>
      </c>
      <c r="B172" s="3" t="s">
        <v>303</v>
      </c>
      <c r="C172" s="1" t="s">
        <v>26</v>
      </c>
      <c r="D172" s="1">
        <v>7</v>
      </c>
      <c r="E172" s="4">
        <v>207.2</v>
      </c>
      <c r="F172" s="4">
        <v>68.31</v>
      </c>
      <c r="G172" s="4">
        <v>138.88999999999999</v>
      </c>
      <c r="H172" s="4">
        <v>6.8310000000000004</v>
      </c>
      <c r="I172" s="4">
        <v>71.725500000000011</v>
      </c>
      <c r="J172" s="4">
        <v>207.2</v>
      </c>
      <c r="K172" s="1">
        <v>11.83215956619923</v>
      </c>
      <c r="L172" s="1">
        <v>7</v>
      </c>
      <c r="M172" s="1" t="s">
        <v>297</v>
      </c>
      <c r="N172" s="1">
        <v>9.52</v>
      </c>
      <c r="O172" s="1">
        <v>10.76</v>
      </c>
      <c r="P172" s="1">
        <v>11.4</v>
      </c>
      <c r="Q172" s="1">
        <v>11.49</v>
      </c>
      <c r="R172" s="1">
        <v>7.11</v>
      </c>
      <c r="S172" s="1">
        <v>8.65</v>
      </c>
      <c r="T172" s="1">
        <v>9.48</v>
      </c>
      <c r="U172" s="1">
        <v>11.75</v>
      </c>
      <c r="V172" s="1">
        <v>10.29</v>
      </c>
      <c r="W172" s="1">
        <v>8.5399999999999991</v>
      </c>
      <c r="X172" s="1">
        <v>10.48</v>
      </c>
      <c r="Y172" s="1">
        <v>9.82</v>
      </c>
    </row>
    <row r="173" spans="1:25">
      <c r="A173" s="1">
        <v>2023</v>
      </c>
      <c r="B173" s="3" t="s">
        <v>304</v>
      </c>
      <c r="C173" s="1" t="s">
        <v>26</v>
      </c>
      <c r="D173" s="1">
        <v>7</v>
      </c>
      <c r="E173" s="4">
        <v>33.6</v>
      </c>
      <c r="F173" s="4">
        <v>54</v>
      </c>
      <c r="G173" s="4">
        <v>-20.399999999999999</v>
      </c>
      <c r="H173" s="4">
        <v>5.4</v>
      </c>
      <c r="I173" s="4">
        <v>56.7</v>
      </c>
      <c r="J173" s="4">
        <v>33.6</v>
      </c>
      <c r="K173" s="1">
        <v>11.83215956619923</v>
      </c>
      <c r="L173" s="1">
        <v>7</v>
      </c>
      <c r="M173" s="1" t="s">
        <v>297</v>
      </c>
      <c r="N173" s="1">
        <v>11.55</v>
      </c>
      <c r="O173" s="1">
        <v>7.42</v>
      </c>
      <c r="P173" s="1">
        <v>7.82</v>
      </c>
      <c r="Q173" s="1">
        <v>10.84</v>
      </c>
      <c r="R173" s="1">
        <v>7.42</v>
      </c>
      <c r="S173" s="1">
        <v>11.14</v>
      </c>
      <c r="T173" s="1">
        <v>11.7</v>
      </c>
      <c r="U173" s="1">
        <v>7.76</v>
      </c>
      <c r="V173" s="1">
        <v>8.94</v>
      </c>
      <c r="W173" s="1">
        <v>8.9600000000000009</v>
      </c>
      <c r="X173" s="1">
        <v>11.36</v>
      </c>
      <c r="Y173" s="1">
        <v>10.36</v>
      </c>
    </row>
    <row r="174" spans="1:25">
      <c r="A174" s="1">
        <v>2023</v>
      </c>
      <c r="B174" s="3" t="s">
        <v>305</v>
      </c>
      <c r="C174" s="1" t="s">
        <v>26</v>
      </c>
      <c r="D174" s="1">
        <v>7</v>
      </c>
      <c r="E174" s="4">
        <v>105</v>
      </c>
      <c r="F174" s="4">
        <v>24</v>
      </c>
      <c r="G174" s="4">
        <v>81</v>
      </c>
      <c r="H174" s="4">
        <v>2.4</v>
      </c>
      <c r="I174" s="4">
        <v>25.2</v>
      </c>
      <c r="J174" s="4">
        <v>105</v>
      </c>
      <c r="K174" s="1">
        <v>11.83215956619923</v>
      </c>
      <c r="L174" s="1">
        <v>7</v>
      </c>
      <c r="M174" s="1" t="s">
        <v>297</v>
      </c>
      <c r="N174" s="1">
        <v>9.67</v>
      </c>
      <c r="O174" s="1">
        <v>7.4</v>
      </c>
      <c r="P174" s="1">
        <v>8.77</v>
      </c>
      <c r="Q174" s="1">
        <v>7.15</v>
      </c>
      <c r="R174" s="1">
        <v>8.2200000000000006</v>
      </c>
      <c r="S174" s="1">
        <v>8.9700000000000006</v>
      </c>
      <c r="T174" s="1">
        <v>7.08</v>
      </c>
      <c r="U174" s="1">
        <v>8.26</v>
      </c>
      <c r="V174" s="1">
        <v>10.6</v>
      </c>
      <c r="W174" s="1">
        <v>11.48</v>
      </c>
      <c r="X174" s="1">
        <v>8.9</v>
      </c>
      <c r="Y174" s="1">
        <v>11.09</v>
      </c>
    </row>
    <row r="175" spans="1:25">
      <c r="A175" s="1">
        <v>2023</v>
      </c>
      <c r="B175" s="3" t="s">
        <v>306</v>
      </c>
      <c r="C175" s="1" t="s">
        <v>26</v>
      </c>
      <c r="D175" s="1">
        <v>7</v>
      </c>
      <c r="E175" s="4">
        <v>268.73</v>
      </c>
      <c r="F175" s="4">
        <v>27.68</v>
      </c>
      <c r="G175" s="4">
        <v>241.05</v>
      </c>
      <c r="H175" s="4">
        <v>2.7679999999999998</v>
      </c>
      <c r="I175" s="4">
        <v>29.064</v>
      </c>
      <c r="J175" s="4">
        <v>268.73</v>
      </c>
      <c r="K175" s="1">
        <v>11.83215956619923</v>
      </c>
      <c r="L175" s="1">
        <v>7</v>
      </c>
      <c r="M175" s="1" t="s">
        <v>297</v>
      </c>
      <c r="N175" s="1">
        <v>8.35</v>
      </c>
      <c r="O175" s="1">
        <v>7.91</v>
      </c>
      <c r="P175" s="1">
        <v>7.67</v>
      </c>
      <c r="Q175" s="1">
        <v>7.01</v>
      </c>
      <c r="R175" s="1">
        <v>9.8699999999999992</v>
      </c>
      <c r="S175" s="1">
        <v>8.82</v>
      </c>
      <c r="T175" s="1">
        <v>7.82</v>
      </c>
      <c r="U175" s="1">
        <v>7.52</v>
      </c>
      <c r="V175" s="1">
        <v>7.29</v>
      </c>
      <c r="W175" s="1">
        <v>7.42</v>
      </c>
      <c r="X175" s="1">
        <v>10.94</v>
      </c>
      <c r="Y175" s="1">
        <v>11.58</v>
      </c>
    </row>
    <row r="176" spans="1:25">
      <c r="A176" s="1">
        <v>2023</v>
      </c>
      <c r="B176" s="3" t="s">
        <v>307</v>
      </c>
      <c r="C176" s="1" t="s">
        <v>26</v>
      </c>
      <c r="D176" s="1">
        <v>6</v>
      </c>
      <c r="E176" s="4">
        <v>18</v>
      </c>
      <c r="F176" s="4">
        <v>37.47</v>
      </c>
      <c r="G176" s="4">
        <v>-19.47</v>
      </c>
      <c r="H176" s="4">
        <v>3.7469999999999999</v>
      </c>
      <c r="I176" s="4">
        <v>39.343499999999999</v>
      </c>
      <c r="J176" s="4">
        <v>18</v>
      </c>
      <c r="K176" s="1">
        <v>10.954451150103321</v>
      </c>
      <c r="L176" s="1">
        <v>6</v>
      </c>
      <c r="M176" s="1" t="s">
        <v>308</v>
      </c>
      <c r="N176" s="1">
        <v>6.73</v>
      </c>
      <c r="O176" s="1">
        <v>10.93</v>
      </c>
      <c r="P176" s="1">
        <v>8.41</v>
      </c>
      <c r="Q176" s="1">
        <v>6.42</v>
      </c>
      <c r="R176" s="1">
        <v>9.08</v>
      </c>
      <c r="S176" s="1">
        <v>10.38</v>
      </c>
      <c r="T176" s="1">
        <v>9.75</v>
      </c>
      <c r="U176" s="1">
        <v>7.6</v>
      </c>
      <c r="V176" s="1">
        <v>6.09</v>
      </c>
      <c r="W176" s="1">
        <v>9.34</v>
      </c>
      <c r="X176" s="1">
        <v>8.0299999999999994</v>
      </c>
      <c r="Y176" s="1">
        <v>7.76</v>
      </c>
    </row>
    <row r="177" spans="1:25">
      <c r="A177" s="1">
        <v>2023</v>
      </c>
      <c r="B177" s="3" t="s">
        <v>309</v>
      </c>
      <c r="C177" s="1" t="s">
        <v>26</v>
      </c>
      <c r="D177" s="1">
        <v>6</v>
      </c>
      <c r="E177" s="4">
        <v>58.38</v>
      </c>
      <c r="F177" s="4">
        <v>38.92</v>
      </c>
      <c r="G177" s="4">
        <v>19.46</v>
      </c>
      <c r="H177" s="4">
        <v>3.8919999999999999</v>
      </c>
      <c r="I177" s="4">
        <v>40.866000000000007</v>
      </c>
      <c r="J177" s="4">
        <v>58.38</v>
      </c>
      <c r="K177" s="1">
        <v>10.954451150103321</v>
      </c>
      <c r="L177" s="1">
        <v>6</v>
      </c>
      <c r="M177" s="1" t="s">
        <v>308</v>
      </c>
      <c r="N177" s="1">
        <v>8.66</v>
      </c>
      <c r="O177" s="1">
        <v>8.94</v>
      </c>
      <c r="P177" s="1">
        <v>10.59</v>
      </c>
      <c r="Q177" s="1">
        <v>6.64</v>
      </c>
      <c r="R177" s="1">
        <v>9.51</v>
      </c>
      <c r="S177" s="1">
        <v>8</v>
      </c>
      <c r="T177" s="1">
        <v>6.93</v>
      </c>
      <c r="U177" s="1">
        <v>7.54</v>
      </c>
      <c r="V177" s="1">
        <v>7.23</v>
      </c>
      <c r="W177" s="1">
        <v>9.9600000000000009</v>
      </c>
      <c r="X177" s="1">
        <v>7.12</v>
      </c>
      <c r="Y177" s="1">
        <v>7.29</v>
      </c>
    </row>
    <row r="178" spans="1:25">
      <c r="A178" s="1">
        <v>2023</v>
      </c>
      <c r="B178" s="3" t="s">
        <v>310</v>
      </c>
      <c r="C178" s="1" t="s">
        <v>26</v>
      </c>
      <c r="D178" s="1">
        <v>6</v>
      </c>
      <c r="E178" s="4">
        <v>5.0999999999999996</v>
      </c>
      <c r="F178" s="4">
        <v>2.73</v>
      </c>
      <c r="G178" s="4">
        <v>2.37</v>
      </c>
      <c r="H178" s="4">
        <v>0.27300000000000002</v>
      </c>
      <c r="I178" s="4">
        <v>2.8664999999999998</v>
      </c>
      <c r="J178" s="4">
        <v>5.0999999999999996</v>
      </c>
      <c r="K178" s="1">
        <v>10.954451150103321</v>
      </c>
      <c r="L178" s="1">
        <v>6</v>
      </c>
      <c r="M178" s="1" t="s">
        <v>308</v>
      </c>
      <c r="N178" s="1">
        <v>8.3699999999999992</v>
      </c>
      <c r="O178" s="1">
        <v>8.75</v>
      </c>
      <c r="P178" s="1">
        <v>10.61</v>
      </c>
      <c r="Q178" s="1">
        <v>9.5</v>
      </c>
      <c r="R178" s="1">
        <v>7.97</v>
      </c>
      <c r="S178" s="1">
        <v>8.5</v>
      </c>
      <c r="T178" s="1">
        <v>10.52</v>
      </c>
      <c r="U178" s="1">
        <v>7.47</v>
      </c>
      <c r="V178" s="1">
        <v>7.9</v>
      </c>
      <c r="W178" s="1">
        <v>6.52</v>
      </c>
      <c r="X178" s="1">
        <v>8.6</v>
      </c>
      <c r="Y178" s="1">
        <v>7.72</v>
      </c>
    </row>
    <row r="179" spans="1:25">
      <c r="A179" s="1">
        <v>2023</v>
      </c>
      <c r="B179" s="3" t="s">
        <v>311</v>
      </c>
      <c r="C179" s="1" t="s">
        <v>26</v>
      </c>
      <c r="D179" s="1">
        <v>6</v>
      </c>
      <c r="E179" s="4">
        <v>39</v>
      </c>
      <c r="F179" s="4">
        <v>14.4</v>
      </c>
      <c r="G179" s="4">
        <v>24.6</v>
      </c>
      <c r="H179" s="4">
        <v>1.44</v>
      </c>
      <c r="I179" s="4">
        <v>15.12</v>
      </c>
      <c r="J179" s="4">
        <v>39</v>
      </c>
      <c r="K179" s="1">
        <v>10.954451150103321</v>
      </c>
      <c r="L179" s="1">
        <v>6</v>
      </c>
      <c r="M179" s="1" t="s">
        <v>308</v>
      </c>
      <c r="N179" s="1">
        <v>10.78</v>
      </c>
      <c r="O179" s="1">
        <v>7.26</v>
      </c>
      <c r="P179" s="1">
        <v>9.75</v>
      </c>
      <c r="Q179" s="1">
        <v>9.3699999999999992</v>
      </c>
      <c r="R179" s="1">
        <v>7.32</v>
      </c>
      <c r="S179" s="1">
        <v>10.55</v>
      </c>
      <c r="T179" s="1">
        <v>9.0299999999999994</v>
      </c>
      <c r="U179" s="1">
        <v>10.28</v>
      </c>
      <c r="V179" s="1">
        <v>6.93</v>
      </c>
      <c r="W179" s="1">
        <v>8.8800000000000008</v>
      </c>
      <c r="X179" s="1">
        <v>6.2</v>
      </c>
      <c r="Y179" s="1">
        <v>6.2</v>
      </c>
    </row>
    <row r="180" spans="1:25">
      <c r="A180" s="1">
        <v>2023</v>
      </c>
      <c r="B180" s="3" t="s">
        <v>312</v>
      </c>
      <c r="C180" s="1" t="s">
        <v>26</v>
      </c>
      <c r="D180" s="1">
        <v>6</v>
      </c>
      <c r="E180" s="4">
        <v>273.60000000000002</v>
      </c>
      <c r="F180" s="4">
        <v>100.32</v>
      </c>
      <c r="G180" s="4">
        <v>173.28</v>
      </c>
      <c r="H180" s="4">
        <v>10.032</v>
      </c>
      <c r="I180" s="4">
        <v>105.336</v>
      </c>
      <c r="J180" s="4">
        <v>273.60000000000002</v>
      </c>
      <c r="K180" s="1">
        <v>10.954451150103321</v>
      </c>
      <c r="L180" s="1">
        <v>6</v>
      </c>
      <c r="M180" s="1" t="s">
        <v>308</v>
      </c>
      <c r="N180" s="1">
        <v>6.54</v>
      </c>
      <c r="O180" s="1">
        <v>7.39</v>
      </c>
      <c r="P180" s="1">
        <v>7.06</v>
      </c>
      <c r="Q180" s="1">
        <v>6.04</v>
      </c>
      <c r="R180" s="1">
        <v>8.81</v>
      </c>
      <c r="S180" s="1">
        <v>6.64</v>
      </c>
      <c r="T180" s="1">
        <v>9.89</v>
      </c>
      <c r="U180" s="1">
        <v>6.81</v>
      </c>
      <c r="V180" s="1">
        <v>8.4700000000000006</v>
      </c>
      <c r="W180" s="1">
        <v>8.52</v>
      </c>
      <c r="X180" s="1">
        <v>6.69</v>
      </c>
      <c r="Y180" s="1">
        <v>9.99</v>
      </c>
    </row>
    <row r="181" spans="1:25">
      <c r="A181" s="1">
        <v>2023</v>
      </c>
      <c r="B181" s="3" t="s">
        <v>313</v>
      </c>
      <c r="C181" s="1" t="s">
        <v>26</v>
      </c>
      <c r="D181" s="1">
        <v>6</v>
      </c>
      <c r="E181" s="4">
        <v>42</v>
      </c>
      <c r="F181" s="4">
        <v>0.63</v>
      </c>
      <c r="G181" s="4">
        <v>41.37</v>
      </c>
      <c r="H181" s="4">
        <v>6.3E-2</v>
      </c>
      <c r="I181" s="4">
        <v>0.66150000000000009</v>
      </c>
      <c r="J181" s="4">
        <v>42</v>
      </c>
      <c r="K181" s="1">
        <v>10.954451150103321</v>
      </c>
      <c r="L181" s="1">
        <v>6</v>
      </c>
      <c r="M181" s="1" t="s">
        <v>308</v>
      </c>
      <c r="N181" s="1">
        <v>9.77</v>
      </c>
      <c r="O181" s="1">
        <v>6.98</v>
      </c>
      <c r="P181" s="1">
        <v>10.86</v>
      </c>
      <c r="Q181" s="1">
        <v>9.0399999999999991</v>
      </c>
      <c r="R181" s="1">
        <v>6.26</v>
      </c>
      <c r="S181" s="1">
        <v>6.94</v>
      </c>
      <c r="T181" s="1">
        <v>7.48</v>
      </c>
      <c r="U181" s="1">
        <v>7.5</v>
      </c>
      <c r="V181" s="1">
        <v>10.44</v>
      </c>
      <c r="W181" s="1">
        <v>8.59</v>
      </c>
      <c r="X181" s="1">
        <v>6.06</v>
      </c>
      <c r="Y181" s="1">
        <v>7.79</v>
      </c>
    </row>
    <row r="182" spans="1:25">
      <c r="A182" s="1">
        <v>2023</v>
      </c>
      <c r="B182" s="3" t="s">
        <v>314</v>
      </c>
      <c r="C182" s="1" t="s">
        <v>26</v>
      </c>
      <c r="D182" s="1">
        <v>6</v>
      </c>
      <c r="E182" s="4">
        <v>229.62</v>
      </c>
      <c r="F182" s="4">
        <v>229.62</v>
      </c>
      <c r="G182" s="4">
        <v>0</v>
      </c>
      <c r="H182" s="4">
        <v>22.962</v>
      </c>
      <c r="I182" s="4">
        <v>241.101</v>
      </c>
      <c r="J182" s="4">
        <v>229.62</v>
      </c>
      <c r="K182" s="1">
        <v>10.954451150103321</v>
      </c>
      <c r="L182" s="1">
        <v>6</v>
      </c>
      <c r="M182" s="1" t="s">
        <v>308</v>
      </c>
      <c r="N182" s="1">
        <v>10.58</v>
      </c>
      <c r="O182" s="1">
        <v>6.91</v>
      </c>
      <c r="P182" s="1">
        <v>8.16</v>
      </c>
      <c r="Q182" s="1">
        <v>6.33</v>
      </c>
      <c r="R182" s="1">
        <v>9.17</v>
      </c>
      <c r="S182" s="1">
        <v>6.59</v>
      </c>
      <c r="T182" s="1">
        <v>6.85</v>
      </c>
      <c r="U182" s="1">
        <v>10</v>
      </c>
      <c r="V182" s="1">
        <v>6.59</v>
      </c>
      <c r="W182" s="1">
        <v>6.68</v>
      </c>
      <c r="X182" s="1">
        <v>7.05</v>
      </c>
      <c r="Y182" s="1">
        <v>10.130000000000001</v>
      </c>
    </row>
    <row r="183" spans="1:25">
      <c r="A183" s="1">
        <v>2023</v>
      </c>
      <c r="B183" s="3" t="s">
        <v>315</v>
      </c>
      <c r="C183" s="1" t="s">
        <v>26</v>
      </c>
      <c r="D183" s="1">
        <v>6</v>
      </c>
      <c r="E183" s="4">
        <v>231.84</v>
      </c>
      <c r="F183" s="4">
        <v>81.63</v>
      </c>
      <c r="G183" s="4">
        <v>150.21</v>
      </c>
      <c r="H183" s="4">
        <v>8.1630000000000003</v>
      </c>
      <c r="I183" s="4">
        <v>85.711500000000001</v>
      </c>
      <c r="J183" s="4">
        <v>231.84</v>
      </c>
      <c r="K183" s="1">
        <v>10.954451150103321</v>
      </c>
      <c r="L183" s="1">
        <v>6</v>
      </c>
      <c r="M183" s="1" t="s">
        <v>308</v>
      </c>
      <c r="N183" s="1">
        <v>8.5399999999999991</v>
      </c>
      <c r="O183" s="1">
        <v>8.81</v>
      </c>
      <c r="P183" s="1">
        <v>9.19</v>
      </c>
      <c r="Q183" s="1">
        <v>6.96</v>
      </c>
      <c r="R183" s="1">
        <v>7.3</v>
      </c>
      <c r="S183" s="1">
        <v>7.63</v>
      </c>
      <c r="T183" s="1">
        <v>8.7100000000000009</v>
      </c>
      <c r="U183" s="1">
        <v>9.8000000000000007</v>
      </c>
      <c r="V183" s="1">
        <v>8.33</v>
      </c>
      <c r="W183" s="1">
        <v>6.37</v>
      </c>
      <c r="X183" s="1">
        <v>7.18</v>
      </c>
      <c r="Y183" s="1">
        <v>10.58</v>
      </c>
    </row>
    <row r="184" spans="1:25">
      <c r="A184" s="1">
        <v>2023</v>
      </c>
      <c r="B184" s="3" t="s">
        <v>316</v>
      </c>
      <c r="C184" s="1" t="s">
        <v>26</v>
      </c>
      <c r="D184" s="1">
        <v>6</v>
      </c>
      <c r="E184" s="4">
        <v>48</v>
      </c>
      <c r="F184" s="4">
        <v>10.8</v>
      </c>
      <c r="G184" s="4">
        <v>37.200000000000003</v>
      </c>
      <c r="H184" s="4">
        <v>1.08</v>
      </c>
      <c r="I184" s="4">
        <v>11.34</v>
      </c>
      <c r="J184" s="4">
        <v>48</v>
      </c>
      <c r="K184" s="1">
        <v>10.954451150103321</v>
      </c>
      <c r="L184" s="1">
        <v>6</v>
      </c>
      <c r="M184" s="1" t="s">
        <v>308</v>
      </c>
      <c r="N184" s="1">
        <v>10.62</v>
      </c>
      <c r="O184" s="1">
        <v>7.93</v>
      </c>
      <c r="P184" s="1">
        <v>9.33</v>
      </c>
      <c r="Q184" s="1">
        <v>9.4499999999999993</v>
      </c>
      <c r="R184" s="1">
        <v>9.83</v>
      </c>
      <c r="S184" s="1">
        <v>7.34</v>
      </c>
      <c r="T184" s="1">
        <v>10.15</v>
      </c>
      <c r="U184" s="1">
        <v>8.2200000000000006</v>
      </c>
      <c r="V184" s="1">
        <v>8.6999999999999993</v>
      </c>
      <c r="W184" s="1">
        <v>6.98</v>
      </c>
      <c r="X184" s="1">
        <v>7.98</v>
      </c>
      <c r="Y184" s="1">
        <v>6.93</v>
      </c>
    </row>
    <row r="185" spans="1:25">
      <c r="A185" s="1">
        <v>2023</v>
      </c>
      <c r="B185" s="3" t="s">
        <v>317</v>
      </c>
      <c r="C185" s="1" t="s">
        <v>26</v>
      </c>
      <c r="D185" s="1">
        <v>6</v>
      </c>
      <c r="E185" s="4">
        <v>33.25</v>
      </c>
      <c r="F185" s="4">
        <v>6.65</v>
      </c>
      <c r="G185" s="4">
        <v>26.6</v>
      </c>
      <c r="H185" s="4">
        <v>0.66500000000000004</v>
      </c>
      <c r="I185" s="4">
        <v>6.9825000000000008</v>
      </c>
      <c r="J185" s="4">
        <v>33.25</v>
      </c>
      <c r="K185" s="1">
        <v>10.954451150103321</v>
      </c>
      <c r="L185" s="1">
        <v>6</v>
      </c>
      <c r="M185" s="1" t="s">
        <v>308</v>
      </c>
      <c r="N185" s="1">
        <v>9.6300000000000008</v>
      </c>
      <c r="O185" s="1">
        <v>6.49</v>
      </c>
      <c r="P185" s="1">
        <v>7.31</v>
      </c>
      <c r="Q185" s="1">
        <v>7.87</v>
      </c>
      <c r="R185" s="1">
        <v>9.86</v>
      </c>
      <c r="S185" s="1">
        <v>10.76</v>
      </c>
      <c r="T185" s="1">
        <v>10.09</v>
      </c>
      <c r="U185" s="1">
        <v>6.89</v>
      </c>
      <c r="V185" s="1">
        <v>9.61</v>
      </c>
      <c r="W185" s="1">
        <v>10.09</v>
      </c>
      <c r="X185" s="1">
        <v>8.5399999999999991</v>
      </c>
      <c r="Y185" s="1">
        <v>9.58</v>
      </c>
    </row>
    <row r="186" spans="1:25">
      <c r="A186" s="1">
        <v>2023</v>
      </c>
      <c r="B186" s="3" t="s">
        <v>318</v>
      </c>
      <c r="C186" s="1" t="s">
        <v>26</v>
      </c>
      <c r="D186" s="1">
        <v>6</v>
      </c>
      <c r="E186" s="4">
        <v>164</v>
      </c>
      <c r="F186" s="4">
        <v>43.45</v>
      </c>
      <c r="G186" s="4">
        <v>120.55</v>
      </c>
      <c r="H186" s="4">
        <v>4.3450000000000006</v>
      </c>
      <c r="I186" s="4">
        <v>45.622500000000002</v>
      </c>
      <c r="J186" s="4">
        <v>164</v>
      </c>
      <c r="K186" s="1">
        <v>10.954451150103321</v>
      </c>
      <c r="L186" s="1">
        <v>6</v>
      </c>
      <c r="M186" s="1" t="s">
        <v>308</v>
      </c>
      <c r="N186" s="1">
        <v>10.71</v>
      </c>
      <c r="O186" s="1">
        <v>6.56</v>
      </c>
      <c r="P186" s="1">
        <v>8.27</v>
      </c>
      <c r="Q186" s="1">
        <v>8.9700000000000006</v>
      </c>
      <c r="R186" s="1">
        <v>6.74</v>
      </c>
      <c r="S186" s="1">
        <v>10.83</v>
      </c>
      <c r="T186" s="1">
        <v>7.13</v>
      </c>
      <c r="U186" s="1">
        <v>6.66</v>
      </c>
      <c r="V186" s="1">
        <v>10.39</v>
      </c>
      <c r="W186" s="1">
        <v>8.6999999999999993</v>
      </c>
      <c r="X186" s="1">
        <v>9.06</v>
      </c>
      <c r="Y186" s="1">
        <v>6.96</v>
      </c>
    </row>
    <row r="187" spans="1:25">
      <c r="A187" s="1">
        <v>2023</v>
      </c>
      <c r="B187" s="3" t="s">
        <v>319</v>
      </c>
      <c r="C187" s="1" t="s">
        <v>26</v>
      </c>
      <c r="D187" s="1">
        <v>5</v>
      </c>
      <c r="E187" s="4">
        <v>156</v>
      </c>
      <c r="F187" s="4">
        <v>90.1</v>
      </c>
      <c r="G187" s="4">
        <v>65.900000000000006</v>
      </c>
      <c r="H187" s="4">
        <v>9.01</v>
      </c>
      <c r="I187" s="4">
        <v>94.605000000000004</v>
      </c>
      <c r="J187" s="4">
        <v>156</v>
      </c>
      <c r="K187" s="1">
        <v>10</v>
      </c>
      <c r="L187" s="1">
        <v>5</v>
      </c>
      <c r="M187" s="1" t="s">
        <v>320</v>
      </c>
      <c r="N187" s="1">
        <v>8.84</v>
      </c>
      <c r="O187" s="1">
        <v>7.62</v>
      </c>
      <c r="P187" s="1">
        <v>7.43</v>
      </c>
      <c r="Q187" s="1">
        <v>8.6</v>
      </c>
      <c r="R187" s="1">
        <v>7.41</v>
      </c>
      <c r="S187" s="1">
        <v>6.64</v>
      </c>
      <c r="T187" s="1">
        <v>5.63</v>
      </c>
      <c r="U187" s="1">
        <v>6.84</v>
      </c>
      <c r="V187" s="1">
        <v>5.79</v>
      </c>
      <c r="W187" s="1">
        <v>7.05</v>
      </c>
      <c r="X187" s="1">
        <v>9.66</v>
      </c>
      <c r="Y187" s="1">
        <v>7.42</v>
      </c>
    </row>
    <row r="188" spans="1:25">
      <c r="A188" s="1">
        <v>2023</v>
      </c>
      <c r="B188" s="3" t="s">
        <v>321</v>
      </c>
      <c r="C188" s="1" t="s">
        <v>26</v>
      </c>
      <c r="D188" s="1">
        <v>5</v>
      </c>
      <c r="E188" s="4">
        <v>127.47</v>
      </c>
      <c r="F188" s="4">
        <v>57.76</v>
      </c>
      <c r="G188" s="4">
        <v>69.709999999999994</v>
      </c>
      <c r="H188" s="4">
        <v>5.7759999999999998</v>
      </c>
      <c r="I188" s="4">
        <v>60.648000000000003</v>
      </c>
      <c r="J188" s="4">
        <v>127.47</v>
      </c>
      <c r="K188" s="1">
        <v>10</v>
      </c>
      <c r="L188" s="1">
        <v>5</v>
      </c>
      <c r="M188" s="1" t="s">
        <v>320</v>
      </c>
      <c r="N188" s="1">
        <v>9.6</v>
      </c>
      <c r="O188" s="1">
        <v>5.26</v>
      </c>
      <c r="P188" s="1">
        <v>6.27</v>
      </c>
      <c r="Q188" s="1">
        <v>9.99</v>
      </c>
      <c r="R188" s="1">
        <v>8.77</v>
      </c>
      <c r="S188" s="1">
        <v>5.77</v>
      </c>
      <c r="T188" s="1">
        <v>9.69</v>
      </c>
      <c r="U188" s="1">
        <v>7.4</v>
      </c>
      <c r="V188" s="1">
        <v>6.05</v>
      </c>
      <c r="W188" s="1">
        <v>6.47</v>
      </c>
      <c r="X188" s="1">
        <v>8.74</v>
      </c>
      <c r="Y188" s="1">
        <v>5.37</v>
      </c>
    </row>
    <row r="189" spans="1:25">
      <c r="A189" s="1">
        <v>2023</v>
      </c>
      <c r="B189" s="3" t="s">
        <v>322</v>
      </c>
      <c r="C189" s="1" t="s">
        <v>26</v>
      </c>
      <c r="D189" s="1">
        <v>5</v>
      </c>
      <c r="E189" s="4">
        <v>231.74</v>
      </c>
      <c r="F189" s="4">
        <v>147.18</v>
      </c>
      <c r="G189" s="4">
        <v>84.56</v>
      </c>
      <c r="H189" s="4">
        <v>14.718</v>
      </c>
      <c r="I189" s="4">
        <v>154.53899999999999</v>
      </c>
      <c r="J189" s="4">
        <v>231.74</v>
      </c>
      <c r="K189" s="1">
        <v>10</v>
      </c>
      <c r="L189" s="1">
        <v>5</v>
      </c>
      <c r="M189" s="1" t="s">
        <v>320</v>
      </c>
      <c r="N189" s="1">
        <v>6.07</v>
      </c>
      <c r="O189" s="1">
        <v>9.58</v>
      </c>
      <c r="P189" s="1">
        <v>9.17</v>
      </c>
      <c r="Q189" s="1">
        <v>7.52</v>
      </c>
      <c r="R189" s="1">
        <v>8.9</v>
      </c>
      <c r="S189" s="1">
        <v>9.44</v>
      </c>
      <c r="T189" s="1">
        <v>8.5399999999999991</v>
      </c>
      <c r="U189" s="1">
        <v>7.77</v>
      </c>
      <c r="V189" s="1">
        <v>8.24</v>
      </c>
      <c r="W189" s="1">
        <v>7.57</v>
      </c>
      <c r="X189" s="1">
        <v>8.9700000000000006</v>
      </c>
      <c r="Y189" s="1">
        <v>6.1</v>
      </c>
    </row>
    <row r="190" spans="1:25">
      <c r="A190" s="1">
        <v>2023</v>
      </c>
      <c r="B190" s="3" t="s">
        <v>323</v>
      </c>
      <c r="C190" s="1" t="s">
        <v>26</v>
      </c>
      <c r="D190" s="1">
        <v>5</v>
      </c>
      <c r="E190" s="4">
        <v>245.3</v>
      </c>
      <c r="F190" s="4">
        <v>16.350000000000001</v>
      </c>
      <c r="G190" s="4">
        <v>228.95</v>
      </c>
      <c r="H190" s="4">
        <v>1.635</v>
      </c>
      <c r="I190" s="4">
        <v>17.1675</v>
      </c>
      <c r="J190" s="4">
        <v>245.3</v>
      </c>
      <c r="K190" s="1">
        <v>10</v>
      </c>
      <c r="L190" s="1">
        <v>5</v>
      </c>
      <c r="M190" s="1" t="s">
        <v>320</v>
      </c>
      <c r="N190" s="1">
        <v>8.36</v>
      </c>
      <c r="O190" s="1">
        <v>7.54</v>
      </c>
      <c r="P190" s="1">
        <v>6.22</v>
      </c>
      <c r="Q190" s="1">
        <v>7.21</v>
      </c>
      <c r="R190" s="1">
        <v>6.77</v>
      </c>
      <c r="S190" s="1">
        <v>6.57</v>
      </c>
      <c r="T190" s="1">
        <v>6.85</v>
      </c>
      <c r="U190" s="1">
        <v>9.5</v>
      </c>
      <c r="V190" s="1">
        <v>5.94</v>
      </c>
      <c r="W190" s="1">
        <v>9.33</v>
      </c>
      <c r="X190" s="1">
        <v>8.82</v>
      </c>
      <c r="Y190" s="1">
        <v>9.82</v>
      </c>
    </row>
    <row r="191" spans="1:25">
      <c r="A191" s="1">
        <v>2023</v>
      </c>
      <c r="B191" s="3" t="s">
        <v>324</v>
      </c>
      <c r="C191" s="1" t="s">
        <v>26</v>
      </c>
      <c r="D191" s="1">
        <v>5</v>
      </c>
      <c r="E191" s="4">
        <v>212.8</v>
      </c>
      <c r="F191" s="4">
        <v>46.82</v>
      </c>
      <c r="G191" s="4">
        <v>165.98</v>
      </c>
      <c r="H191" s="4">
        <v>4.6820000000000004</v>
      </c>
      <c r="I191" s="4">
        <v>49.161000000000001</v>
      </c>
      <c r="J191" s="4">
        <v>212.8</v>
      </c>
      <c r="K191" s="1">
        <v>10</v>
      </c>
      <c r="L191" s="1">
        <v>5</v>
      </c>
      <c r="M191" s="1" t="s">
        <v>320</v>
      </c>
      <c r="N191" s="1">
        <v>6.64</v>
      </c>
      <c r="O191" s="1">
        <v>6.7</v>
      </c>
      <c r="P191" s="1">
        <v>6.97</v>
      </c>
      <c r="Q191" s="1">
        <v>9.84</v>
      </c>
      <c r="R191" s="1">
        <v>6.86</v>
      </c>
      <c r="S191" s="1">
        <v>8.9</v>
      </c>
      <c r="T191" s="1">
        <v>7.65</v>
      </c>
      <c r="U191" s="1">
        <v>7.86</v>
      </c>
      <c r="V191" s="1">
        <v>8.34</v>
      </c>
      <c r="W191" s="1">
        <v>7.21</v>
      </c>
      <c r="X191" s="1">
        <v>7.06</v>
      </c>
      <c r="Y191" s="1">
        <v>5.44</v>
      </c>
    </row>
    <row r="192" spans="1:25">
      <c r="A192" s="1">
        <v>2023</v>
      </c>
      <c r="B192" s="3" t="s">
        <v>325</v>
      </c>
      <c r="C192" s="1" t="s">
        <v>26</v>
      </c>
      <c r="D192" s="1">
        <v>5</v>
      </c>
      <c r="E192" s="4">
        <v>363.84</v>
      </c>
      <c r="F192" s="4">
        <v>148.43</v>
      </c>
      <c r="G192" s="4">
        <v>215.41</v>
      </c>
      <c r="H192" s="4">
        <v>14.843</v>
      </c>
      <c r="I192" s="4">
        <v>155.85149999999999</v>
      </c>
      <c r="J192" s="4">
        <v>363.84</v>
      </c>
      <c r="K192" s="1">
        <v>10</v>
      </c>
      <c r="L192" s="1">
        <v>5</v>
      </c>
      <c r="M192" s="1" t="s">
        <v>320</v>
      </c>
      <c r="N192" s="1">
        <v>5.32</v>
      </c>
      <c r="O192" s="1">
        <v>9.4499999999999993</v>
      </c>
      <c r="P192" s="1">
        <v>8.65</v>
      </c>
      <c r="Q192" s="1">
        <v>9.77</v>
      </c>
      <c r="R192" s="1">
        <v>8.41</v>
      </c>
      <c r="S192" s="1">
        <v>9.6999999999999993</v>
      </c>
      <c r="T192" s="1">
        <v>5.64</v>
      </c>
      <c r="U192" s="1">
        <v>7.14</v>
      </c>
      <c r="V192" s="1">
        <v>5.52</v>
      </c>
      <c r="W192" s="1">
        <v>7.03</v>
      </c>
      <c r="X192" s="1">
        <v>5.27</v>
      </c>
      <c r="Y192" s="1">
        <v>5.07</v>
      </c>
    </row>
    <row r="193" spans="1:25">
      <c r="A193" s="1">
        <v>2023</v>
      </c>
      <c r="B193" s="3" t="s">
        <v>326</v>
      </c>
      <c r="C193" s="1" t="s">
        <v>26</v>
      </c>
      <c r="D193" s="1">
        <v>5</v>
      </c>
      <c r="E193" s="4">
        <v>34</v>
      </c>
      <c r="F193" s="4">
        <v>20</v>
      </c>
      <c r="G193" s="4">
        <v>14</v>
      </c>
      <c r="H193" s="4">
        <v>2</v>
      </c>
      <c r="I193" s="4">
        <v>21</v>
      </c>
      <c r="J193" s="4">
        <v>34</v>
      </c>
      <c r="K193" s="1">
        <v>10</v>
      </c>
      <c r="L193" s="1">
        <v>5</v>
      </c>
      <c r="M193" s="1" t="s">
        <v>320</v>
      </c>
      <c r="N193" s="1">
        <v>5.23</v>
      </c>
      <c r="O193" s="1">
        <v>8.4499999999999993</v>
      </c>
      <c r="P193" s="1">
        <v>8.0299999999999994</v>
      </c>
      <c r="Q193" s="1">
        <v>9.17</v>
      </c>
      <c r="R193" s="1">
        <v>7.52</v>
      </c>
      <c r="S193" s="1">
        <v>9.91</v>
      </c>
      <c r="T193" s="1">
        <v>8.44</v>
      </c>
      <c r="U193" s="1">
        <v>7.8</v>
      </c>
      <c r="V193" s="1">
        <v>9.61</v>
      </c>
      <c r="W193" s="1">
        <v>9.1300000000000008</v>
      </c>
      <c r="X193" s="1">
        <v>8.3800000000000008</v>
      </c>
      <c r="Y193" s="1">
        <v>6.42</v>
      </c>
    </row>
    <row r="194" spans="1:25">
      <c r="A194" s="1">
        <v>2023</v>
      </c>
      <c r="B194" s="3" t="s">
        <v>327</v>
      </c>
      <c r="C194" s="1" t="s">
        <v>26</v>
      </c>
      <c r="D194" s="1">
        <v>5</v>
      </c>
      <c r="E194" s="4">
        <v>90</v>
      </c>
      <c r="F194" s="4">
        <v>72</v>
      </c>
      <c r="G194" s="4">
        <v>18</v>
      </c>
      <c r="H194" s="4">
        <v>7.2</v>
      </c>
      <c r="I194" s="4">
        <v>75.600000000000009</v>
      </c>
      <c r="J194" s="4">
        <v>90</v>
      </c>
      <c r="K194" s="1">
        <v>10</v>
      </c>
      <c r="L194" s="1">
        <v>5</v>
      </c>
      <c r="M194" s="1" t="s">
        <v>320</v>
      </c>
      <c r="N194" s="1">
        <v>9.34</v>
      </c>
      <c r="O194" s="1">
        <v>8.8800000000000008</v>
      </c>
      <c r="P194" s="1">
        <v>6.53</v>
      </c>
      <c r="Q194" s="1">
        <v>5.41</v>
      </c>
      <c r="R194" s="1">
        <v>6.47</v>
      </c>
      <c r="S194" s="1">
        <v>5.49</v>
      </c>
      <c r="T194" s="1">
        <v>7.59</v>
      </c>
      <c r="U194" s="1">
        <v>8.94</v>
      </c>
      <c r="V194" s="1">
        <v>6.46</v>
      </c>
      <c r="W194" s="1">
        <v>6.22</v>
      </c>
      <c r="X194" s="1">
        <v>7.57</v>
      </c>
      <c r="Y194" s="1">
        <v>8.57</v>
      </c>
    </row>
    <row r="195" spans="1:25">
      <c r="A195" s="1">
        <v>2023</v>
      </c>
      <c r="B195" s="3" t="s">
        <v>328</v>
      </c>
      <c r="C195" s="1" t="s">
        <v>26</v>
      </c>
      <c r="D195" s="1">
        <v>5</v>
      </c>
      <c r="E195" s="4">
        <v>62.5</v>
      </c>
      <c r="F195" s="4">
        <v>9</v>
      </c>
      <c r="G195" s="4">
        <v>53.5</v>
      </c>
      <c r="H195" s="4">
        <v>0.9</v>
      </c>
      <c r="I195" s="4">
        <v>9.4499999999999993</v>
      </c>
      <c r="J195" s="4">
        <v>62.5</v>
      </c>
      <c r="K195" s="1">
        <v>10</v>
      </c>
      <c r="L195" s="1">
        <v>5</v>
      </c>
      <c r="M195" s="1" t="s">
        <v>320</v>
      </c>
      <c r="N195" s="1">
        <v>6.23</v>
      </c>
      <c r="O195" s="1">
        <v>8.41</v>
      </c>
      <c r="P195" s="1">
        <v>9.8800000000000008</v>
      </c>
      <c r="Q195" s="1">
        <v>5.61</v>
      </c>
      <c r="R195" s="1">
        <v>7.77</v>
      </c>
      <c r="S195" s="1">
        <v>9.92</v>
      </c>
      <c r="T195" s="1">
        <v>7.39</v>
      </c>
      <c r="U195" s="1">
        <v>6.93</v>
      </c>
      <c r="V195" s="1">
        <v>9.35</v>
      </c>
      <c r="W195" s="1">
        <v>6.1</v>
      </c>
      <c r="X195" s="1">
        <v>8.9600000000000009</v>
      </c>
      <c r="Y195" s="1">
        <v>5.93</v>
      </c>
    </row>
    <row r="196" spans="1:25">
      <c r="A196" s="1">
        <v>2023</v>
      </c>
      <c r="B196" s="3" t="s">
        <v>329</v>
      </c>
      <c r="C196" s="1" t="s">
        <v>26</v>
      </c>
      <c r="D196" s="1">
        <v>4</v>
      </c>
      <c r="E196" s="4">
        <v>281.7</v>
      </c>
      <c r="F196" s="4">
        <v>45.45</v>
      </c>
      <c r="G196" s="4">
        <v>236.25</v>
      </c>
      <c r="H196" s="4">
        <v>4.5450000000000008</v>
      </c>
      <c r="I196" s="4">
        <v>47.722499999999997</v>
      </c>
      <c r="J196" s="4">
        <v>281.7</v>
      </c>
      <c r="K196" s="1">
        <v>8.9442719099991574</v>
      </c>
      <c r="L196" s="1">
        <v>4</v>
      </c>
      <c r="M196" s="1" t="s">
        <v>330</v>
      </c>
      <c r="N196" s="1">
        <v>7.13</v>
      </c>
      <c r="O196" s="1">
        <v>4.34</v>
      </c>
      <c r="P196" s="1">
        <v>7.66</v>
      </c>
      <c r="Q196" s="1">
        <v>7.86</v>
      </c>
      <c r="R196" s="1">
        <v>4.49</v>
      </c>
      <c r="S196" s="1">
        <v>8.5399999999999991</v>
      </c>
      <c r="T196" s="1">
        <v>5.05</v>
      </c>
      <c r="U196" s="1">
        <v>8.6300000000000008</v>
      </c>
      <c r="V196" s="1">
        <v>5.57</v>
      </c>
      <c r="W196" s="1">
        <v>7.26</v>
      </c>
      <c r="X196" s="1">
        <v>7.17</v>
      </c>
      <c r="Y196" s="1">
        <v>6.43</v>
      </c>
    </row>
    <row r="197" spans="1:25">
      <c r="A197" s="1">
        <v>2023</v>
      </c>
      <c r="B197" s="3" t="s">
        <v>331</v>
      </c>
      <c r="C197" s="1" t="s">
        <v>26</v>
      </c>
      <c r="D197" s="1">
        <v>4</v>
      </c>
      <c r="E197" s="4">
        <v>127.99</v>
      </c>
      <c r="F197" s="4">
        <v>74.61</v>
      </c>
      <c r="G197" s="4">
        <v>53.38</v>
      </c>
      <c r="H197" s="4">
        <v>7.4610000000000003</v>
      </c>
      <c r="I197" s="4">
        <v>78.340500000000006</v>
      </c>
      <c r="J197" s="4">
        <v>127.99</v>
      </c>
      <c r="K197" s="1">
        <v>8.9442719099991592</v>
      </c>
      <c r="L197" s="1">
        <v>4</v>
      </c>
      <c r="M197" s="1" t="s">
        <v>330</v>
      </c>
      <c r="N197" s="1">
        <v>6.98</v>
      </c>
      <c r="O197" s="1">
        <v>7.62</v>
      </c>
      <c r="P197" s="1">
        <v>7.28</v>
      </c>
      <c r="Q197" s="1">
        <v>8.1199999999999992</v>
      </c>
      <c r="R197" s="1">
        <v>5.07</v>
      </c>
      <c r="S197" s="1">
        <v>6.39</v>
      </c>
      <c r="T197" s="1">
        <v>6.3</v>
      </c>
      <c r="U197" s="1">
        <v>8</v>
      </c>
      <c r="V197" s="1">
        <v>4.58</v>
      </c>
      <c r="W197" s="1">
        <v>4.0199999999999996</v>
      </c>
      <c r="X197" s="1">
        <v>4.5</v>
      </c>
      <c r="Y197" s="1">
        <v>6.27</v>
      </c>
    </row>
    <row r="198" spans="1:25">
      <c r="A198" s="1">
        <v>2023</v>
      </c>
      <c r="B198" s="3" t="s">
        <v>332</v>
      </c>
      <c r="C198" s="1" t="s">
        <v>26</v>
      </c>
      <c r="D198" s="1">
        <v>4</v>
      </c>
      <c r="E198" s="4">
        <v>34</v>
      </c>
      <c r="F198" s="4">
        <v>20</v>
      </c>
      <c r="G198" s="4">
        <v>14</v>
      </c>
      <c r="H198" s="4">
        <v>2</v>
      </c>
      <c r="I198" s="4">
        <v>21</v>
      </c>
      <c r="J198" s="4">
        <v>34</v>
      </c>
      <c r="K198" s="1">
        <v>8.9442719099991592</v>
      </c>
      <c r="L198" s="1">
        <v>4</v>
      </c>
      <c r="M198" s="1" t="s">
        <v>330</v>
      </c>
      <c r="N198" s="1">
        <v>7.76</v>
      </c>
      <c r="O198" s="1">
        <v>4.6399999999999997</v>
      </c>
      <c r="P198" s="1">
        <v>8.44</v>
      </c>
      <c r="Q198" s="1">
        <v>6.31</v>
      </c>
      <c r="R198" s="1">
        <v>5.04</v>
      </c>
      <c r="S198" s="1">
        <v>5.35</v>
      </c>
      <c r="T198" s="1">
        <v>5.63</v>
      </c>
      <c r="U198" s="1">
        <v>6.77</v>
      </c>
      <c r="V198" s="1">
        <v>8.06</v>
      </c>
      <c r="W198" s="1">
        <v>5.36</v>
      </c>
      <c r="X198" s="1">
        <v>8.0399999999999991</v>
      </c>
      <c r="Y198" s="1">
        <v>5.59</v>
      </c>
    </row>
    <row r="199" spans="1:25">
      <c r="A199" s="1">
        <v>2023</v>
      </c>
      <c r="B199" s="3" t="s">
        <v>333</v>
      </c>
      <c r="C199" s="1" t="s">
        <v>26</v>
      </c>
      <c r="D199" s="1">
        <v>4</v>
      </c>
      <c r="E199" s="4">
        <v>400</v>
      </c>
      <c r="F199" s="4">
        <v>200</v>
      </c>
      <c r="G199" s="4">
        <v>200</v>
      </c>
      <c r="H199" s="4">
        <v>20</v>
      </c>
      <c r="I199" s="4">
        <v>210</v>
      </c>
      <c r="J199" s="4">
        <v>400</v>
      </c>
      <c r="K199" s="1">
        <v>8.9442719099991592</v>
      </c>
      <c r="L199" s="1">
        <v>4</v>
      </c>
      <c r="M199" s="1" t="s">
        <v>330</v>
      </c>
      <c r="N199" s="1">
        <v>4.96</v>
      </c>
      <c r="O199" s="1">
        <v>7.67</v>
      </c>
      <c r="P199" s="1">
        <v>6.67</v>
      </c>
      <c r="Q199" s="1">
        <v>5.0999999999999996</v>
      </c>
      <c r="R199" s="1">
        <v>6.45</v>
      </c>
      <c r="S199" s="1">
        <v>4.5</v>
      </c>
      <c r="T199" s="1">
        <v>7.06</v>
      </c>
      <c r="U199" s="1">
        <v>8.76</v>
      </c>
      <c r="V199" s="1">
        <v>6.75</v>
      </c>
      <c r="W199" s="1">
        <v>4.21</v>
      </c>
      <c r="X199" s="1">
        <v>5.18</v>
      </c>
      <c r="Y199" s="1">
        <v>4.33</v>
      </c>
    </row>
    <row r="200" spans="1:25">
      <c r="A200" s="1">
        <v>2023</v>
      </c>
      <c r="B200" s="3" t="s">
        <v>334</v>
      </c>
      <c r="C200" s="1" t="s">
        <v>26</v>
      </c>
      <c r="D200" s="1">
        <v>4</v>
      </c>
      <c r="E200" s="4">
        <v>190</v>
      </c>
      <c r="F200" s="4">
        <v>190</v>
      </c>
      <c r="G200" s="4">
        <v>0</v>
      </c>
      <c r="H200" s="4">
        <v>19</v>
      </c>
      <c r="I200" s="4">
        <v>199.5</v>
      </c>
      <c r="J200" s="4">
        <v>190</v>
      </c>
      <c r="K200" s="1">
        <v>8.9442719099991592</v>
      </c>
      <c r="L200" s="1">
        <v>4</v>
      </c>
      <c r="M200" s="1" t="s">
        <v>330</v>
      </c>
      <c r="N200" s="1">
        <v>7.18</v>
      </c>
      <c r="O200" s="1">
        <v>7.73</v>
      </c>
      <c r="P200" s="1">
        <v>5.95</v>
      </c>
      <c r="Q200" s="1">
        <v>7.65</v>
      </c>
      <c r="R200" s="1">
        <v>6.83</v>
      </c>
      <c r="S200" s="1">
        <v>7.68</v>
      </c>
      <c r="T200" s="1">
        <v>7.29</v>
      </c>
      <c r="U200" s="1">
        <v>8.6</v>
      </c>
      <c r="V200" s="1">
        <v>7.17</v>
      </c>
      <c r="W200" s="1">
        <v>4.0199999999999996</v>
      </c>
      <c r="X200" s="1">
        <v>6.87</v>
      </c>
      <c r="Y200" s="1">
        <v>8.77</v>
      </c>
    </row>
    <row r="201" spans="1:25">
      <c r="A201" s="1">
        <v>2023</v>
      </c>
      <c r="B201" s="3" t="s">
        <v>335</v>
      </c>
      <c r="C201" s="1" t="s">
        <v>26</v>
      </c>
      <c r="D201" s="1">
        <v>4</v>
      </c>
      <c r="E201" s="4">
        <v>39.6</v>
      </c>
      <c r="F201" s="4">
        <v>14</v>
      </c>
      <c r="G201" s="4">
        <v>25.6</v>
      </c>
      <c r="H201" s="4">
        <v>1.4</v>
      </c>
      <c r="I201" s="4">
        <v>14.7</v>
      </c>
      <c r="J201" s="4">
        <v>39.6</v>
      </c>
      <c r="K201" s="1">
        <v>8.9442719099991592</v>
      </c>
      <c r="L201" s="1">
        <v>4</v>
      </c>
      <c r="M201" s="1" t="s">
        <v>330</v>
      </c>
      <c r="N201" s="1">
        <v>6.88</v>
      </c>
      <c r="O201" s="1">
        <v>8.27</v>
      </c>
      <c r="P201" s="1">
        <v>8.14</v>
      </c>
      <c r="Q201" s="1">
        <v>4.3600000000000003</v>
      </c>
      <c r="R201" s="1">
        <v>5.82</v>
      </c>
      <c r="S201" s="1">
        <v>4.0199999999999996</v>
      </c>
      <c r="T201" s="1">
        <v>8.34</v>
      </c>
      <c r="U201" s="1">
        <v>4.38</v>
      </c>
      <c r="V201" s="1">
        <v>7.53</v>
      </c>
      <c r="W201" s="1">
        <v>8.39</v>
      </c>
      <c r="X201" s="1">
        <v>8.14</v>
      </c>
      <c r="Y201" s="1">
        <v>8.4499999999999993</v>
      </c>
    </row>
    <row r="202" spans="1:25">
      <c r="A202" s="1">
        <v>2023</v>
      </c>
      <c r="B202" s="3" t="s">
        <v>336</v>
      </c>
      <c r="C202" s="1" t="s">
        <v>26</v>
      </c>
      <c r="D202" s="1">
        <v>4</v>
      </c>
      <c r="E202" s="4">
        <v>28</v>
      </c>
      <c r="F202" s="4">
        <v>1</v>
      </c>
      <c r="G202" s="4">
        <v>27</v>
      </c>
      <c r="H202" s="4">
        <v>0.1</v>
      </c>
      <c r="I202" s="4">
        <v>1.05</v>
      </c>
      <c r="J202" s="4">
        <v>28</v>
      </c>
      <c r="K202" s="1">
        <v>8.9442719099991592</v>
      </c>
      <c r="L202" s="1">
        <v>4</v>
      </c>
      <c r="M202" s="1" t="s">
        <v>330</v>
      </c>
      <c r="N202" s="1">
        <v>7.27</v>
      </c>
      <c r="O202" s="1">
        <v>6.05</v>
      </c>
      <c r="P202" s="1">
        <v>4.83</v>
      </c>
      <c r="Q202" s="1">
        <v>4.74</v>
      </c>
      <c r="R202" s="1">
        <v>6.12</v>
      </c>
      <c r="S202" s="1">
        <v>5.76</v>
      </c>
      <c r="T202" s="1">
        <v>5.55</v>
      </c>
      <c r="U202" s="1">
        <v>4.68</v>
      </c>
      <c r="V202" s="1">
        <v>6.08</v>
      </c>
      <c r="W202" s="1">
        <v>6.29</v>
      </c>
      <c r="X202" s="1">
        <v>5.65</v>
      </c>
      <c r="Y202" s="1">
        <v>5.89</v>
      </c>
    </row>
    <row r="203" spans="1:25">
      <c r="A203" s="1">
        <v>2023</v>
      </c>
      <c r="B203" s="3" t="s">
        <v>337</v>
      </c>
      <c r="C203" s="1" t="s">
        <v>26</v>
      </c>
      <c r="D203" s="1">
        <v>4</v>
      </c>
      <c r="E203" s="4">
        <v>2</v>
      </c>
      <c r="F203" s="4">
        <v>1.1599999999999999</v>
      </c>
      <c r="G203" s="4">
        <v>0.84</v>
      </c>
      <c r="H203" s="4">
        <v>0.11599999999999989</v>
      </c>
      <c r="I203" s="4">
        <v>1.218</v>
      </c>
      <c r="J203" s="4">
        <v>2</v>
      </c>
      <c r="K203" s="1">
        <v>8.9442719099991628</v>
      </c>
      <c r="L203" s="1">
        <v>4</v>
      </c>
      <c r="M203" s="1" t="s">
        <v>330</v>
      </c>
      <c r="N203" s="1">
        <v>6.85</v>
      </c>
      <c r="O203" s="1">
        <v>4.7300000000000004</v>
      </c>
      <c r="P203" s="1">
        <v>8.24</v>
      </c>
      <c r="Q203" s="1">
        <v>7.86</v>
      </c>
      <c r="R203" s="1">
        <v>6.48</v>
      </c>
      <c r="S203" s="1">
        <v>5</v>
      </c>
      <c r="T203" s="1">
        <v>4.91</v>
      </c>
      <c r="U203" s="1">
        <v>5.54</v>
      </c>
      <c r="V203" s="1">
        <v>5.6</v>
      </c>
      <c r="W203" s="1">
        <v>4.9000000000000004</v>
      </c>
      <c r="X203" s="1">
        <v>4.03</v>
      </c>
      <c r="Y203" s="1">
        <v>5.69</v>
      </c>
    </row>
    <row r="204" spans="1:25">
      <c r="A204" s="1">
        <v>2023</v>
      </c>
      <c r="B204" s="3" t="s">
        <v>338</v>
      </c>
      <c r="C204" s="1" t="s">
        <v>26</v>
      </c>
      <c r="D204" s="1">
        <v>4</v>
      </c>
      <c r="E204" s="4">
        <v>126</v>
      </c>
      <c r="F204" s="4">
        <v>17</v>
      </c>
      <c r="G204" s="4">
        <v>109</v>
      </c>
      <c r="H204" s="4">
        <v>1.7</v>
      </c>
      <c r="I204" s="4">
        <v>17.850000000000001</v>
      </c>
      <c r="J204" s="4">
        <v>126</v>
      </c>
      <c r="K204" s="1">
        <v>8.9442719099991574</v>
      </c>
      <c r="L204" s="1">
        <v>4</v>
      </c>
      <c r="M204" s="1" t="s">
        <v>330</v>
      </c>
      <c r="N204" s="1">
        <v>7.45</v>
      </c>
      <c r="O204" s="1">
        <v>7.13</v>
      </c>
      <c r="P204" s="1">
        <v>7.41</v>
      </c>
      <c r="Q204" s="1">
        <v>8.84</v>
      </c>
      <c r="R204" s="1">
        <v>4.76</v>
      </c>
      <c r="S204" s="1">
        <v>8.67</v>
      </c>
      <c r="T204" s="1">
        <v>4.37</v>
      </c>
      <c r="U204" s="1">
        <v>5.9</v>
      </c>
      <c r="V204" s="1">
        <v>4.28</v>
      </c>
      <c r="W204" s="1">
        <v>7.59</v>
      </c>
      <c r="X204" s="1">
        <v>7.75</v>
      </c>
      <c r="Y204" s="1">
        <v>5.56</v>
      </c>
    </row>
    <row r="205" spans="1:25">
      <c r="A205" s="1">
        <v>2023</v>
      </c>
      <c r="B205" s="3" t="s">
        <v>339</v>
      </c>
      <c r="C205" s="1" t="s">
        <v>26</v>
      </c>
      <c r="D205" s="1">
        <v>4</v>
      </c>
      <c r="E205" s="4">
        <v>73.2</v>
      </c>
      <c r="F205" s="4">
        <v>35.200000000000003</v>
      </c>
      <c r="G205" s="4">
        <v>38</v>
      </c>
      <c r="H205" s="4">
        <v>3.52</v>
      </c>
      <c r="I205" s="4">
        <v>36.960000000000008</v>
      </c>
      <c r="J205" s="4">
        <v>73.2</v>
      </c>
      <c r="K205" s="1">
        <v>8.9442719099991592</v>
      </c>
      <c r="L205" s="1">
        <v>4</v>
      </c>
      <c r="M205" s="1" t="s">
        <v>330</v>
      </c>
      <c r="N205" s="1">
        <v>7.38</v>
      </c>
      <c r="O205" s="1">
        <v>8.31</v>
      </c>
      <c r="P205" s="1">
        <v>5.4</v>
      </c>
      <c r="Q205" s="1">
        <v>8.51</v>
      </c>
      <c r="R205" s="1">
        <v>5.69</v>
      </c>
      <c r="S205" s="1">
        <v>8.83</v>
      </c>
      <c r="T205" s="1">
        <v>7.4</v>
      </c>
      <c r="U205" s="1">
        <v>4.32</v>
      </c>
      <c r="V205" s="1">
        <v>6.59</v>
      </c>
      <c r="W205" s="1">
        <v>6.73</v>
      </c>
      <c r="X205" s="1">
        <v>4.05</v>
      </c>
      <c r="Y205" s="1">
        <v>5.49</v>
      </c>
    </row>
    <row r="206" spans="1:25">
      <c r="A206" s="1">
        <v>2023</v>
      </c>
      <c r="B206" s="3" t="s">
        <v>340</v>
      </c>
      <c r="C206" s="1" t="s">
        <v>26</v>
      </c>
      <c r="D206" s="1">
        <v>3</v>
      </c>
      <c r="E206" s="4">
        <v>98.31</v>
      </c>
      <c r="F206" s="4">
        <v>12.3</v>
      </c>
      <c r="G206" s="4">
        <v>86.01</v>
      </c>
      <c r="H206" s="4">
        <v>1.23</v>
      </c>
      <c r="I206" s="4">
        <v>12.914999999999999</v>
      </c>
      <c r="J206" s="4">
        <v>98.31</v>
      </c>
      <c r="K206" s="1">
        <v>7.745966692414834</v>
      </c>
      <c r="L206" s="1">
        <v>3</v>
      </c>
      <c r="M206" s="1" t="s">
        <v>341</v>
      </c>
      <c r="N206" s="1">
        <v>4.58</v>
      </c>
      <c r="O206" s="1">
        <v>6.55</v>
      </c>
      <c r="P206" s="1">
        <v>5.72</v>
      </c>
      <c r="Q206" s="1">
        <v>7.63</v>
      </c>
      <c r="R206" s="1">
        <v>3.73</v>
      </c>
      <c r="S206" s="1">
        <v>6.05</v>
      </c>
      <c r="T206" s="1">
        <v>6.24</v>
      </c>
      <c r="U206" s="1">
        <v>4.78</v>
      </c>
      <c r="V206" s="1">
        <v>4.28</v>
      </c>
      <c r="W206" s="1">
        <v>4.3</v>
      </c>
      <c r="X206" s="1">
        <v>5.36</v>
      </c>
      <c r="Y206" s="1">
        <v>3.16</v>
      </c>
    </row>
    <row r="207" spans="1:25">
      <c r="A207" s="1">
        <v>2023</v>
      </c>
      <c r="B207" s="3" t="s">
        <v>342</v>
      </c>
      <c r="C207" s="1" t="s">
        <v>26</v>
      </c>
      <c r="D207" s="1">
        <v>3</v>
      </c>
      <c r="E207" s="4">
        <v>46.5</v>
      </c>
      <c r="F207" s="4">
        <v>15.5</v>
      </c>
      <c r="G207" s="4">
        <v>31</v>
      </c>
      <c r="H207" s="4">
        <v>1.55</v>
      </c>
      <c r="I207" s="4">
        <v>16.274999999999999</v>
      </c>
      <c r="J207" s="4">
        <v>46.5</v>
      </c>
      <c r="K207" s="1">
        <v>7.745966692414834</v>
      </c>
      <c r="L207" s="1">
        <v>3</v>
      </c>
      <c r="M207" s="1" t="s">
        <v>341</v>
      </c>
      <c r="N207" s="1">
        <v>4.7699999999999996</v>
      </c>
      <c r="O207" s="1">
        <v>5.18</v>
      </c>
      <c r="P207" s="1">
        <v>6.14</v>
      </c>
      <c r="Q207" s="1">
        <v>5.86</v>
      </c>
      <c r="R207" s="1">
        <v>6.48</v>
      </c>
      <c r="S207" s="1">
        <v>7.64</v>
      </c>
      <c r="T207" s="1">
        <v>5.74</v>
      </c>
      <c r="U207" s="1">
        <v>3.3</v>
      </c>
      <c r="V207" s="1">
        <v>6.14</v>
      </c>
      <c r="W207" s="1">
        <v>4.25</v>
      </c>
      <c r="X207" s="1">
        <v>5.86</v>
      </c>
      <c r="Y207" s="1">
        <v>7.04</v>
      </c>
    </row>
    <row r="208" spans="1:25">
      <c r="A208" s="1">
        <v>2023</v>
      </c>
      <c r="B208" s="3" t="s">
        <v>343</v>
      </c>
      <c r="C208" s="1" t="s">
        <v>26</v>
      </c>
      <c r="D208" s="1">
        <v>3</v>
      </c>
      <c r="E208" s="4">
        <v>13.5</v>
      </c>
      <c r="F208" s="4">
        <v>4.8</v>
      </c>
      <c r="G208" s="4">
        <v>8.6999999999999993</v>
      </c>
      <c r="H208" s="4">
        <v>0.48</v>
      </c>
      <c r="I208" s="4">
        <v>5.04</v>
      </c>
      <c r="J208" s="4">
        <v>13.5</v>
      </c>
      <c r="K208" s="1">
        <v>7.7459666924148332</v>
      </c>
      <c r="L208" s="1">
        <v>3</v>
      </c>
      <c r="M208" s="1" t="s">
        <v>341</v>
      </c>
      <c r="N208" s="1">
        <v>3.66</v>
      </c>
      <c r="O208" s="1">
        <v>6.11</v>
      </c>
      <c r="P208" s="1">
        <v>4.0999999999999996</v>
      </c>
      <c r="Q208" s="1">
        <v>4.66</v>
      </c>
      <c r="R208" s="1">
        <v>3.58</v>
      </c>
      <c r="S208" s="1">
        <v>4.9400000000000004</v>
      </c>
      <c r="T208" s="1">
        <v>4.17</v>
      </c>
      <c r="U208" s="1">
        <v>5.62</v>
      </c>
      <c r="V208" s="1">
        <v>4.57</v>
      </c>
      <c r="W208" s="1">
        <v>6.31</v>
      </c>
      <c r="X208" s="1">
        <v>6.74</v>
      </c>
      <c r="Y208" s="1">
        <v>7.33</v>
      </c>
    </row>
    <row r="209" spans="1:25">
      <c r="A209" s="1">
        <v>2023</v>
      </c>
      <c r="B209" s="3" t="s">
        <v>344</v>
      </c>
      <c r="C209" s="1" t="s">
        <v>26</v>
      </c>
      <c r="D209" s="1">
        <v>3</v>
      </c>
      <c r="E209" s="4">
        <v>105</v>
      </c>
      <c r="F209" s="4">
        <v>105</v>
      </c>
      <c r="G209" s="4">
        <v>0</v>
      </c>
      <c r="H209" s="4">
        <v>10.5</v>
      </c>
      <c r="I209" s="4">
        <v>110.25</v>
      </c>
      <c r="J209" s="4">
        <v>105</v>
      </c>
      <c r="K209" s="1">
        <v>7.745966692414834</v>
      </c>
      <c r="L209" s="1">
        <v>3</v>
      </c>
      <c r="M209" s="1" t="s">
        <v>341</v>
      </c>
      <c r="N209" s="1">
        <v>4.29</v>
      </c>
      <c r="O209" s="1">
        <v>7.5</v>
      </c>
      <c r="P209" s="1">
        <v>3.06</v>
      </c>
      <c r="Q209" s="1">
        <v>4.1100000000000003</v>
      </c>
      <c r="R209" s="1">
        <v>6.43</v>
      </c>
      <c r="S209" s="1">
        <v>5.04</v>
      </c>
      <c r="T209" s="1">
        <v>5.23</v>
      </c>
      <c r="U209" s="1">
        <v>4.5</v>
      </c>
      <c r="V209" s="1">
        <v>3.83</v>
      </c>
      <c r="W209" s="1">
        <v>5.08</v>
      </c>
      <c r="X209" s="1">
        <v>4.8600000000000003</v>
      </c>
      <c r="Y209" s="1">
        <v>6.7</v>
      </c>
    </row>
    <row r="210" spans="1:25">
      <c r="A210" s="1">
        <v>2023</v>
      </c>
      <c r="B210" s="3" t="s">
        <v>345</v>
      </c>
      <c r="C210" s="1" t="s">
        <v>26</v>
      </c>
      <c r="D210" s="1">
        <v>3</v>
      </c>
      <c r="E210" s="4">
        <v>9</v>
      </c>
      <c r="F210" s="4">
        <v>1.79</v>
      </c>
      <c r="G210" s="4">
        <v>7.21</v>
      </c>
      <c r="H210" s="4">
        <v>0.17899999999999999</v>
      </c>
      <c r="I210" s="4">
        <v>1.8794999999999999</v>
      </c>
      <c r="J210" s="4">
        <v>9</v>
      </c>
      <c r="K210" s="1">
        <v>7.745966692414834</v>
      </c>
      <c r="L210" s="1">
        <v>3</v>
      </c>
      <c r="M210" s="1" t="s">
        <v>341</v>
      </c>
      <c r="N210" s="1">
        <v>4.51</v>
      </c>
      <c r="O210" s="1">
        <v>6.87</v>
      </c>
      <c r="P210" s="1">
        <v>4.09</v>
      </c>
      <c r="Q210" s="1">
        <v>4.7300000000000004</v>
      </c>
      <c r="R210" s="1">
        <v>6.84</v>
      </c>
      <c r="S210" s="1">
        <v>4.4800000000000004</v>
      </c>
      <c r="T210" s="1">
        <v>3.61</v>
      </c>
      <c r="U210" s="1">
        <v>4.25</v>
      </c>
      <c r="V210" s="1">
        <v>6.49</v>
      </c>
      <c r="W210" s="1">
        <v>7.08</v>
      </c>
      <c r="X210" s="1">
        <v>5</v>
      </c>
      <c r="Y210" s="1">
        <v>6.12</v>
      </c>
    </row>
    <row r="211" spans="1:25">
      <c r="A211" s="1">
        <v>2023</v>
      </c>
      <c r="B211" s="3" t="s">
        <v>346</v>
      </c>
      <c r="C211" s="1" t="s">
        <v>26</v>
      </c>
      <c r="D211" s="1">
        <v>3</v>
      </c>
      <c r="E211" s="4">
        <v>120</v>
      </c>
      <c r="F211" s="4">
        <v>20.49</v>
      </c>
      <c r="G211" s="4">
        <v>99.51</v>
      </c>
      <c r="H211" s="4">
        <v>2.0489999999999999</v>
      </c>
      <c r="I211" s="4">
        <v>21.514500000000002</v>
      </c>
      <c r="J211" s="4">
        <v>120</v>
      </c>
      <c r="K211" s="1">
        <v>7.745966692414834</v>
      </c>
      <c r="L211" s="1">
        <v>3</v>
      </c>
      <c r="M211" s="1" t="s">
        <v>341</v>
      </c>
      <c r="N211" s="1">
        <v>3.38</v>
      </c>
      <c r="O211" s="1">
        <v>6.65</v>
      </c>
      <c r="P211" s="1">
        <v>7.09</v>
      </c>
      <c r="Q211" s="1">
        <v>5.64</v>
      </c>
      <c r="R211" s="1">
        <v>4.28</v>
      </c>
      <c r="S211" s="1">
        <v>4.2699999999999996</v>
      </c>
      <c r="T211" s="1">
        <v>4.92</v>
      </c>
      <c r="U211" s="1">
        <v>3.15</v>
      </c>
      <c r="V211" s="1">
        <v>4.53</v>
      </c>
      <c r="W211" s="1">
        <v>4.63</v>
      </c>
      <c r="X211" s="1">
        <v>6.69</v>
      </c>
      <c r="Y211" s="1">
        <v>3.6</v>
      </c>
    </row>
    <row r="212" spans="1:25">
      <c r="A212" s="1">
        <v>2023</v>
      </c>
      <c r="B212" s="3" t="s">
        <v>347</v>
      </c>
      <c r="C212" s="1" t="s">
        <v>26</v>
      </c>
      <c r="D212" s="1">
        <v>3</v>
      </c>
      <c r="E212" s="4">
        <v>9</v>
      </c>
      <c r="F212" s="4">
        <v>1.8</v>
      </c>
      <c r="G212" s="4">
        <v>7.2</v>
      </c>
      <c r="H212" s="4">
        <v>0.18</v>
      </c>
      <c r="I212" s="4">
        <v>1.89</v>
      </c>
      <c r="J212" s="4">
        <v>9</v>
      </c>
      <c r="K212" s="1">
        <v>7.745966692414834</v>
      </c>
      <c r="L212" s="1">
        <v>3</v>
      </c>
      <c r="M212" s="1" t="s">
        <v>341</v>
      </c>
      <c r="N212" s="1">
        <v>3.66</v>
      </c>
      <c r="O212" s="1">
        <v>4.9000000000000004</v>
      </c>
      <c r="P212" s="1">
        <v>5.08</v>
      </c>
      <c r="Q212" s="1">
        <v>5.52</v>
      </c>
      <c r="R212" s="1">
        <v>6.51</v>
      </c>
      <c r="S212" s="1">
        <v>6.49</v>
      </c>
      <c r="T212" s="1">
        <v>3.75</v>
      </c>
      <c r="U212" s="1">
        <v>4.92</v>
      </c>
      <c r="V212" s="1">
        <v>4.47</v>
      </c>
      <c r="W212" s="1">
        <v>3.37</v>
      </c>
      <c r="X212" s="1">
        <v>4.74</v>
      </c>
      <c r="Y212" s="1">
        <v>3.22</v>
      </c>
    </row>
    <row r="213" spans="1:25">
      <c r="A213" s="1">
        <v>2023</v>
      </c>
      <c r="B213" s="3" t="s">
        <v>348</v>
      </c>
      <c r="C213" s="1" t="s">
        <v>26</v>
      </c>
      <c r="D213" s="1">
        <v>3</v>
      </c>
      <c r="E213" s="4">
        <v>27</v>
      </c>
      <c r="F213" s="4">
        <v>18</v>
      </c>
      <c r="G213" s="4">
        <v>9</v>
      </c>
      <c r="H213" s="4">
        <v>1.8</v>
      </c>
      <c r="I213" s="4">
        <v>18.899999999999999</v>
      </c>
      <c r="J213" s="4">
        <v>27</v>
      </c>
      <c r="K213" s="1">
        <v>7.745966692414834</v>
      </c>
      <c r="L213" s="1">
        <v>3</v>
      </c>
      <c r="M213" s="1" t="s">
        <v>341</v>
      </c>
      <c r="N213" s="1">
        <v>5.26</v>
      </c>
      <c r="O213" s="1">
        <v>4.68</v>
      </c>
      <c r="P213" s="1">
        <v>3.23</v>
      </c>
      <c r="Q213" s="1">
        <v>5.92</v>
      </c>
      <c r="R213" s="1">
        <v>4.75</v>
      </c>
      <c r="S213" s="1">
        <v>6.79</v>
      </c>
      <c r="T213" s="1">
        <v>4.01</v>
      </c>
      <c r="U213" s="1">
        <v>5.03</v>
      </c>
      <c r="V213" s="1">
        <v>3.22</v>
      </c>
      <c r="W213" s="1">
        <v>4.99</v>
      </c>
      <c r="X213" s="1">
        <v>3.19</v>
      </c>
      <c r="Y213" s="1">
        <v>6.93</v>
      </c>
    </row>
    <row r="214" spans="1:25">
      <c r="A214" s="1">
        <v>2023</v>
      </c>
      <c r="B214" s="3" t="s">
        <v>349</v>
      </c>
      <c r="C214" s="1" t="s">
        <v>26</v>
      </c>
      <c r="D214" s="1">
        <v>3</v>
      </c>
      <c r="E214" s="4">
        <v>24</v>
      </c>
      <c r="F214" s="4">
        <v>24</v>
      </c>
      <c r="G214" s="4">
        <v>0</v>
      </c>
      <c r="H214" s="4">
        <v>2.4</v>
      </c>
      <c r="I214" s="4">
        <v>25.2</v>
      </c>
      <c r="J214" s="4">
        <v>24</v>
      </c>
      <c r="K214" s="1">
        <v>7.7459666924148332</v>
      </c>
      <c r="L214" s="1">
        <v>3</v>
      </c>
      <c r="M214" s="1" t="s">
        <v>341</v>
      </c>
      <c r="N214" s="1">
        <v>4.6900000000000004</v>
      </c>
      <c r="O214" s="1">
        <v>6.12</v>
      </c>
      <c r="P214" s="1">
        <v>4.6500000000000004</v>
      </c>
      <c r="Q214" s="1">
        <v>3.9</v>
      </c>
      <c r="R214" s="1">
        <v>6.34</v>
      </c>
      <c r="S214" s="1">
        <v>5.84</v>
      </c>
      <c r="T214" s="1">
        <v>4.54</v>
      </c>
      <c r="U214" s="1">
        <v>4.79</v>
      </c>
      <c r="V214" s="1">
        <v>3.57</v>
      </c>
      <c r="W214" s="1">
        <v>5.21</v>
      </c>
      <c r="X214" s="1">
        <v>4.24</v>
      </c>
      <c r="Y214" s="1">
        <v>4.8899999999999997</v>
      </c>
    </row>
    <row r="215" spans="1:25">
      <c r="A215" s="1">
        <v>2023</v>
      </c>
      <c r="B215" s="3" t="s">
        <v>350</v>
      </c>
      <c r="C215" s="1" t="s">
        <v>26</v>
      </c>
      <c r="D215" s="1">
        <v>3</v>
      </c>
      <c r="E215" s="4">
        <v>96.99</v>
      </c>
      <c r="F215" s="4">
        <v>24.87</v>
      </c>
      <c r="G215" s="4">
        <v>72.12</v>
      </c>
      <c r="H215" s="4">
        <v>2.4870000000000001</v>
      </c>
      <c r="I215" s="4">
        <v>26.113499999999998</v>
      </c>
      <c r="J215" s="4">
        <v>96.99</v>
      </c>
      <c r="K215" s="1">
        <v>7.745966692414834</v>
      </c>
      <c r="L215" s="1">
        <v>3</v>
      </c>
      <c r="M215" s="1" t="s">
        <v>341</v>
      </c>
      <c r="N215" s="1">
        <v>7.67</v>
      </c>
      <c r="O215" s="1">
        <v>3</v>
      </c>
      <c r="P215" s="1">
        <v>5.07</v>
      </c>
      <c r="Q215" s="1">
        <v>3.67</v>
      </c>
      <c r="R215" s="1">
        <v>5.28</v>
      </c>
      <c r="S215" s="1">
        <v>5.21</v>
      </c>
      <c r="T215" s="1">
        <v>6</v>
      </c>
      <c r="U215" s="1">
        <v>3.64</v>
      </c>
      <c r="V215" s="1">
        <v>6.32</v>
      </c>
      <c r="W215" s="1">
        <v>7.47</v>
      </c>
      <c r="X215" s="1">
        <v>5.23</v>
      </c>
      <c r="Y215" s="1">
        <v>6.45</v>
      </c>
    </row>
    <row r="216" spans="1:25">
      <c r="A216" s="1">
        <v>2023</v>
      </c>
      <c r="B216" s="3" t="s">
        <v>351</v>
      </c>
      <c r="C216" s="1" t="s">
        <v>26</v>
      </c>
      <c r="D216" s="1">
        <v>3</v>
      </c>
      <c r="E216" s="4">
        <v>75</v>
      </c>
      <c r="F216" s="4">
        <v>1.54</v>
      </c>
      <c r="G216" s="4">
        <v>73.459999999999994</v>
      </c>
      <c r="H216" s="4">
        <v>0.154</v>
      </c>
      <c r="I216" s="4">
        <v>1.617</v>
      </c>
      <c r="J216" s="4">
        <v>75</v>
      </c>
      <c r="K216" s="1">
        <v>7.745966692414834</v>
      </c>
      <c r="L216" s="1">
        <v>3</v>
      </c>
      <c r="M216" s="1" t="s">
        <v>341</v>
      </c>
      <c r="N216" s="1">
        <v>6.41</v>
      </c>
      <c r="O216" s="1">
        <v>7.73</v>
      </c>
      <c r="P216" s="1">
        <v>5.17</v>
      </c>
      <c r="Q216" s="1">
        <v>3.49</v>
      </c>
      <c r="R216" s="1">
        <v>3.62</v>
      </c>
      <c r="S216" s="1">
        <v>3.76</v>
      </c>
      <c r="T216" s="1">
        <v>4.7</v>
      </c>
      <c r="U216" s="1">
        <v>4.5599999999999996</v>
      </c>
      <c r="V216" s="1">
        <v>4.5599999999999996</v>
      </c>
      <c r="W216" s="1">
        <v>5.41</v>
      </c>
      <c r="X216" s="1">
        <v>6.77</v>
      </c>
      <c r="Y216" s="1">
        <v>4.54</v>
      </c>
    </row>
    <row r="217" spans="1:25">
      <c r="A217" s="1">
        <v>2023</v>
      </c>
      <c r="B217" s="3" t="s">
        <v>352</v>
      </c>
      <c r="C217" s="1" t="s">
        <v>26</v>
      </c>
      <c r="D217" s="1">
        <v>3</v>
      </c>
      <c r="E217" s="4">
        <v>92.8</v>
      </c>
      <c r="F217" s="4">
        <v>35.200000000000003</v>
      </c>
      <c r="G217" s="4">
        <v>57.6</v>
      </c>
      <c r="H217" s="4">
        <v>3.52</v>
      </c>
      <c r="I217" s="4">
        <v>36.960000000000008</v>
      </c>
      <c r="J217" s="4">
        <v>92.8</v>
      </c>
      <c r="K217" s="1">
        <v>7.745966692414834</v>
      </c>
      <c r="L217" s="1">
        <v>3</v>
      </c>
      <c r="M217" s="1" t="s">
        <v>341</v>
      </c>
      <c r="N217" s="1">
        <v>6.11</v>
      </c>
      <c r="O217" s="1">
        <v>6.83</v>
      </c>
      <c r="P217" s="1">
        <v>4.7300000000000004</v>
      </c>
      <c r="Q217" s="1">
        <v>4.72</v>
      </c>
      <c r="R217" s="1">
        <v>7.6</v>
      </c>
      <c r="S217" s="1">
        <v>4.29</v>
      </c>
      <c r="T217" s="1">
        <v>5.85</v>
      </c>
      <c r="U217" s="1">
        <v>5.97</v>
      </c>
      <c r="V217" s="1">
        <v>5.45</v>
      </c>
      <c r="W217" s="1">
        <v>3.35</v>
      </c>
      <c r="X217" s="1">
        <v>3.06</v>
      </c>
      <c r="Y217" s="1">
        <v>3.52</v>
      </c>
    </row>
    <row r="218" spans="1:25">
      <c r="A218" s="1">
        <v>2023</v>
      </c>
      <c r="B218" s="3" t="s">
        <v>353</v>
      </c>
      <c r="C218" s="1" t="s">
        <v>26</v>
      </c>
      <c r="D218" s="1">
        <v>2</v>
      </c>
      <c r="E218" s="4">
        <v>64.66</v>
      </c>
      <c r="F218" s="4">
        <v>49.74</v>
      </c>
      <c r="G218" s="4">
        <v>14.92</v>
      </c>
      <c r="H218" s="4">
        <v>4.9740000000000002</v>
      </c>
      <c r="I218" s="4">
        <v>52.226999999999997</v>
      </c>
      <c r="J218" s="4">
        <v>64.66</v>
      </c>
      <c r="K218" s="1">
        <v>6.324555320336759</v>
      </c>
      <c r="L218" s="1">
        <v>2</v>
      </c>
      <c r="M218" s="1" t="s">
        <v>354</v>
      </c>
      <c r="N218" s="1">
        <v>3.4</v>
      </c>
      <c r="O218" s="1">
        <v>2.65</v>
      </c>
      <c r="P218" s="1">
        <v>5.57</v>
      </c>
      <c r="Q218" s="1">
        <v>4.6399999999999997</v>
      </c>
      <c r="R218" s="1">
        <v>2.41</v>
      </c>
      <c r="S218" s="1">
        <v>5.39</v>
      </c>
      <c r="T218" s="1">
        <v>5.48</v>
      </c>
      <c r="U218" s="1">
        <v>2.93</v>
      </c>
      <c r="V218" s="1">
        <v>2.21</v>
      </c>
      <c r="W218" s="1">
        <v>6.01</v>
      </c>
      <c r="X218" s="1">
        <v>6.28</v>
      </c>
      <c r="Y218" s="1">
        <v>4.38</v>
      </c>
    </row>
    <row r="219" spans="1:25">
      <c r="A219" s="1">
        <v>2023</v>
      </c>
      <c r="B219" s="3" t="s">
        <v>355</v>
      </c>
      <c r="C219" s="1" t="s">
        <v>26</v>
      </c>
      <c r="D219" s="1">
        <v>2</v>
      </c>
      <c r="E219" s="4">
        <v>14</v>
      </c>
      <c r="F219" s="4">
        <v>4.67</v>
      </c>
      <c r="G219" s="4">
        <v>9.33</v>
      </c>
      <c r="H219" s="4">
        <v>0.46700000000000003</v>
      </c>
      <c r="I219" s="4">
        <v>4.9035000000000002</v>
      </c>
      <c r="J219" s="4">
        <v>14</v>
      </c>
      <c r="K219" s="1">
        <v>6.324555320336759</v>
      </c>
      <c r="L219" s="1">
        <v>2</v>
      </c>
      <c r="M219" s="1" t="s">
        <v>354</v>
      </c>
      <c r="N219" s="1">
        <v>4.1900000000000004</v>
      </c>
      <c r="O219" s="1">
        <v>2</v>
      </c>
      <c r="P219" s="1">
        <v>3.27</v>
      </c>
      <c r="Q219" s="1">
        <v>3.59</v>
      </c>
      <c r="R219" s="1">
        <v>4.55</v>
      </c>
      <c r="S219" s="1">
        <v>2.62</v>
      </c>
      <c r="T219" s="1">
        <v>3.41</v>
      </c>
      <c r="U219" s="1">
        <v>5.1100000000000003</v>
      </c>
      <c r="V219" s="1">
        <v>3.9</v>
      </c>
      <c r="W219" s="1">
        <v>4.37</v>
      </c>
      <c r="X219" s="1">
        <v>5.57</v>
      </c>
      <c r="Y219" s="1">
        <v>5.48</v>
      </c>
    </row>
    <row r="220" spans="1:25">
      <c r="A220" s="1">
        <v>2023</v>
      </c>
      <c r="B220" s="3" t="s">
        <v>356</v>
      </c>
      <c r="C220" s="1" t="s">
        <v>26</v>
      </c>
      <c r="D220" s="1">
        <v>2</v>
      </c>
      <c r="E220" s="4">
        <v>3.58</v>
      </c>
      <c r="F220" s="4">
        <v>1.79</v>
      </c>
      <c r="G220" s="4">
        <v>1.79</v>
      </c>
      <c r="H220" s="4">
        <v>0.17899999999999999</v>
      </c>
      <c r="I220" s="4">
        <v>1.8794999999999999</v>
      </c>
      <c r="J220" s="4">
        <v>3.58</v>
      </c>
      <c r="K220" s="1">
        <v>6.324555320336759</v>
      </c>
      <c r="L220" s="1">
        <v>2</v>
      </c>
      <c r="M220" s="1" t="s">
        <v>354</v>
      </c>
      <c r="N220" s="1">
        <v>5.98</v>
      </c>
      <c r="O220" s="1">
        <v>6.07</v>
      </c>
      <c r="P220" s="1">
        <v>6.26</v>
      </c>
      <c r="Q220" s="1">
        <v>4.92</v>
      </c>
      <c r="R220" s="1">
        <v>5.47</v>
      </c>
      <c r="S220" s="1">
        <v>5.77</v>
      </c>
      <c r="T220" s="1">
        <v>5.31</v>
      </c>
      <c r="U220" s="1">
        <v>2.65</v>
      </c>
      <c r="V220" s="1">
        <v>5.38</v>
      </c>
      <c r="W220" s="1">
        <v>5.2</v>
      </c>
      <c r="X220" s="1">
        <v>3.18</v>
      </c>
      <c r="Y220" s="1">
        <v>5.26</v>
      </c>
    </row>
    <row r="221" spans="1:25">
      <c r="A221" s="1">
        <v>2023</v>
      </c>
      <c r="B221" s="3" t="s">
        <v>357</v>
      </c>
      <c r="C221" s="1" t="s">
        <v>26</v>
      </c>
      <c r="D221" s="1">
        <v>2</v>
      </c>
      <c r="E221" s="4">
        <v>0</v>
      </c>
      <c r="F221" s="4">
        <v>25.08</v>
      </c>
      <c r="G221" s="4">
        <v>-25.08</v>
      </c>
      <c r="H221" s="4">
        <v>2.508</v>
      </c>
      <c r="I221" s="4">
        <v>26.334</v>
      </c>
      <c r="J221" s="4">
        <v>0</v>
      </c>
      <c r="K221" s="1">
        <v>6.324555320336759</v>
      </c>
      <c r="L221" s="1">
        <v>2</v>
      </c>
      <c r="M221" s="1" t="s">
        <v>354</v>
      </c>
      <c r="N221" s="1">
        <v>2.2200000000000002</v>
      </c>
      <c r="O221" s="1">
        <v>3.09</v>
      </c>
      <c r="P221" s="1">
        <v>6.3</v>
      </c>
      <c r="Q221" s="1">
        <v>3.62</v>
      </c>
      <c r="R221" s="1">
        <v>4.78</v>
      </c>
      <c r="S221" s="1">
        <v>3.57</v>
      </c>
      <c r="T221" s="1">
        <v>4.5999999999999996</v>
      </c>
      <c r="U221" s="1">
        <v>2.83</v>
      </c>
      <c r="V221" s="1">
        <v>6.29</v>
      </c>
      <c r="W221" s="1">
        <v>5.52</v>
      </c>
      <c r="X221" s="1">
        <v>5.95</v>
      </c>
      <c r="Y221" s="1">
        <v>2.96</v>
      </c>
    </row>
    <row r="222" spans="1:25">
      <c r="A222" s="1">
        <v>2023</v>
      </c>
      <c r="B222" s="3" t="s">
        <v>358</v>
      </c>
      <c r="C222" s="1" t="s">
        <v>26</v>
      </c>
      <c r="D222" s="1">
        <v>2</v>
      </c>
      <c r="E222" s="4">
        <v>85.72</v>
      </c>
      <c r="F222" s="4">
        <v>21.93</v>
      </c>
      <c r="G222" s="4">
        <v>63.79</v>
      </c>
      <c r="H222" s="4">
        <v>2.1930000000000001</v>
      </c>
      <c r="I222" s="4">
        <v>23.026499999999999</v>
      </c>
      <c r="J222" s="4">
        <v>85.72</v>
      </c>
      <c r="K222" s="1">
        <v>6.324555320336759</v>
      </c>
      <c r="L222" s="1">
        <v>2</v>
      </c>
      <c r="M222" s="1" t="s">
        <v>354</v>
      </c>
      <c r="N222" s="1">
        <v>3.04</v>
      </c>
      <c r="O222" s="1">
        <v>5.05</v>
      </c>
      <c r="P222" s="1">
        <v>4.57</v>
      </c>
      <c r="Q222" s="1">
        <v>2.0299999999999998</v>
      </c>
      <c r="R222" s="1">
        <v>3.32</v>
      </c>
      <c r="S222" s="1">
        <v>4.5</v>
      </c>
      <c r="T222" s="1">
        <v>4.43</v>
      </c>
      <c r="U222" s="1">
        <v>4.2300000000000004</v>
      </c>
      <c r="V222" s="1">
        <v>6.3</v>
      </c>
      <c r="W222" s="1">
        <v>4.38</v>
      </c>
      <c r="X222" s="1">
        <v>5.28</v>
      </c>
      <c r="Y222" s="1">
        <v>2.63</v>
      </c>
    </row>
    <row r="223" spans="1:25">
      <c r="A223" s="1">
        <v>2023</v>
      </c>
      <c r="B223" s="3" t="s">
        <v>359</v>
      </c>
      <c r="C223" s="1" t="s">
        <v>26</v>
      </c>
      <c r="D223" s="1">
        <v>2</v>
      </c>
      <c r="E223" s="4">
        <v>59.2</v>
      </c>
      <c r="F223" s="4">
        <v>22.77</v>
      </c>
      <c r="G223" s="4">
        <v>36.43</v>
      </c>
      <c r="H223" s="4">
        <v>2.2770000000000001</v>
      </c>
      <c r="I223" s="4">
        <v>23.9085</v>
      </c>
      <c r="J223" s="4">
        <v>59.2</v>
      </c>
      <c r="K223" s="1">
        <v>6.324555320336759</v>
      </c>
      <c r="L223" s="1">
        <v>2</v>
      </c>
      <c r="M223" s="1" t="s">
        <v>354</v>
      </c>
      <c r="N223" s="1">
        <v>3.48</v>
      </c>
      <c r="O223" s="1">
        <v>4.45</v>
      </c>
      <c r="P223" s="1">
        <v>3.54</v>
      </c>
      <c r="Q223" s="1">
        <v>3.49</v>
      </c>
      <c r="R223" s="1">
        <v>3.64</v>
      </c>
      <c r="S223" s="1">
        <v>3.58</v>
      </c>
      <c r="T223" s="1">
        <v>5.24</v>
      </c>
      <c r="U223" s="1">
        <v>2.4700000000000002</v>
      </c>
      <c r="V223" s="1">
        <v>3.23</v>
      </c>
      <c r="W223" s="1">
        <v>2.77</v>
      </c>
      <c r="X223" s="1">
        <v>3.31</v>
      </c>
      <c r="Y223" s="1">
        <v>5.61</v>
      </c>
    </row>
    <row r="224" spans="1:25">
      <c r="A224" s="1">
        <v>2023</v>
      </c>
      <c r="B224" s="3" t="s">
        <v>360</v>
      </c>
      <c r="C224" s="1" t="s">
        <v>26</v>
      </c>
      <c r="D224" s="1">
        <v>2</v>
      </c>
      <c r="E224" s="4">
        <v>20</v>
      </c>
      <c r="F224" s="4">
        <v>10</v>
      </c>
      <c r="G224" s="4">
        <v>10</v>
      </c>
      <c r="H224" s="4">
        <v>1</v>
      </c>
      <c r="I224" s="4">
        <v>10.5</v>
      </c>
      <c r="J224" s="4">
        <v>20</v>
      </c>
      <c r="K224" s="1">
        <v>6.324555320336759</v>
      </c>
      <c r="L224" s="1">
        <v>2</v>
      </c>
      <c r="M224" s="1" t="s">
        <v>354</v>
      </c>
      <c r="N224" s="1">
        <v>2.29</v>
      </c>
      <c r="O224" s="1">
        <v>2.1</v>
      </c>
      <c r="P224" s="1">
        <v>4.7300000000000004</v>
      </c>
      <c r="Q224" s="1">
        <v>5.47</v>
      </c>
      <c r="R224" s="1">
        <v>5.05</v>
      </c>
      <c r="S224" s="1">
        <v>4.3499999999999996</v>
      </c>
      <c r="T224" s="1">
        <v>2.52</v>
      </c>
      <c r="U224" s="1">
        <v>2.09</v>
      </c>
      <c r="V224" s="1">
        <v>5.23</v>
      </c>
      <c r="W224" s="1">
        <v>5.12</v>
      </c>
      <c r="X224" s="1">
        <v>4.33</v>
      </c>
      <c r="Y224" s="1">
        <v>3.61</v>
      </c>
    </row>
    <row r="225" spans="1:25">
      <c r="A225" s="1">
        <v>2023</v>
      </c>
      <c r="B225" s="3" t="s">
        <v>361</v>
      </c>
      <c r="C225" s="1" t="s">
        <v>26</v>
      </c>
      <c r="D225" s="1">
        <v>2</v>
      </c>
      <c r="E225" s="4">
        <v>30</v>
      </c>
      <c r="F225" s="4">
        <v>30</v>
      </c>
      <c r="G225" s="4">
        <v>0</v>
      </c>
      <c r="H225" s="4">
        <v>3</v>
      </c>
      <c r="I225" s="4">
        <v>31.5</v>
      </c>
      <c r="J225" s="4">
        <v>30</v>
      </c>
      <c r="K225" s="1">
        <v>6.324555320336759</v>
      </c>
      <c r="L225" s="1">
        <v>2</v>
      </c>
      <c r="M225" s="1" t="s">
        <v>354</v>
      </c>
      <c r="N225" s="1">
        <v>4.41</v>
      </c>
      <c r="O225" s="1">
        <v>4.05</v>
      </c>
      <c r="P225" s="1">
        <v>3.11</v>
      </c>
      <c r="Q225" s="1">
        <v>5.91</v>
      </c>
      <c r="R225" s="1">
        <v>3.9</v>
      </c>
      <c r="S225" s="1">
        <v>4.51</v>
      </c>
      <c r="T225" s="1">
        <v>4.67</v>
      </c>
      <c r="U225" s="1">
        <v>4.82</v>
      </c>
      <c r="V225" s="1">
        <v>3.45</v>
      </c>
      <c r="W225" s="1">
        <v>2.08</v>
      </c>
      <c r="X225" s="1">
        <v>4.4400000000000004</v>
      </c>
      <c r="Y225" s="1">
        <v>5.31</v>
      </c>
    </row>
    <row r="226" spans="1:25">
      <c r="A226" s="1">
        <v>2023</v>
      </c>
      <c r="B226" s="3" t="s">
        <v>362</v>
      </c>
      <c r="C226" s="1" t="s">
        <v>26</v>
      </c>
      <c r="D226" s="1">
        <v>2</v>
      </c>
      <c r="E226" s="4">
        <v>71.959999999999994</v>
      </c>
      <c r="F226" s="4">
        <v>27.68</v>
      </c>
      <c r="G226" s="4">
        <v>44.28</v>
      </c>
      <c r="H226" s="4">
        <v>2.7679999999999998</v>
      </c>
      <c r="I226" s="4">
        <v>29.064</v>
      </c>
      <c r="J226" s="4">
        <v>71.959999999999994</v>
      </c>
      <c r="K226" s="1">
        <v>6.324555320336759</v>
      </c>
      <c r="L226" s="1">
        <v>2</v>
      </c>
      <c r="M226" s="1" t="s">
        <v>354</v>
      </c>
      <c r="N226" s="1">
        <v>2.5299999999999998</v>
      </c>
      <c r="O226" s="1">
        <v>2.41</v>
      </c>
      <c r="P226" s="1">
        <v>3.32</v>
      </c>
      <c r="Q226" s="1">
        <v>3.67</v>
      </c>
      <c r="R226" s="1">
        <v>6.08</v>
      </c>
      <c r="S226" s="1">
        <v>3.81</v>
      </c>
      <c r="T226" s="1">
        <v>3.43</v>
      </c>
      <c r="U226" s="1">
        <v>2.3199999999999998</v>
      </c>
      <c r="V226" s="1">
        <v>5.66</v>
      </c>
      <c r="W226" s="1">
        <v>2.2400000000000002</v>
      </c>
      <c r="X226" s="1">
        <v>5.92</v>
      </c>
      <c r="Y226" s="1">
        <v>2.13</v>
      </c>
    </row>
    <row r="227" spans="1:25">
      <c r="A227" s="1">
        <v>2023</v>
      </c>
      <c r="B227" s="3" t="s">
        <v>363</v>
      </c>
      <c r="C227" s="1" t="s">
        <v>26</v>
      </c>
      <c r="D227" s="1">
        <v>2</v>
      </c>
      <c r="E227" s="4">
        <v>10</v>
      </c>
      <c r="F227" s="4">
        <v>2.5099999999999998</v>
      </c>
      <c r="G227" s="4">
        <v>7.49</v>
      </c>
      <c r="H227" s="4">
        <v>0.251</v>
      </c>
      <c r="I227" s="4">
        <v>2.6355</v>
      </c>
      <c r="J227" s="4">
        <v>10</v>
      </c>
      <c r="K227" s="1">
        <v>6.324555320336759</v>
      </c>
      <c r="L227" s="1">
        <v>2</v>
      </c>
      <c r="M227" s="1" t="s">
        <v>354</v>
      </c>
      <c r="N227" s="1">
        <v>4.2</v>
      </c>
      <c r="O227" s="1">
        <v>5.18</v>
      </c>
      <c r="P227" s="1">
        <v>3.75</v>
      </c>
      <c r="Q227" s="1">
        <v>4.13</v>
      </c>
      <c r="R227" s="1">
        <v>5.92</v>
      </c>
      <c r="S227" s="1">
        <v>4.1399999999999997</v>
      </c>
      <c r="T227" s="1">
        <v>4.9400000000000004</v>
      </c>
      <c r="U227" s="1">
        <v>2.13</v>
      </c>
      <c r="V227" s="1">
        <v>5.35</v>
      </c>
      <c r="W227" s="1">
        <v>5.6</v>
      </c>
      <c r="X227" s="1">
        <v>3.65</v>
      </c>
      <c r="Y227" s="1">
        <v>3.1</v>
      </c>
    </row>
    <row r="228" spans="1:25">
      <c r="A228" s="1">
        <v>2023</v>
      </c>
      <c r="B228" s="3" t="s">
        <v>364</v>
      </c>
      <c r="C228" s="1" t="s">
        <v>26</v>
      </c>
      <c r="D228" s="1">
        <v>2</v>
      </c>
      <c r="E228" s="4">
        <v>123.87</v>
      </c>
      <c r="F228" s="4">
        <v>32.44</v>
      </c>
      <c r="G228" s="4">
        <v>91.44</v>
      </c>
      <c r="H228" s="4">
        <v>3.2440000000000002</v>
      </c>
      <c r="I228" s="4">
        <v>34.061999999999998</v>
      </c>
      <c r="J228" s="4">
        <v>123.87</v>
      </c>
      <c r="K228" s="1">
        <v>6.3245553203367582</v>
      </c>
      <c r="L228" s="1">
        <v>2</v>
      </c>
      <c r="M228" s="1" t="s">
        <v>354</v>
      </c>
      <c r="N228" s="1">
        <v>4.09</v>
      </c>
      <c r="O228" s="1">
        <v>4.8</v>
      </c>
      <c r="P228" s="1">
        <v>3.73</v>
      </c>
      <c r="Q228" s="1">
        <v>5.41</v>
      </c>
      <c r="R228" s="1">
        <v>4.41</v>
      </c>
      <c r="S228" s="1">
        <v>3.56</v>
      </c>
      <c r="T228" s="1">
        <v>4.59</v>
      </c>
      <c r="U228" s="1">
        <v>2.78</v>
      </c>
      <c r="V228" s="1">
        <v>4.7</v>
      </c>
      <c r="W228" s="1">
        <v>4.17</v>
      </c>
      <c r="X228" s="1">
        <v>5.21</v>
      </c>
      <c r="Y228" s="1">
        <v>2.14</v>
      </c>
    </row>
    <row r="229" spans="1:25">
      <c r="A229" s="1">
        <v>2023</v>
      </c>
      <c r="B229" s="3" t="s">
        <v>365</v>
      </c>
      <c r="C229" s="1" t="s">
        <v>26</v>
      </c>
      <c r="D229" s="1">
        <v>2</v>
      </c>
      <c r="E229" s="4">
        <v>6.5</v>
      </c>
      <c r="F229" s="4">
        <v>1.5</v>
      </c>
      <c r="G229" s="4">
        <v>5</v>
      </c>
      <c r="H229" s="4">
        <v>0.15</v>
      </c>
      <c r="I229" s="4">
        <v>1.575</v>
      </c>
      <c r="J229" s="4">
        <v>6.5</v>
      </c>
      <c r="K229" s="1">
        <v>6.324555320336759</v>
      </c>
      <c r="L229" s="1">
        <v>2</v>
      </c>
      <c r="M229" s="1" t="s">
        <v>354</v>
      </c>
      <c r="N229" s="1">
        <v>5.35</v>
      </c>
      <c r="O229" s="1">
        <v>2.25</v>
      </c>
      <c r="P229" s="1">
        <v>5.1100000000000003</v>
      </c>
      <c r="Q229" s="1">
        <v>2.37</v>
      </c>
      <c r="R229" s="1">
        <v>3.11</v>
      </c>
      <c r="S229" s="1">
        <v>5.34</v>
      </c>
      <c r="T229" s="1">
        <v>5.07</v>
      </c>
      <c r="U229" s="1">
        <v>5.0199999999999996</v>
      </c>
      <c r="V229" s="1">
        <v>4.46</v>
      </c>
      <c r="W229" s="1">
        <v>3.56</v>
      </c>
      <c r="X229" s="1">
        <v>5.05</v>
      </c>
      <c r="Y229" s="1">
        <v>6.29</v>
      </c>
    </row>
    <row r="230" spans="1:25">
      <c r="A230" s="1">
        <v>2023</v>
      </c>
      <c r="B230" s="3" t="s">
        <v>366</v>
      </c>
      <c r="C230" s="1" t="s">
        <v>26</v>
      </c>
      <c r="D230" s="1">
        <v>2</v>
      </c>
      <c r="E230" s="4">
        <v>40.32</v>
      </c>
      <c r="F230" s="4">
        <v>20.16</v>
      </c>
      <c r="G230" s="4">
        <v>20.16</v>
      </c>
      <c r="H230" s="4">
        <v>2.016</v>
      </c>
      <c r="I230" s="4">
        <v>21.167999999999999</v>
      </c>
      <c r="J230" s="4">
        <v>40.32</v>
      </c>
      <c r="K230" s="1">
        <v>6.324555320336759</v>
      </c>
      <c r="L230" s="1">
        <v>2</v>
      </c>
      <c r="M230" s="1" t="s">
        <v>354</v>
      </c>
      <c r="N230" s="1">
        <v>5.48</v>
      </c>
      <c r="O230" s="1">
        <v>5.18</v>
      </c>
      <c r="P230" s="1">
        <v>2.1800000000000002</v>
      </c>
      <c r="Q230" s="1">
        <v>3.8</v>
      </c>
      <c r="R230" s="1">
        <v>5.33</v>
      </c>
      <c r="S230" s="1">
        <v>3.63</v>
      </c>
      <c r="T230" s="1">
        <v>4.59</v>
      </c>
      <c r="U230" s="1">
        <v>2.2200000000000002</v>
      </c>
      <c r="V230" s="1">
        <v>6.21</v>
      </c>
      <c r="W230" s="1">
        <v>4.74</v>
      </c>
      <c r="X230" s="1">
        <v>3.02</v>
      </c>
      <c r="Y230" s="1">
        <v>2.4</v>
      </c>
    </row>
    <row r="231" spans="1:25">
      <c r="A231" s="1">
        <v>2023</v>
      </c>
      <c r="B231" s="3" t="s">
        <v>367</v>
      </c>
      <c r="C231" s="1" t="s">
        <v>26</v>
      </c>
      <c r="D231" s="1">
        <v>2</v>
      </c>
      <c r="E231" s="4">
        <v>40</v>
      </c>
      <c r="F231" s="4">
        <v>12.1</v>
      </c>
      <c r="G231" s="4">
        <v>27.9</v>
      </c>
      <c r="H231" s="4">
        <v>1.21</v>
      </c>
      <c r="I231" s="4">
        <v>12.705</v>
      </c>
      <c r="J231" s="4">
        <v>40</v>
      </c>
      <c r="K231" s="1">
        <v>6.324555320336759</v>
      </c>
      <c r="L231" s="1">
        <v>2</v>
      </c>
      <c r="M231" s="1" t="s">
        <v>354</v>
      </c>
      <c r="N231" s="1">
        <v>2.0499999999999998</v>
      </c>
      <c r="O231" s="1">
        <v>4.76</v>
      </c>
      <c r="P231" s="1">
        <v>3.91</v>
      </c>
      <c r="Q231" s="1">
        <v>2.29</v>
      </c>
      <c r="R231" s="1">
        <v>3.29</v>
      </c>
      <c r="S231" s="1">
        <v>5.4</v>
      </c>
      <c r="T231" s="1">
        <v>4.6500000000000004</v>
      </c>
      <c r="U231" s="1">
        <v>5.27</v>
      </c>
      <c r="V231" s="1">
        <v>6.27</v>
      </c>
      <c r="W231" s="1">
        <v>2.7</v>
      </c>
      <c r="X231" s="1">
        <v>3.76</v>
      </c>
      <c r="Y231" s="1">
        <v>2.92</v>
      </c>
    </row>
    <row r="232" spans="1:25">
      <c r="A232" s="1">
        <v>2023</v>
      </c>
      <c r="B232" s="3" t="s">
        <v>368</v>
      </c>
      <c r="C232" s="1" t="s">
        <v>26</v>
      </c>
      <c r="D232" s="1">
        <v>2</v>
      </c>
      <c r="E232" s="4">
        <v>28.56</v>
      </c>
      <c r="F232" s="4">
        <v>26.5</v>
      </c>
      <c r="G232" s="4">
        <v>2.06</v>
      </c>
      <c r="H232" s="4">
        <v>2.65</v>
      </c>
      <c r="I232" s="4">
        <v>27.824999999999999</v>
      </c>
      <c r="J232" s="4">
        <v>28.56</v>
      </c>
      <c r="K232" s="1">
        <v>6.3245553203367582</v>
      </c>
      <c r="L232" s="1">
        <v>2</v>
      </c>
      <c r="M232" s="1" t="s">
        <v>354</v>
      </c>
      <c r="N232" s="1">
        <v>2.04</v>
      </c>
      <c r="O232" s="1">
        <v>3.55</v>
      </c>
      <c r="P232" s="1">
        <v>2.5099999999999998</v>
      </c>
      <c r="Q232" s="1">
        <v>2.4900000000000002</v>
      </c>
      <c r="R232" s="1">
        <v>5.53</v>
      </c>
      <c r="S232" s="1">
        <v>3.65</v>
      </c>
      <c r="T232" s="1">
        <v>2.76</v>
      </c>
      <c r="U232" s="1">
        <v>3.86</v>
      </c>
      <c r="V232" s="1">
        <v>3.18</v>
      </c>
      <c r="W232" s="1">
        <v>2.41</v>
      </c>
      <c r="X232" s="1">
        <v>3.26</v>
      </c>
      <c r="Y232" s="1">
        <v>3.17</v>
      </c>
    </row>
    <row r="233" spans="1:25">
      <c r="A233" s="1">
        <v>2023</v>
      </c>
      <c r="B233" s="3" t="s">
        <v>369</v>
      </c>
      <c r="C233" s="1" t="s">
        <v>26</v>
      </c>
      <c r="D233" s="1">
        <v>1</v>
      </c>
      <c r="E233" s="4">
        <v>4.5</v>
      </c>
      <c r="F233" s="4">
        <v>1.6</v>
      </c>
      <c r="G233" s="4">
        <v>2.9</v>
      </c>
      <c r="H233" s="4">
        <v>0.16</v>
      </c>
      <c r="I233" s="4">
        <v>1.68</v>
      </c>
      <c r="J233" s="4">
        <v>4.5</v>
      </c>
      <c r="K233" s="1">
        <v>4.4721359549995796</v>
      </c>
      <c r="L233" s="1">
        <v>1</v>
      </c>
      <c r="M233" s="1" t="s">
        <v>370</v>
      </c>
      <c r="N233" s="1">
        <v>1.86</v>
      </c>
      <c r="O233" s="1">
        <v>1.07</v>
      </c>
      <c r="P233" s="1">
        <v>3.59</v>
      </c>
      <c r="Q233" s="1">
        <v>3.68</v>
      </c>
      <c r="R233" s="1">
        <v>2.4900000000000002</v>
      </c>
      <c r="S233" s="1">
        <v>1.97</v>
      </c>
      <c r="T233" s="1">
        <v>1.67</v>
      </c>
      <c r="U233" s="1">
        <v>1.92</v>
      </c>
      <c r="V233" s="1">
        <v>2.7</v>
      </c>
      <c r="W233" s="1">
        <v>1.96</v>
      </c>
      <c r="X233" s="1">
        <v>1.41</v>
      </c>
      <c r="Y233" s="1">
        <v>1.51</v>
      </c>
    </row>
    <row r="234" spans="1:25">
      <c r="A234" s="1">
        <v>2023</v>
      </c>
      <c r="B234" s="3" t="s">
        <v>371</v>
      </c>
      <c r="C234" s="1" t="s">
        <v>26</v>
      </c>
      <c r="D234" s="1">
        <v>1</v>
      </c>
      <c r="E234" s="4">
        <v>3</v>
      </c>
      <c r="F234" s="4">
        <v>3</v>
      </c>
      <c r="G234" s="4">
        <v>0</v>
      </c>
      <c r="H234" s="4">
        <v>0.3</v>
      </c>
      <c r="I234" s="4">
        <v>3.15</v>
      </c>
      <c r="J234" s="4">
        <v>3</v>
      </c>
      <c r="K234" s="1">
        <v>4.4721359549995796</v>
      </c>
      <c r="L234" s="1">
        <v>1</v>
      </c>
      <c r="M234" s="1" t="s">
        <v>370</v>
      </c>
      <c r="N234" s="1">
        <v>3.12</v>
      </c>
      <c r="O234" s="1">
        <v>3.87</v>
      </c>
      <c r="P234" s="1">
        <v>4.38</v>
      </c>
      <c r="Q234" s="1">
        <v>1.08</v>
      </c>
      <c r="R234" s="1">
        <v>3.31</v>
      </c>
      <c r="S234" s="1">
        <v>2.99</v>
      </c>
      <c r="T234" s="1">
        <v>4.0199999999999996</v>
      </c>
      <c r="U234" s="1">
        <v>3.15</v>
      </c>
      <c r="V234" s="1">
        <v>1.76</v>
      </c>
      <c r="W234" s="1">
        <v>1.22</v>
      </c>
      <c r="X234" s="1">
        <v>2.0499999999999998</v>
      </c>
      <c r="Y234" s="1">
        <v>3.65</v>
      </c>
    </row>
    <row r="235" spans="1:25">
      <c r="A235" s="1">
        <v>2023</v>
      </c>
      <c r="B235" s="3" t="s">
        <v>372</v>
      </c>
      <c r="C235" s="1" t="s">
        <v>26</v>
      </c>
      <c r="D235" s="1">
        <v>1</v>
      </c>
      <c r="E235" s="4">
        <v>13.44</v>
      </c>
      <c r="F235" s="4">
        <v>2.56</v>
      </c>
      <c r="G235" s="4">
        <v>10.88</v>
      </c>
      <c r="H235" s="4">
        <v>0.25600000000000001</v>
      </c>
      <c r="I235" s="4">
        <v>2.6880000000000002</v>
      </c>
      <c r="J235" s="4">
        <v>13.44</v>
      </c>
      <c r="K235" s="1">
        <v>4.4721359549995796</v>
      </c>
      <c r="L235" s="1">
        <v>1</v>
      </c>
      <c r="M235" s="1" t="s">
        <v>370</v>
      </c>
      <c r="N235" s="1">
        <v>3.2</v>
      </c>
      <c r="O235" s="1">
        <v>3.17</v>
      </c>
      <c r="P235" s="1">
        <v>2.4300000000000002</v>
      </c>
      <c r="Q235" s="1">
        <v>3.78</v>
      </c>
      <c r="R235" s="1">
        <v>1.1399999999999999</v>
      </c>
      <c r="S235" s="1">
        <v>3.67</v>
      </c>
      <c r="T235" s="1">
        <v>2.39</v>
      </c>
      <c r="U235" s="1">
        <v>1.42</v>
      </c>
      <c r="V235" s="1">
        <v>4.1500000000000004</v>
      </c>
      <c r="W235" s="1">
        <v>1.58</v>
      </c>
      <c r="X235" s="1">
        <v>1.91</v>
      </c>
      <c r="Y235" s="1">
        <v>2.86</v>
      </c>
    </row>
    <row r="236" spans="1:25">
      <c r="A236" s="1">
        <v>2023</v>
      </c>
      <c r="B236" s="3" t="s">
        <v>373</v>
      </c>
      <c r="C236" s="1" t="s">
        <v>26</v>
      </c>
      <c r="D236" s="1">
        <v>1</v>
      </c>
      <c r="E236" s="4">
        <v>8</v>
      </c>
      <c r="F236" s="4">
        <v>8</v>
      </c>
      <c r="G236" s="4">
        <v>0</v>
      </c>
      <c r="H236" s="4">
        <v>0.8</v>
      </c>
      <c r="I236" s="4">
        <v>8.4</v>
      </c>
      <c r="J236" s="4">
        <v>8</v>
      </c>
      <c r="K236" s="1">
        <v>4.4721359549995796</v>
      </c>
      <c r="L236" s="1">
        <v>1</v>
      </c>
      <c r="M236" s="1" t="s">
        <v>370</v>
      </c>
      <c r="N236" s="1">
        <v>2.1800000000000002</v>
      </c>
      <c r="O236" s="1">
        <v>1.7</v>
      </c>
      <c r="P236" s="1">
        <v>2.0099999999999998</v>
      </c>
      <c r="Q236" s="1">
        <v>2.23</v>
      </c>
      <c r="R236" s="1">
        <v>2.97</v>
      </c>
      <c r="S236" s="1">
        <v>4.18</v>
      </c>
      <c r="T236" s="1">
        <v>3.84</v>
      </c>
      <c r="U236" s="1">
        <v>4.32</v>
      </c>
      <c r="V236" s="1">
        <v>4.25</v>
      </c>
      <c r="W236" s="1">
        <v>1.46</v>
      </c>
      <c r="X236" s="1">
        <v>3.92</v>
      </c>
      <c r="Y236" s="1">
        <v>2.44</v>
      </c>
    </row>
    <row r="237" spans="1:25">
      <c r="A237" s="1">
        <v>2023</v>
      </c>
      <c r="B237" s="3" t="s">
        <v>374</v>
      </c>
      <c r="C237" s="1" t="s">
        <v>26</v>
      </c>
      <c r="D237" s="1">
        <v>1</v>
      </c>
      <c r="E237" s="4">
        <v>22</v>
      </c>
      <c r="F237" s="4">
        <v>22</v>
      </c>
      <c r="G237" s="4">
        <v>0</v>
      </c>
      <c r="H237" s="4">
        <v>2.2000000000000002</v>
      </c>
      <c r="I237" s="4">
        <v>23.1</v>
      </c>
      <c r="J237" s="4">
        <v>22</v>
      </c>
      <c r="K237" s="1">
        <v>4.4721359549995796</v>
      </c>
      <c r="L237" s="1">
        <v>1</v>
      </c>
      <c r="M237" s="1" t="s">
        <v>370</v>
      </c>
      <c r="N237" s="1">
        <v>2.7</v>
      </c>
      <c r="O237" s="1">
        <v>4.22</v>
      </c>
      <c r="P237" s="1">
        <v>1.93</v>
      </c>
      <c r="Q237" s="1">
        <v>3.67</v>
      </c>
      <c r="R237" s="1">
        <v>1.02</v>
      </c>
      <c r="S237" s="1">
        <v>3.27</v>
      </c>
      <c r="T237" s="1">
        <v>2.64</v>
      </c>
      <c r="U237" s="1">
        <v>4.43</v>
      </c>
      <c r="V237" s="1">
        <v>2.13</v>
      </c>
      <c r="W237" s="1">
        <v>3.55</v>
      </c>
      <c r="X237" s="1">
        <v>1.89</v>
      </c>
      <c r="Y237" s="1">
        <v>2.86</v>
      </c>
    </row>
    <row r="238" spans="1:25">
      <c r="A238" s="1">
        <v>2023</v>
      </c>
      <c r="B238" s="3" t="s">
        <v>375</v>
      </c>
      <c r="C238" s="1" t="s">
        <v>26</v>
      </c>
      <c r="D238" s="1">
        <v>1</v>
      </c>
      <c r="E238" s="4">
        <v>7</v>
      </c>
      <c r="F238" s="4">
        <v>0.5</v>
      </c>
      <c r="G238" s="4">
        <v>6.5</v>
      </c>
      <c r="H238" s="4">
        <v>0.05</v>
      </c>
      <c r="I238" s="4">
        <v>0.52500000000000002</v>
      </c>
      <c r="J238" s="4">
        <v>7</v>
      </c>
      <c r="K238" s="1">
        <v>4.4721359549995796</v>
      </c>
      <c r="L238" s="1">
        <v>1</v>
      </c>
      <c r="M238" s="1" t="s">
        <v>370</v>
      </c>
      <c r="N238" s="1">
        <v>2</v>
      </c>
      <c r="O238" s="1">
        <v>1.71</v>
      </c>
      <c r="P238" s="1">
        <v>2.59</v>
      </c>
      <c r="Q238" s="1">
        <v>1.44</v>
      </c>
      <c r="R238" s="1">
        <v>3.34</v>
      </c>
      <c r="S238" s="1">
        <v>1.89</v>
      </c>
      <c r="T238" s="1">
        <v>2.12</v>
      </c>
      <c r="U238" s="1">
        <v>2.89</v>
      </c>
      <c r="V238" s="1">
        <v>1.6</v>
      </c>
      <c r="W238" s="1">
        <v>2.0699999999999998</v>
      </c>
      <c r="X238" s="1">
        <v>2.25</v>
      </c>
      <c r="Y238" s="1">
        <v>3.26</v>
      </c>
    </row>
    <row r="239" spans="1:25">
      <c r="A239" s="1">
        <v>2023</v>
      </c>
      <c r="B239" s="3" t="s">
        <v>376</v>
      </c>
      <c r="C239" s="1" t="s">
        <v>26</v>
      </c>
      <c r="D239" s="1">
        <v>1</v>
      </c>
      <c r="E239" s="4">
        <v>8</v>
      </c>
      <c r="F239" s="4">
        <v>8</v>
      </c>
      <c r="G239" s="4">
        <v>0</v>
      </c>
      <c r="H239" s="4">
        <v>0.8</v>
      </c>
      <c r="I239" s="4">
        <v>8.4</v>
      </c>
      <c r="J239" s="4">
        <v>8</v>
      </c>
      <c r="K239" s="1">
        <v>4.4721359549995796</v>
      </c>
      <c r="L239" s="1">
        <v>1</v>
      </c>
      <c r="M239" s="1" t="s">
        <v>370</v>
      </c>
      <c r="N239" s="1">
        <v>4.22</v>
      </c>
      <c r="O239" s="1">
        <v>3.19</v>
      </c>
      <c r="P239" s="1">
        <v>2.08</v>
      </c>
      <c r="Q239" s="1">
        <v>4.2300000000000004</v>
      </c>
      <c r="R239" s="1">
        <v>2.3199999999999998</v>
      </c>
      <c r="S239" s="1">
        <v>2.97</v>
      </c>
      <c r="T239" s="1">
        <v>2</v>
      </c>
      <c r="U239" s="1">
        <v>3.32</v>
      </c>
      <c r="V239" s="1">
        <v>4.29</v>
      </c>
      <c r="W239" s="1">
        <v>3.1</v>
      </c>
      <c r="X239" s="1">
        <v>2.68</v>
      </c>
      <c r="Y239" s="1">
        <v>3.39</v>
      </c>
    </row>
    <row r="240" spans="1:25">
      <c r="A240" s="1">
        <v>2023</v>
      </c>
      <c r="B240" s="3" t="s">
        <v>377</v>
      </c>
      <c r="C240" s="1" t="s">
        <v>26</v>
      </c>
      <c r="D240" s="1">
        <v>1</v>
      </c>
      <c r="E240" s="4">
        <v>10</v>
      </c>
      <c r="F240" s="4">
        <v>10</v>
      </c>
      <c r="G240" s="4">
        <v>0</v>
      </c>
      <c r="H240" s="4">
        <v>1</v>
      </c>
      <c r="I240" s="4">
        <v>10.5</v>
      </c>
      <c r="J240" s="4">
        <v>10</v>
      </c>
      <c r="K240" s="1">
        <v>4.4721359549995796</v>
      </c>
      <c r="L240" s="1">
        <v>1</v>
      </c>
      <c r="M240" s="1" t="s">
        <v>370</v>
      </c>
      <c r="N240" s="1">
        <v>2.88</v>
      </c>
      <c r="O240" s="1">
        <v>1.81</v>
      </c>
      <c r="P240" s="1">
        <v>3.04</v>
      </c>
      <c r="Q240" s="1">
        <v>1.57</v>
      </c>
      <c r="R240" s="1">
        <v>4.12</v>
      </c>
      <c r="S240" s="1">
        <v>3.34</v>
      </c>
      <c r="T240" s="1">
        <v>3.79</v>
      </c>
      <c r="U240" s="1">
        <v>2.0499999999999998</v>
      </c>
      <c r="V240" s="1">
        <v>2.48</v>
      </c>
      <c r="W240" s="1">
        <v>3.25</v>
      </c>
      <c r="X240" s="1">
        <v>1.54</v>
      </c>
      <c r="Y240" s="1">
        <v>3.05</v>
      </c>
    </row>
    <row r="241" spans="1:25">
      <c r="A241" s="1">
        <v>2023</v>
      </c>
      <c r="B241" s="3" t="s">
        <v>378</v>
      </c>
      <c r="C241" s="1" t="s">
        <v>26</v>
      </c>
      <c r="D241" s="1">
        <v>1</v>
      </c>
      <c r="E241" s="4">
        <v>0.8</v>
      </c>
      <c r="F241" s="4">
        <v>0.5</v>
      </c>
      <c r="G241" s="4">
        <v>0.3</v>
      </c>
      <c r="H241" s="4">
        <v>0.05</v>
      </c>
      <c r="I241" s="4">
        <v>0.52500000000000002</v>
      </c>
      <c r="J241" s="4">
        <v>0.8</v>
      </c>
      <c r="K241" s="1">
        <v>4.4721359549995796</v>
      </c>
      <c r="L241" s="1">
        <v>1</v>
      </c>
      <c r="M241" s="1" t="s">
        <v>370</v>
      </c>
      <c r="N241" s="1">
        <v>3.42</v>
      </c>
      <c r="O241" s="1">
        <v>1.41</v>
      </c>
      <c r="P241" s="1">
        <v>2.11</v>
      </c>
      <c r="Q241" s="1">
        <v>3.17</v>
      </c>
      <c r="R241" s="1">
        <v>1.68</v>
      </c>
      <c r="S241" s="1">
        <v>3.67</v>
      </c>
      <c r="T241" s="1">
        <v>4.2699999999999996</v>
      </c>
      <c r="U241" s="1">
        <v>3.33</v>
      </c>
      <c r="V241" s="1">
        <v>4.2300000000000004</v>
      </c>
      <c r="W241" s="1">
        <v>2.92</v>
      </c>
      <c r="X241" s="1">
        <v>1.78</v>
      </c>
      <c r="Y241" s="1">
        <v>2.15</v>
      </c>
    </row>
    <row r="242" spans="1:25">
      <c r="A242" s="1">
        <v>2023</v>
      </c>
      <c r="B242" s="3" t="s">
        <v>379</v>
      </c>
      <c r="C242" s="1" t="s">
        <v>26</v>
      </c>
      <c r="D242" s="1">
        <v>1</v>
      </c>
      <c r="E242" s="4">
        <v>125</v>
      </c>
      <c r="F242" s="4">
        <v>125</v>
      </c>
      <c r="G242" s="4">
        <v>0</v>
      </c>
      <c r="H242" s="4">
        <v>12.5</v>
      </c>
      <c r="I242" s="4">
        <v>131.25</v>
      </c>
      <c r="J242" s="4">
        <v>125</v>
      </c>
      <c r="K242" s="1">
        <v>4.4721359549995796</v>
      </c>
      <c r="L242" s="1">
        <v>1</v>
      </c>
      <c r="M242" s="1" t="s">
        <v>370</v>
      </c>
      <c r="N242" s="1">
        <v>3.7</v>
      </c>
      <c r="O242" s="1">
        <v>3.67</v>
      </c>
      <c r="P242" s="1">
        <v>3.2</v>
      </c>
      <c r="Q242" s="1">
        <v>2.3199999999999998</v>
      </c>
      <c r="R242" s="1">
        <v>3.22</v>
      </c>
      <c r="S242" s="1">
        <v>1.73</v>
      </c>
      <c r="T242" s="1">
        <v>2.61</v>
      </c>
      <c r="U242" s="1">
        <v>1.1100000000000001</v>
      </c>
      <c r="V242" s="1">
        <v>2.09</v>
      </c>
      <c r="W242" s="1">
        <v>1.28</v>
      </c>
      <c r="X242" s="1">
        <v>2.57</v>
      </c>
      <c r="Y242" s="1">
        <v>1.01</v>
      </c>
    </row>
    <row r="243" spans="1:25">
      <c r="A243" s="1">
        <v>2023</v>
      </c>
      <c r="B243" s="3" t="s">
        <v>380</v>
      </c>
      <c r="C243" s="1" t="s">
        <v>26</v>
      </c>
      <c r="D243" s="1">
        <v>1</v>
      </c>
      <c r="E243" s="4">
        <v>16</v>
      </c>
      <c r="F243" s="4">
        <v>16</v>
      </c>
      <c r="G243" s="4">
        <v>0</v>
      </c>
      <c r="H243" s="4">
        <v>1.6</v>
      </c>
      <c r="I243" s="4">
        <v>16.8</v>
      </c>
      <c r="J243" s="4">
        <v>16</v>
      </c>
      <c r="K243" s="1">
        <v>4.4721359549995796</v>
      </c>
      <c r="L243" s="1">
        <v>1</v>
      </c>
      <c r="M243" s="1" t="s">
        <v>370</v>
      </c>
      <c r="N243" s="1">
        <v>2.72</v>
      </c>
      <c r="O243" s="1">
        <v>3.64</v>
      </c>
      <c r="P243" s="1">
        <v>1.22</v>
      </c>
      <c r="Q243" s="1">
        <v>4.01</v>
      </c>
      <c r="R243" s="1">
        <v>2.1800000000000002</v>
      </c>
      <c r="S243" s="1">
        <v>4.01</v>
      </c>
      <c r="T243" s="1">
        <v>3.65</v>
      </c>
      <c r="U243" s="1">
        <v>1.01</v>
      </c>
      <c r="V243" s="1">
        <v>1.02</v>
      </c>
      <c r="W243" s="1">
        <v>3.28</v>
      </c>
      <c r="X243" s="1">
        <v>2.4300000000000002</v>
      </c>
      <c r="Y243" s="1">
        <v>2.4</v>
      </c>
    </row>
    <row r="244" spans="1:25">
      <c r="A244" s="1">
        <v>2023</v>
      </c>
      <c r="B244" s="3" t="s">
        <v>381</v>
      </c>
      <c r="C244" s="1" t="s">
        <v>26</v>
      </c>
      <c r="D244" s="1">
        <v>1</v>
      </c>
      <c r="E244" s="4">
        <v>11</v>
      </c>
      <c r="F244" s="4">
        <v>11</v>
      </c>
      <c r="G244" s="4">
        <v>0</v>
      </c>
      <c r="H244" s="4">
        <v>1.1000000000000001</v>
      </c>
      <c r="I244" s="4">
        <v>11.55</v>
      </c>
      <c r="J244" s="4">
        <v>11</v>
      </c>
      <c r="K244" s="1">
        <v>4.4721359549995796</v>
      </c>
      <c r="L244" s="1">
        <v>1</v>
      </c>
      <c r="M244" s="1" t="s">
        <v>370</v>
      </c>
      <c r="N244" s="1">
        <v>3.78</v>
      </c>
      <c r="O244" s="1">
        <v>2.31</v>
      </c>
      <c r="P244" s="1">
        <v>2.39</v>
      </c>
      <c r="Q244" s="1">
        <v>3.09</v>
      </c>
      <c r="R244" s="1">
        <v>3.08</v>
      </c>
      <c r="S244" s="1">
        <v>3.09</v>
      </c>
      <c r="T244" s="1">
        <v>2.5499999999999998</v>
      </c>
      <c r="U244" s="1">
        <v>2.2799999999999998</v>
      </c>
      <c r="V244" s="1">
        <v>1.1599999999999999</v>
      </c>
      <c r="W244" s="1">
        <v>3.81</v>
      </c>
      <c r="X244" s="1">
        <v>1.1000000000000001</v>
      </c>
      <c r="Y244" s="1">
        <v>4.09</v>
      </c>
    </row>
    <row r="245" spans="1:25">
      <c r="A245" s="1">
        <v>2023</v>
      </c>
      <c r="B245" s="3" t="s">
        <v>382</v>
      </c>
      <c r="C245" s="1" t="s">
        <v>26</v>
      </c>
      <c r="D245" s="1">
        <v>1</v>
      </c>
      <c r="E245" s="4">
        <v>38.39</v>
      </c>
      <c r="F245" s="4">
        <v>29.64</v>
      </c>
      <c r="G245" s="4">
        <v>8.75</v>
      </c>
      <c r="H245" s="4">
        <v>2.964</v>
      </c>
      <c r="I245" s="4">
        <v>31.122</v>
      </c>
      <c r="J245" s="4">
        <v>38.39</v>
      </c>
      <c r="K245" s="1">
        <v>4.4721359549995787</v>
      </c>
      <c r="L245" s="1">
        <v>1</v>
      </c>
      <c r="M245" s="1" t="s">
        <v>370</v>
      </c>
      <c r="N245" s="1">
        <v>3.03</v>
      </c>
      <c r="O245" s="1">
        <v>1.95</v>
      </c>
      <c r="P245" s="1">
        <v>1.64</v>
      </c>
      <c r="Q245" s="1">
        <v>1.74</v>
      </c>
      <c r="R245" s="1">
        <v>1.08</v>
      </c>
      <c r="S245" s="1">
        <v>3.51</v>
      </c>
      <c r="T245" s="1">
        <v>1.54</v>
      </c>
      <c r="U245" s="1">
        <v>1.39</v>
      </c>
      <c r="V245" s="1">
        <v>3.91</v>
      </c>
      <c r="W245" s="1">
        <v>3.8</v>
      </c>
      <c r="X245" s="1">
        <v>4.09</v>
      </c>
      <c r="Y245" s="1">
        <v>2.58</v>
      </c>
    </row>
    <row r="246" spans="1:25">
      <c r="A246" s="1">
        <v>2023</v>
      </c>
      <c r="B246" s="3" t="s">
        <v>383</v>
      </c>
      <c r="C246" s="1" t="s">
        <v>26</v>
      </c>
      <c r="D246" s="1">
        <v>1</v>
      </c>
      <c r="E246" s="4">
        <v>0</v>
      </c>
      <c r="F246" s="4">
        <v>20.8</v>
      </c>
      <c r="G246" s="4">
        <v>-20.8</v>
      </c>
      <c r="H246" s="4">
        <v>2.08</v>
      </c>
      <c r="I246" s="4">
        <v>21.84</v>
      </c>
      <c r="J246" s="4">
        <v>0</v>
      </c>
      <c r="K246" s="1">
        <v>4.4721359549995796</v>
      </c>
      <c r="L246" s="1">
        <v>1</v>
      </c>
      <c r="M246" s="1" t="s">
        <v>370</v>
      </c>
      <c r="N246" s="1">
        <v>3.22</v>
      </c>
      <c r="O246" s="1">
        <v>1.59</v>
      </c>
      <c r="P246" s="1">
        <v>2.2599999999999998</v>
      </c>
      <c r="Q246" s="1">
        <v>3.16</v>
      </c>
      <c r="R246" s="1">
        <v>1.67</v>
      </c>
      <c r="S246" s="1">
        <v>1.91</v>
      </c>
      <c r="T246" s="1">
        <v>3.58</v>
      </c>
      <c r="U246" s="1">
        <v>3.24</v>
      </c>
      <c r="V246" s="1">
        <v>3.42</v>
      </c>
      <c r="W246" s="1">
        <v>1.5</v>
      </c>
      <c r="X246" s="1">
        <v>3.56</v>
      </c>
      <c r="Y246" s="1">
        <v>3.08</v>
      </c>
    </row>
    <row r="247" spans="1:25">
      <c r="A247" s="1">
        <v>2023</v>
      </c>
      <c r="B247" s="3" t="s">
        <v>384</v>
      </c>
      <c r="C247" s="1" t="s">
        <v>26</v>
      </c>
      <c r="D247" s="1">
        <v>1</v>
      </c>
      <c r="E247" s="4">
        <v>26.1</v>
      </c>
      <c r="F247" s="4">
        <v>21.43</v>
      </c>
      <c r="G247" s="4">
        <v>4.67</v>
      </c>
      <c r="H247" s="4">
        <v>2.1429999999999998</v>
      </c>
      <c r="I247" s="4">
        <v>22.5015</v>
      </c>
      <c r="J247" s="4">
        <v>26.1</v>
      </c>
      <c r="K247" s="1">
        <v>4.4721359549995796</v>
      </c>
      <c r="L247" s="1">
        <v>1</v>
      </c>
      <c r="M247" s="1" t="s">
        <v>370</v>
      </c>
      <c r="N247" s="1">
        <v>3.17</v>
      </c>
      <c r="O247" s="1">
        <v>4.42</v>
      </c>
      <c r="P247" s="1">
        <v>4.05</v>
      </c>
      <c r="Q247" s="1">
        <v>1.02</v>
      </c>
      <c r="R247" s="1">
        <v>4.26</v>
      </c>
      <c r="S247" s="1">
        <v>3.69</v>
      </c>
      <c r="T247" s="1">
        <v>2.19</v>
      </c>
      <c r="U247" s="1">
        <v>2.3199999999999998</v>
      </c>
      <c r="V247" s="1">
        <v>1.99</v>
      </c>
      <c r="W247" s="1">
        <v>3.31</v>
      </c>
      <c r="X247" s="1">
        <v>1.25</v>
      </c>
      <c r="Y247" s="1">
        <v>3.12</v>
      </c>
    </row>
    <row r="248" spans="1:25">
      <c r="A248" s="1">
        <v>2023</v>
      </c>
      <c r="B248" s="3" t="s">
        <v>385</v>
      </c>
      <c r="C248" s="1" t="s">
        <v>26</v>
      </c>
      <c r="D248" s="1">
        <v>1</v>
      </c>
      <c r="E248" s="4">
        <v>6</v>
      </c>
      <c r="F248" s="4">
        <v>3.57</v>
      </c>
      <c r="G248" s="4">
        <v>2.4300000000000002</v>
      </c>
      <c r="H248" s="4">
        <v>0.35699999999999998</v>
      </c>
      <c r="I248" s="4">
        <v>3.7484999999999999</v>
      </c>
      <c r="J248" s="4">
        <v>6</v>
      </c>
      <c r="K248" s="1">
        <v>4.4721359549995796</v>
      </c>
      <c r="L248" s="1">
        <v>1</v>
      </c>
      <c r="M248" s="1" t="s">
        <v>370</v>
      </c>
      <c r="N248" s="1">
        <v>3.38</v>
      </c>
      <c r="O248" s="1">
        <v>1.8</v>
      </c>
      <c r="P248" s="1">
        <v>4.1900000000000004</v>
      </c>
      <c r="Q248" s="1">
        <v>2.93</v>
      </c>
      <c r="R248" s="1">
        <v>1.66</v>
      </c>
      <c r="S248" s="1">
        <v>3.79</v>
      </c>
      <c r="T248" s="1">
        <v>3.59</v>
      </c>
      <c r="U248" s="1">
        <v>2.84</v>
      </c>
      <c r="V248" s="1">
        <v>3.54</v>
      </c>
      <c r="W248" s="1">
        <v>3.32</v>
      </c>
      <c r="X248" s="1">
        <v>4.2</v>
      </c>
      <c r="Y248" s="1">
        <v>2.98</v>
      </c>
    </row>
    <row r="249" spans="1:25">
      <c r="A249" s="1">
        <v>2023</v>
      </c>
      <c r="B249" s="3" t="s">
        <v>386</v>
      </c>
      <c r="C249" s="1" t="s">
        <v>26</v>
      </c>
      <c r="D249" s="1">
        <v>1</v>
      </c>
      <c r="E249" s="4">
        <v>120</v>
      </c>
      <c r="F249" s="4">
        <v>120</v>
      </c>
      <c r="G249" s="4">
        <v>0</v>
      </c>
      <c r="H249" s="4">
        <v>12</v>
      </c>
      <c r="I249" s="4">
        <v>126</v>
      </c>
      <c r="J249" s="4">
        <v>120</v>
      </c>
      <c r="K249" s="1">
        <v>4.4721359549995796</v>
      </c>
      <c r="L249" s="1">
        <v>1</v>
      </c>
      <c r="M249" s="1" t="s">
        <v>370</v>
      </c>
      <c r="N249" s="1">
        <v>4.37</v>
      </c>
      <c r="O249" s="1">
        <v>3.14</v>
      </c>
      <c r="P249" s="1">
        <v>2.08</v>
      </c>
      <c r="Q249" s="1">
        <v>1.49</v>
      </c>
      <c r="R249" s="1">
        <v>3.87</v>
      </c>
      <c r="S249" s="1">
        <v>2.88</v>
      </c>
      <c r="T249" s="1">
        <v>2.1</v>
      </c>
      <c r="U249" s="1">
        <v>2.93</v>
      </c>
      <c r="V249" s="1">
        <v>2.2599999999999998</v>
      </c>
      <c r="W249" s="1">
        <v>3.35</v>
      </c>
      <c r="X249" s="1">
        <v>1.52</v>
      </c>
      <c r="Y249" s="1">
        <v>1.87</v>
      </c>
    </row>
    <row r="250" spans="1:25">
      <c r="A250" s="1">
        <v>2024</v>
      </c>
      <c r="B250" s="3" t="s">
        <v>25</v>
      </c>
      <c r="C250" s="1" t="s">
        <v>26</v>
      </c>
      <c r="D250" s="1">
        <v>4230</v>
      </c>
      <c r="E250" s="4">
        <v>2257.4</v>
      </c>
      <c r="F250" s="4">
        <v>760.91</v>
      </c>
      <c r="G250" s="4">
        <v>1496.49</v>
      </c>
      <c r="H250" s="4">
        <v>76.090999999999994</v>
      </c>
      <c r="I250" s="4">
        <v>798.95550000000003</v>
      </c>
      <c r="J250" s="4">
        <v>2257.4</v>
      </c>
      <c r="K250" s="1">
        <v>290.86079144497972</v>
      </c>
      <c r="L250" s="1">
        <v>423</v>
      </c>
      <c r="M250" s="1" t="s">
        <v>387</v>
      </c>
      <c r="N250" s="1">
        <v>417.9</v>
      </c>
      <c r="O250" s="1">
        <v>304.44</v>
      </c>
      <c r="P250" s="1">
        <v>366.13</v>
      </c>
      <c r="Q250" s="1">
        <v>417.05</v>
      </c>
      <c r="R250" s="1">
        <v>343.54</v>
      </c>
      <c r="S250" s="1">
        <v>374.13</v>
      </c>
      <c r="T250" s="1">
        <v>378.19</v>
      </c>
      <c r="U250" s="1">
        <v>394.94</v>
      </c>
      <c r="V250" s="1">
        <v>351.8</v>
      </c>
      <c r="W250" s="1">
        <v>297.10000000000002</v>
      </c>
      <c r="X250" s="1">
        <v>361.27</v>
      </c>
      <c r="Y250" s="1">
        <v>295.36</v>
      </c>
    </row>
    <row r="251" spans="1:25">
      <c r="A251" s="1">
        <v>2024</v>
      </c>
      <c r="B251" s="3" t="s">
        <v>28</v>
      </c>
      <c r="C251" s="1" t="s">
        <v>26</v>
      </c>
      <c r="D251" s="1">
        <v>3833</v>
      </c>
      <c r="E251" s="4">
        <v>3826.11</v>
      </c>
      <c r="F251" s="4">
        <v>4059.67</v>
      </c>
      <c r="G251" s="4">
        <v>-233.56</v>
      </c>
      <c r="H251" s="4">
        <v>405.96699999999998</v>
      </c>
      <c r="I251" s="4">
        <v>4262.6535000000003</v>
      </c>
      <c r="J251" s="4">
        <v>3826.11</v>
      </c>
      <c r="K251" s="1">
        <v>276.87542325024077</v>
      </c>
      <c r="L251" s="1">
        <v>383.3</v>
      </c>
      <c r="M251" s="1" t="s">
        <v>388</v>
      </c>
      <c r="N251" s="1">
        <v>318.88</v>
      </c>
      <c r="O251" s="1">
        <v>322.45</v>
      </c>
      <c r="P251" s="1">
        <v>344.56</v>
      </c>
      <c r="Q251" s="1">
        <v>319.52999999999997</v>
      </c>
      <c r="R251" s="1">
        <v>316.61</v>
      </c>
      <c r="S251" s="1">
        <v>333.01</v>
      </c>
      <c r="T251" s="1">
        <v>316.77999999999997</v>
      </c>
      <c r="U251" s="1">
        <v>369.14</v>
      </c>
      <c r="V251" s="1">
        <v>282.93</v>
      </c>
      <c r="W251" s="1">
        <v>311.42</v>
      </c>
      <c r="X251" s="1">
        <v>290.49</v>
      </c>
      <c r="Y251" s="1">
        <v>329.63</v>
      </c>
    </row>
    <row r="252" spans="1:25">
      <c r="A252" s="1">
        <v>2024</v>
      </c>
      <c r="B252" s="3" t="s">
        <v>30</v>
      </c>
      <c r="C252" s="1" t="s">
        <v>26</v>
      </c>
      <c r="D252" s="1">
        <v>2747</v>
      </c>
      <c r="E252" s="4">
        <v>5955.83</v>
      </c>
      <c r="F252" s="4">
        <v>397.94</v>
      </c>
      <c r="G252" s="4">
        <v>5557.89</v>
      </c>
      <c r="H252" s="4">
        <v>39.793999999999997</v>
      </c>
      <c r="I252" s="4">
        <v>417.83699999999999</v>
      </c>
      <c r="J252" s="4">
        <v>5955.83</v>
      </c>
      <c r="K252" s="1">
        <v>234.39283265492571</v>
      </c>
      <c r="L252" s="1">
        <v>274.7</v>
      </c>
      <c r="M252" s="1" t="s">
        <v>389</v>
      </c>
      <c r="N252" s="1">
        <v>264.7</v>
      </c>
      <c r="O252" s="1">
        <v>268.38</v>
      </c>
      <c r="P252" s="1">
        <v>260.45</v>
      </c>
      <c r="Q252" s="1">
        <v>235.48</v>
      </c>
      <c r="R252" s="1">
        <v>239.75</v>
      </c>
      <c r="S252" s="1">
        <v>269.25</v>
      </c>
      <c r="T252" s="1">
        <v>254.9</v>
      </c>
      <c r="U252" s="1">
        <v>253.09</v>
      </c>
      <c r="V252" s="1">
        <v>235.11</v>
      </c>
      <c r="W252" s="1">
        <v>269.49</v>
      </c>
      <c r="X252" s="1">
        <v>265.10000000000002</v>
      </c>
      <c r="Y252" s="1">
        <v>256.48</v>
      </c>
    </row>
    <row r="253" spans="1:25">
      <c r="A253" s="1">
        <v>2024</v>
      </c>
      <c r="B253" s="3" t="s">
        <v>60</v>
      </c>
      <c r="C253" s="1" t="s">
        <v>26</v>
      </c>
      <c r="D253" s="1">
        <v>2378</v>
      </c>
      <c r="E253" s="4">
        <v>3804</v>
      </c>
      <c r="F253" s="4">
        <v>321.47000000000003</v>
      </c>
      <c r="G253" s="4">
        <v>3482.53</v>
      </c>
      <c r="H253" s="4">
        <v>32.147000000000013</v>
      </c>
      <c r="I253" s="4">
        <v>337.54350000000011</v>
      </c>
      <c r="J253" s="4">
        <v>3804</v>
      </c>
      <c r="K253" s="1">
        <v>218.08255317654371</v>
      </c>
      <c r="L253" s="1">
        <v>237.8</v>
      </c>
      <c r="M253" s="1" t="s">
        <v>390</v>
      </c>
      <c r="N253" s="1">
        <v>224.49</v>
      </c>
      <c r="O253" s="1">
        <v>232.72</v>
      </c>
      <c r="P253" s="1">
        <v>225.89</v>
      </c>
      <c r="Q253" s="1">
        <v>228.87</v>
      </c>
      <c r="R253" s="1">
        <v>229.32</v>
      </c>
      <c r="S253" s="1">
        <v>233.25</v>
      </c>
      <c r="T253" s="1">
        <v>225.7</v>
      </c>
      <c r="U253" s="1">
        <v>227.68</v>
      </c>
      <c r="V253" s="1">
        <v>223.5</v>
      </c>
      <c r="W253" s="1">
        <v>233.95</v>
      </c>
      <c r="X253" s="1">
        <v>227.87</v>
      </c>
      <c r="Y253" s="1">
        <v>232.81</v>
      </c>
    </row>
    <row r="254" spans="1:25">
      <c r="A254" s="1">
        <v>2024</v>
      </c>
      <c r="B254" s="3" t="s">
        <v>32</v>
      </c>
      <c r="C254" s="1" t="s">
        <v>26</v>
      </c>
      <c r="D254" s="1">
        <v>2301</v>
      </c>
      <c r="E254" s="4">
        <v>3195.39</v>
      </c>
      <c r="F254" s="4">
        <v>329.75</v>
      </c>
      <c r="G254" s="4">
        <v>2865.63</v>
      </c>
      <c r="H254" s="4">
        <v>32.975000000000001</v>
      </c>
      <c r="I254" s="4">
        <v>346.23750000000001</v>
      </c>
      <c r="J254" s="4">
        <v>3195.39</v>
      </c>
      <c r="K254" s="1">
        <v>214.52272606882471</v>
      </c>
      <c r="L254" s="1">
        <v>230.1</v>
      </c>
      <c r="M254" s="1" t="s">
        <v>391</v>
      </c>
      <c r="N254" s="1">
        <v>221.29</v>
      </c>
      <c r="O254" s="1">
        <v>219.7</v>
      </c>
      <c r="P254" s="1">
        <v>216.44</v>
      </c>
      <c r="Q254" s="1">
        <v>216.72</v>
      </c>
      <c r="R254" s="1">
        <v>216.78</v>
      </c>
      <c r="S254" s="1">
        <v>216.45</v>
      </c>
      <c r="T254" s="1">
        <v>220.06</v>
      </c>
      <c r="U254" s="1">
        <v>219.06</v>
      </c>
      <c r="V254" s="1">
        <v>215.43</v>
      </c>
      <c r="W254" s="1">
        <v>222.88</v>
      </c>
      <c r="X254" s="1">
        <v>215.57</v>
      </c>
      <c r="Y254" s="1">
        <v>216.69</v>
      </c>
    </row>
    <row r="255" spans="1:25">
      <c r="A255" s="1">
        <v>2024</v>
      </c>
      <c r="B255" s="3" t="s">
        <v>34</v>
      </c>
      <c r="C255" s="1" t="s">
        <v>26</v>
      </c>
      <c r="D255" s="1">
        <v>2088</v>
      </c>
      <c r="E255" s="4">
        <v>2086.4</v>
      </c>
      <c r="F255" s="4">
        <v>87.14</v>
      </c>
      <c r="G255" s="4">
        <v>1999.26</v>
      </c>
      <c r="H255" s="4">
        <v>8.7140000000000004</v>
      </c>
      <c r="I255" s="4">
        <v>91.497</v>
      </c>
      <c r="J255" s="4">
        <v>2086.4</v>
      </c>
      <c r="K255" s="1">
        <v>204.35263639111679</v>
      </c>
      <c r="L255" s="1">
        <v>208.8</v>
      </c>
      <c r="M255" s="1" t="s">
        <v>392</v>
      </c>
      <c r="N255" s="1">
        <v>208.72</v>
      </c>
      <c r="O255" s="1">
        <v>207.86</v>
      </c>
      <c r="P255" s="1">
        <v>206.82</v>
      </c>
      <c r="Q255" s="1">
        <v>208.47</v>
      </c>
      <c r="R255" s="1">
        <v>208.32</v>
      </c>
      <c r="S255" s="1">
        <v>207.31</v>
      </c>
      <c r="T255" s="1">
        <v>206.98</v>
      </c>
      <c r="U255" s="1">
        <v>205.87</v>
      </c>
      <c r="V255" s="1">
        <v>207.28</v>
      </c>
      <c r="W255" s="1">
        <v>207.53</v>
      </c>
      <c r="X255" s="1">
        <v>207.93</v>
      </c>
      <c r="Y255" s="1">
        <v>207.28</v>
      </c>
    </row>
    <row r="256" spans="1:25">
      <c r="A256" s="1">
        <v>2024</v>
      </c>
      <c r="B256" s="3" t="s">
        <v>40</v>
      </c>
      <c r="C256" s="1" t="s">
        <v>26</v>
      </c>
      <c r="D256" s="1">
        <v>1969</v>
      </c>
      <c r="E256" s="4">
        <v>5272.07</v>
      </c>
      <c r="F256" s="4">
        <v>1257.2</v>
      </c>
      <c r="G256" s="4">
        <v>4014.87</v>
      </c>
      <c r="H256" s="4">
        <v>125.72</v>
      </c>
      <c r="I256" s="4">
        <v>1320.06</v>
      </c>
      <c r="J256" s="4">
        <v>5272.07</v>
      </c>
      <c r="K256" s="1">
        <v>198.44394674567431</v>
      </c>
      <c r="L256" s="1">
        <v>196.9</v>
      </c>
      <c r="M256" s="1" t="s">
        <v>393</v>
      </c>
      <c r="N256" s="1">
        <v>197.59</v>
      </c>
      <c r="O256" s="1">
        <v>197.9</v>
      </c>
      <c r="P256" s="1">
        <v>197.76</v>
      </c>
      <c r="Q256" s="1">
        <v>197.94</v>
      </c>
      <c r="R256" s="1">
        <v>197.58</v>
      </c>
      <c r="S256" s="1">
        <v>197.69</v>
      </c>
      <c r="T256" s="1">
        <v>197.07</v>
      </c>
      <c r="U256" s="1">
        <v>197.96</v>
      </c>
      <c r="V256" s="1">
        <v>198.3</v>
      </c>
      <c r="W256" s="1">
        <v>198.29</v>
      </c>
      <c r="X256" s="1">
        <v>198.35</v>
      </c>
      <c r="Y256" s="1">
        <v>196.97</v>
      </c>
    </row>
    <row r="257" spans="1:25">
      <c r="A257" s="1">
        <v>2024</v>
      </c>
      <c r="B257" s="3" t="s">
        <v>48</v>
      </c>
      <c r="C257" s="1" t="s">
        <v>26</v>
      </c>
      <c r="D257" s="1">
        <v>1881012</v>
      </c>
      <c r="E257" s="4">
        <v>6822.77</v>
      </c>
      <c r="F257" s="4">
        <v>1084.1600000000001</v>
      </c>
      <c r="G257" s="4">
        <v>5738.61</v>
      </c>
      <c r="H257" s="4">
        <v>108.416</v>
      </c>
      <c r="I257" s="4">
        <v>1138.3679999999999</v>
      </c>
      <c r="J257" s="4">
        <v>6822.77</v>
      </c>
      <c r="K257" s="1">
        <v>6133.53405468658</v>
      </c>
      <c r="L257" s="1">
        <v>188101.2</v>
      </c>
      <c r="M257" s="1" t="s">
        <v>394</v>
      </c>
      <c r="N257" s="1">
        <v>153637.17000000001</v>
      </c>
      <c r="O257" s="1">
        <v>130698.61</v>
      </c>
      <c r="P257" s="1">
        <v>52232</v>
      </c>
      <c r="Q257" s="1">
        <v>141337.79</v>
      </c>
      <c r="R257" s="1">
        <v>67807.259999999995</v>
      </c>
      <c r="S257" s="1">
        <v>53203.44</v>
      </c>
      <c r="T257" s="1">
        <v>59166.78</v>
      </c>
      <c r="U257" s="1">
        <v>119219.09</v>
      </c>
      <c r="V257" s="1">
        <v>147806.94</v>
      </c>
      <c r="W257" s="1">
        <v>98186.81</v>
      </c>
      <c r="X257" s="1">
        <v>101699.74</v>
      </c>
      <c r="Y257" s="1">
        <v>101415.43</v>
      </c>
    </row>
    <row r="258" spans="1:25">
      <c r="A258" s="1">
        <v>2024</v>
      </c>
      <c r="B258" s="3" t="s">
        <v>56</v>
      </c>
      <c r="C258" s="1" t="s">
        <v>26</v>
      </c>
      <c r="D258" s="1">
        <v>1874</v>
      </c>
      <c r="E258" s="4">
        <v>2248.8000000000002</v>
      </c>
      <c r="F258" s="4">
        <v>152.28</v>
      </c>
      <c r="G258" s="4">
        <v>2096.52</v>
      </c>
      <c r="H258" s="4">
        <v>15.228</v>
      </c>
      <c r="I258" s="4">
        <v>159.89400000000001</v>
      </c>
      <c r="J258" s="4">
        <v>2248.8000000000002</v>
      </c>
      <c r="K258" s="1">
        <v>193.59752064528101</v>
      </c>
      <c r="L258" s="1">
        <v>187.4</v>
      </c>
      <c r="M258" s="1" t="s">
        <v>395</v>
      </c>
      <c r="N258" s="1">
        <v>190.63</v>
      </c>
      <c r="O258" s="1">
        <v>189.01</v>
      </c>
      <c r="P258" s="1">
        <v>187.41</v>
      </c>
      <c r="Q258" s="1">
        <v>190.04</v>
      </c>
      <c r="R258" s="1">
        <v>189.1</v>
      </c>
      <c r="S258" s="1">
        <v>192.33</v>
      </c>
      <c r="T258" s="1">
        <v>188.94</v>
      </c>
      <c r="U258" s="1">
        <v>192.9</v>
      </c>
      <c r="V258" s="1">
        <v>191.33</v>
      </c>
      <c r="W258" s="1">
        <v>192.06</v>
      </c>
      <c r="X258" s="1">
        <v>190.75</v>
      </c>
      <c r="Y258" s="1">
        <v>193</v>
      </c>
    </row>
    <row r="259" spans="1:25">
      <c r="A259" s="1">
        <v>2024</v>
      </c>
      <c r="B259" s="3" t="s">
        <v>52</v>
      </c>
      <c r="C259" s="1" t="s">
        <v>26</v>
      </c>
      <c r="D259" s="1">
        <v>1617</v>
      </c>
      <c r="E259" s="4">
        <v>3924.14</v>
      </c>
      <c r="F259" s="4">
        <v>643.47</v>
      </c>
      <c r="G259" s="4">
        <v>3280.67</v>
      </c>
      <c r="H259" s="4">
        <v>64.347000000000008</v>
      </c>
      <c r="I259" s="4">
        <v>675.64350000000002</v>
      </c>
      <c r="J259" s="4">
        <v>3924.14</v>
      </c>
      <c r="K259" s="1">
        <v>179.8332561013118</v>
      </c>
      <c r="L259" s="1">
        <v>161.69999999999999</v>
      </c>
      <c r="M259" s="1" t="s">
        <v>396</v>
      </c>
      <c r="N259" s="1">
        <v>178.97</v>
      </c>
      <c r="O259" s="1">
        <v>175.39</v>
      </c>
      <c r="P259" s="1">
        <v>177.71</v>
      </c>
      <c r="Q259" s="1">
        <v>175.77</v>
      </c>
      <c r="R259" s="1">
        <v>177.71</v>
      </c>
      <c r="S259" s="1">
        <v>166.88</v>
      </c>
      <c r="T259" s="1">
        <v>175.62</v>
      </c>
      <c r="U259" s="1">
        <v>173.38</v>
      </c>
      <c r="V259" s="1">
        <v>166.48</v>
      </c>
      <c r="W259" s="1">
        <v>168.69</v>
      </c>
      <c r="X259" s="1">
        <v>164.7</v>
      </c>
      <c r="Y259" s="1">
        <v>165.35</v>
      </c>
    </row>
    <row r="260" spans="1:25">
      <c r="A260" s="1">
        <v>2024</v>
      </c>
      <c r="B260" s="3" t="s">
        <v>70</v>
      </c>
      <c r="C260" s="1" t="s">
        <v>26</v>
      </c>
      <c r="D260" s="1">
        <v>1129</v>
      </c>
      <c r="E260" s="4">
        <v>1353.96</v>
      </c>
      <c r="F260" s="4">
        <v>128.66</v>
      </c>
      <c r="G260" s="4">
        <v>1225.3</v>
      </c>
      <c r="H260" s="4">
        <v>12.866</v>
      </c>
      <c r="I260" s="4">
        <v>135.09299999999999</v>
      </c>
      <c r="J260" s="4">
        <v>1353.96</v>
      </c>
      <c r="K260" s="1">
        <v>150.2664300500947</v>
      </c>
      <c r="L260" s="1">
        <v>112.9</v>
      </c>
      <c r="M260" s="1" t="s">
        <v>397</v>
      </c>
      <c r="N260" s="1">
        <v>147.19</v>
      </c>
      <c r="O260" s="1">
        <v>118.76</v>
      </c>
      <c r="P260" s="1">
        <v>116.77</v>
      </c>
      <c r="Q260" s="1">
        <v>126.83</v>
      </c>
      <c r="R260" s="1">
        <v>116.08</v>
      </c>
      <c r="S260" s="1">
        <v>139.46</v>
      </c>
      <c r="T260" s="1">
        <v>115.01</v>
      </c>
      <c r="U260" s="1">
        <v>129.80000000000001</v>
      </c>
      <c r="V260" s="1">
        <v>130.12</v>
      </c>
      <c r="W260" s="1">
        <v>118.99</v>
      </c>
      <c r="X260" s="1">
        <v>138.11000000000001</v>
      </c>
      <c r="Y260" s="1">
        <v>113.94</v>
      </c>
    </row>
    <row r="261" spans="1:25">
      <c r="A261" s="1">
        <v>2024</v>
      </c>
      <c r="B261" s="3" t="s">
        <v>36</v>
      </c>
      <c r="C261" s="1" t="s">
        <v>26</v>
      </c>
      <c r="D261" s="1">
        <v>1045</v>
      </c>
      <c r="E261" s="4">
        <v>53027.21</v>
      </c>
      <c r="F261" s="4">
        <v>4899.4399999999996</v>
      </c>
      <c r="G261" s="4">
        <v>48127.77</v>
      </c>
      <c r="H261" s="4">
        <v>489.94400000000002</v>
      </c>
      <c r="I261" s="4">
        <v>5144.4119999999994</v>
      </c>
      <c r="J261" s="4">
        <v>53027.21</v>
      </c>
      <c r="K261" s="1">
        <v>144.56832294800961</v>
      </c>
      <c r="L261" s="1">
        <v>104.5</v>
      </c>
      <c r="M261" s="1" t="s">
        <v>398</v>
      </c>
      <c r="N261" s="1">
        <v>115.92</v>
      </c>
      <c r="O261" s="1">
        <v>143.76</v>
      </c>
      <c r="P261" s="1">
        <v>139.81</v>
      </c>
      <c r="Q261" s="1">
        <v>104.6</v>
      </c>
      <c r="R261" s="1">
        <v>134.66999999999999</v>
      </c>
      <c r="S261" s="1">
        <v>120.78</v>
      </c>
      <c r="T261" s="1">
        <v>129.12</v>
      </c>
      <c r="U261" s="1">
        <v>119.31</v>
      </c>
      <c r="V261" s="1">
        <v>133.31</v>
      </c>
      <c r="W261" s="1">
        <v>142.69</v>
      </c>
      <c r="X261" s="1">
        <v>119.77</v>
      </c>
      <c r="Y261" s="1">
        <v>114.46</v>
      </c>
    </row>
    <row r="262" spans="1:25">
      <c r="A262" s="1">
        <v>2024</v>
      </c>
      <c r="B262" s="3" t="s">
        <v>62</v>
      </c>
      <c r="C262" s="1" t="s">
        <v>26</v>
      </c>
      <c r="D262" s="1">
        <v>901</v>
      </c>
      <c r="E262" s="4">
        <v>17240.599999999999</v>
      </c>
      <c r="F262" s="4">
        <v>248.36</v>
      </c>
      <c r="G262" s="4">
        <v>16992.240000000002</v>
      </c>
      <c r="H262" s="4">
        <v>24.835999999999999</v>
      </c>
      <c r="I262" s="4">
        <v>260.77800000000002</v>
      </c>
      <c r="J262" s="4">
        <v>17240.599999999999</v>
      </c>
      <c r="K262" s="1">
        <v>134.23859355639871</v>
      </c>
      <c r="L262" s="1">
        <v>901</v>
      </c>
      <c r="M262" s="1" t="s">
        <v>399</v>
      </c>
      <c r="N262" s="1">
        <v>144.47</v>
      </c>
      <c r="O262" s="1">
        <v>240.02</v>
      </c>
      <c r="P262" s="1">
        <v>380.06</v>
      </c>
      <c r="Q262" s="1">
        <v>469.8</v>
      </c>
      <c r="R262" s="1">
        <v>276.83</v>
      </c>
      <c r="S262" s="1">
        <v>269.97000000000003</v>
      </c>
      <c r="T262" s="1">
        <v>336.67</v>
      </c>
      <c r="U262" s="1">
        <v>678.65</v>
      </c>
      <c r="V262" s="1">
        <v>292.27</v>
      </c>
      <c r="W262" s="1">
        <v>622.46</v>
      </c>
      <c r="X262" s="1">
        <v>612.07000000000005</v>
      </c>
      <c r="Y262" s="1">
        <v>522.52</v>
      </c>
    </row>
    <row r="263" spans="1:25">
      <c r="A263" s="1">
        <v>2024</v>
      </c>
      <c r="B263" s="3" t="s">
        <v>38</v>
      </c>
      <c r="C263" s="1" t="s">
        <v>26</v>
      </c>
      <c r="D263" s="1">
        <v>840</v>
      </c>
      <c r="E263" s="4">
        <v>1059.2</v>
      </c>
      <c r="F263" s="4">
        <v>166.61</v>
      </c>
      <c r="G263" s="4">
        <v>892.59</v>
      </c>
      <c r="H263" s="4">
        <v>16.661000000000001</v>
      </c>
      <c r="I263" s="4">
        <v>174.94049999999999</v>
      </c>
      <c r="J263" s="4">
        <v>1059.2</v>
      </c>
      <c r="K263" s="1">
        <v>129.61481396815719</v>
      </c>
      <c r="L263" s="1">
        <v>840</v>
      </c>
      <c r="M263" s="1" t="s">
        <v>400</v>
      </c>
      <c r="N263" s="1">
        <v>292.52</v>
      </c>
      <c r="O263" s="1">
        <v>714.45</v>
      </c>
      <c r="P263" s="1">
        <v>386.38</v>
      </c>
      <c r="Q263" s="1">
        <v>341.89</v>
      </c>
      <c r="R263" s="1">
        <v>824.78</v>
      </c>
      <c r="S263" s="1">
        <v>296.27999999999997</v>
      </c>
      <c r="T263" s="1">
        <v>214.19</v>
      </c>
      <c r="U263" s="1">
        <v>720.57</v>
      </c>
      <c r="V263" s="1">
        <v>233.42</v>
      </c>
      <c r="W263" s="1">
        <v>575.20000000000005</v>
      </c>
      <c r="X263" s="1">
        <v>380.83</v>
      </c>
      <c r="Y263" s="1">
        <v>779.62</v>
      </c>
    </row>
    <row r="264" spans="1:25">
      <c r="A264" s="1">
        <v>2024</v>
      </c>
      <c r="B264" s="3" t="s">
        <v>46</v>
      </c>
      <c r="C264" s="1" t="s">
        <v>26</v>
      </c>
      <c r="D264" s="1">
        <v>690</v>
      </c>
      <c r="E264" s="4">
        <v>7374.48</v>
      </c>
      <c r="F264" s="4">
        <v>649.47</v>
      </c>
      <c r="G264" s="4">
        <v>6725.01</v>
      </c>
      <c r="H264" s="4">
        <v>64.947000000000003</v>
      </c>
      <c r="I264" s="4">
        <v>681.94350000000009</v>
      </c>
      <c r="J264" s="4">
        <v>7374.48</v>
      </c>
      <c r="K264" s="1">
        <v>117.4734012447073</v>
      </c>
      <c r="L264" s="1">
        <v>690</v>
      </c>
      <c r="M264" s="1" t="s">
        <v>401</v>
      </c>
      <c r="N264" s="1">
        <v>469.38</v>
      </c>
      <c r="O264" s="1">
        <v>533.29999999999995</v>
      </c>
      <c r="P264" s="1">
        <v>610.1</v>
      </c>
      <c r="Q264" s="1">
        <v>562.29999999999995</v>
      </c>
      <c r="R264" s="1">
        <v>569.85</v>
      </c>
      <c r="S264" s="1">
        <v>386.8</v>
      </c>
      <c r="T264" s="1">
        <v>353.1</v>
      </c>
      <c r="U264" s="1">
        <v>265.23</v>
      </c>
      <c r="V264" s="1">
        <v>550.84</v>
      </c>
      <c r="W264" s="1">
        <v>679.63</v>
      </c>
      <c r="X264" s="1">
        <v>248.59</v>
      </c>
      <c r="Y264" s="1">
        <v>561.1</v>
      </c>
    </row>
    <row r="265" spans="1:25">
      <c r="A265" s="1">
        <v>2024</v>
      </c>
      <c r="B265" s="3" t="s">
        <v>50</v>
      </c>
      <c r="C265" s="1" t="s">
        <v>26</v>
      </c>
      <c r="D265" s="1">
        <v>649</v>
      </c>
      <c r="E265" s="4">
        <v>842.16</v>
      </c>
      <c r="F265" s="4">
        <v>45.59</v>
      </c>
      <c r="G265" s="4">
        <v>796.57</v>
      </c>
      <c r="H265" s="4">
        <v>4.5590000000000002</v>
      </c>
      <c r="I265" s="4">
        <v>47.869500000000002</v>
      </c>
      <c r="J265" s="4">
        <v>842.16</v>
      </c>
      <c r="K265" s="1">
        <v>113.9298029490089</v>
      </c>
      <c r="L265" s="1">
        <v>649</v>
      </c>
      <c r="M265" s="1" t="s">
        <v>402</v>
      </c>
      <c r="N265" s="1">
        <v>415.96</v>
      </c>
      <c r="O265" s="1">
        <v>601.16999999999996</v>
      </c>
      <c r="P265" s="1">
        <v>439.99</v>
      </c>
      <c r="Q265" s="1">
        <v>326.52</v>
      </c>
      <c r="R265" s="1">
        <v>206.27</v>
      </c>
      <c r="S265" s="1">
        <v>186.12</v>
      </c>
      <c r="T265" s="1">
        <v>556.30999999999995</v>
      </c>
      <c r="U265" s="1">
        <v>409.22</v>
      </c>
      <c r="V265" s="1">
        <v>292.04000000000002</v>
      </c>
      <c r="W265" s="1">
        <v>494.53</v>
      </c>
      <c r="X265" s="1">
        <v>525.79999999999995</v>
      </c>
      <c r="Y265" s="1">
        <v>439.99</v>
      </c>
    </row>
    <row r="266" spans="1:25">
      <c r="A266" s="1">
        <v>2024</v>
      </c>
      <c r="B266" s="3" t="s">
        <v>73</v>
      </c>
      <c r="C266" s="1" t="s">
        <v>26</v>
      </c>
      <c r="D266" s="1">
        <v>637</v>
      </c>
      <c r="E266" s="4">
        <v>12228</v>
      </c>
      <c r="F266" s="4">
        <v>44.65</v>
      </c>
      <c r="G266" s="4">
        <v>12183.35</v>
      </c>
      <c r="H266" s="4">
        <v>4.4649999999999999</v>
      </c>
      <c r="I266" s="4">
        <v>46.8825</v>
      </c>
      <c r="J266" s="4">
        <v>12228</v>
      </c>
      <c r="K266" s="1">
        <v>112.8716084761797</v>
      </c>
      <c r="L266" s="1">
        <v>637</v>
      </c>
      <c r="M266" s="1" t="s">
        <v>403</v>
      </c>
      <c r="N266" s="1">
        <v>118.33</v>
      </c>
      <c r="O266" s="1">
        <v>296.54000000000002</v>
      </c>
      <c r="P266" s="1">
        <v>171.51</v>
      </c>
      <c r="Q266" s="1">
        <v>312.43</v>
      </c>
      <c r="R266" s="1">
        <v>591.70000000000005</v>
      </c>
      <c r="S266" s="1">
        <v>318.58</v>
      </c>
      <c r="T266" s="1">
        <v>383.76</v>
      </c>
      <c r="U266" s="1">
        <v>298.33</v>
      </c>
      <c r="V266" s="1">
        <v>235.31</v>
      </c>
      <c r="W266" s="1">
        <v>192.42</v>
      </c>
      <c r="X266" s="1">
        <v>140.47</v>
      </c>
      <c r="Y266" s="1">
        <v>218.38</v>
      </c>
    </row>
    <row r="267" spans="1:25">
      <c r="A267" s="1">
        <v>2024</v>
      </c>
      <c r="B267" s="3" t="s">
        <v>44</v>
      </c>
      <c r="C267" s="1" t="s">
        <v>26</v>
      </c>
      <c r="D267" s="1">
        <v>545</v>
      </c>
      <c r="E267" s="4">
        <v>596.75</v>
      </c>
      <c r="F267" s="4">
        <v>42.05</v>
      </c>
      <c r="G267" s="4">
        <v>554.70000000000005</v>
      </c>
      <c r="H267" s="4">
        <v>4.2050000000000001</v>
      </c>
      <c r="I267" s="4">
        <v>44.152500000000003</v>
      </c>
      <c r="J267" s="4">
        <v>596.75</v>
      </c>
      <c r="K267" s="1">
        <v>104.4030650891055</v>
      </c>
      <c r="L267" s="1">
        <v>545</v>
      </c>
      <c r="M267" s="1" t="s">
        <v>404</v>
      </c>
      <c r="N267" s="1">
        <v>362.46</v>
      </c>
      <c r="O267" s="1">
        <v>287.17</v>
      </c>
      <c r="P267" s="1">
        <v>295.83999999999997</v>
      </c>
      <c r="Q267" s="1">
        <v>197.66</v>
      </c>
      <c r="R267" s="1">
        <v>224.31</v>
      </c>
      <c r="S267" s="1">
        <v>210.33</v>
      </c>
      <c r="T267" s="1">
        <v>138.38</v>
      </c>
      <c r="U267" s="1">
        <v>243.56</v>
      </c>
      <c r="V267" s="1">
        <v>510.83</v>
      </c>
      <c r="W267" s="1">
        <v>542.80999999999995</v>
      </c>
      <c r="X267" s="1">
        <v>197.11</v>
      </c>
      <c r="Y267" s="1">
        <v>360.11</v>
      </c>
    </row>
    <row r="268" spans="1:25">
      <c r="A268" s="1">
        <v>2024</v>
      </c>
      <c r="B268" s="3" t="s">
        <v>72</v>
      </c>
      <c r="C268" s="1" t="s">
        <v>26</v>
      </c>
      <c r="D268" s="1">
        <v>534</v>
      </c>
      <c r="E268" s="4">
        <v>1062.3800000000001</v>
      </c>
      <c r="F268" s="4">
        <v>19</v>
      </c>
      <c r="G268" s="4">
        <v>1043.3800000000001</v>
      </c>
      <c r="H268" s="4">
        <v>1.9</v>
      </c>
      <c r="I268" s="4">
        <v>19.95</v>
      </c>
      <c r="J268" s="4">
        <v>1062.3800000000001</v>
      </c>
      <c r="K268" s="1">
        <v>103.3440854621105</v>
      </c>
      <c r="L268" s="1">
        <v>534</v>
      </c>
      <c r="M268" s="1" t="s">
        <v>405</v>
      </c>
      <c r="N268" s="1">
        <v>408.35</v>
      </c>
      <c r="O268" s="1">
        <v>497.85</v>
      </c>
      <c r="P268" s="1">
        <v>303.32</v>
      </c>
      <c r="Q268" s="1">
        <v>480.15</v>
      </c>
      <c r="R268" s="1">
        <v>527.80999999999995</v>
      </c>
      <c r="S268" s="1">
        <v>392.53</v>
      </c>
      <c r="T268" s="1">
        <v>127.12</v>
      </c>
      <c r="U268" s="1">
        <v>460.45</v>
      </c>
      <c r="V268" s="1">
        <v>179.47</v>
      </c>
      <c r="W268" s="1">
        <v>375.7</v>
      </c>
      <c r="X268" s="1">
        <v>390.99</v>
      </c>
      <c r="Y268" s="1">
        <v>257.58999999999997</v>
      </c>
    </row>
    <row r="269" spans="1:25">
      <c r="A269" s="1">
        <v>2024</v>
      </c>
      <c r="B269" s="3" t="s">
        <v>42</v>
      </c>
      <c r="C269" s="1" t="s">
        <v>26</v>
      </c>
      <c r="D269" s="1">
        <v>509</v>
      </c>
      <c r="E269" s="4">
        <v>440.75</v>
      </c>
      <c r="F269" s="4">
        <v>1987.5</v>
      </c>
      <c r="G269" s="4">
        <v>-1546.75</v>
      </c>
      <c r="H269" s="4">
        <v>198.75</v>
      </c>
      <c r="I269" s="4">
        <v>2086.875</v>
      </c>
      <c r="J269" s="4">
        <v>440.75</v>
      </c>
      <c r="K269" s="1">
        <v>100.8959860450355</v>
      </c>
      <c r="L269" s="1">
        <v>509</v>
      </c>
      <c r="M269" s="1" t="s">
        <v>406</v>
      </c>
      <c r="N269" s="1">
        <v>334.97</v>
      </c>
      <c r="O269" s="1">
        <v>498.49</v>
      </c>
      <c r="P269" s="1">
        <v>300.17</v>
      </c>
      <c r="Q269" s="1">
        <v>312.14999999999998</v>
      </c>
      <c r="R269" s="1">
        <v>321.76</v>
      </c>
      <c r="S269" s="1">
        <v>438.32</v>
      </c>
      <c r="T269" s="1">
        <v>191.73</v>
      </c>
      <c r="U269" s="1">
        <v>265.70999999999998</v>
      </c>
      <c r="V269" s="1">
        <v>223.63</v>
      </c>
      <c r="W269" s="1">
        <v>109.42</v>
      </c>
      <c r="X269" s="1">
        <v>461.41</v>
      </c>
      <c r="Y269" s="1">
        <v>376.43</v>
      </c>
    </row>
    <row r="270" spans="1:25">
      <c r="A270" s="1">
        <v>2024</v>
      </c>
      <c r="B270" s="3" t="s">
        <v>109</v>
      </c>
      <c r="C270" s="1" t="s">
        <v>26</v>
      </c>
      <c r="D270" s="1">
        <v>506</v>
      </c>
      <c r="E270" s="4">
        <v>404.8</v>
      </c>
      <c r="F270" s="4">
        <v>12.14</v>
      </c>
      <c r="G270" s="4">
        <v>392.66</v>
      </c>
      <c r="H270" s="4">
        <v>1.214</v>
      </c>
      <c r="I270" s="4">
        <v>12.747</v>
      </c>
      <c r="J270" s="4">
        <v>404.8</v>
      </c>
      <c r="K270" s="1">
        <v>100.5982107196743</v>
      </c>
      <c r="L270" s="1">
        <v>506</v>
      </c>
      <c r="M270" s="1" t="s">
        <v>407</v>
      </c>
      <c r="N270" s="1">
        <v>470.89</v>
      </c>
      <c r="O270" s="1">
        <v>426.45</v>
      </c>
      <c r="P270" s="1">
        <v>100.79</v>
      </c>
      <c r="Q270" s="1">
        <v>183</v>
      </c>
      <c r="R270" s="1">
        <v>390.88</v>
      </c>
      <c r="S270" s="1">
        <v>490.64</v>
      </c>
      <c r="T270" s="1">
        <v>469.96</v>
      </c>
      <c r="U270" s="1">
        <v>407.04</v>
      </c>
      <c r="V270" s="1">
        <v>337.58</v>
      </c>
      <c r="W270" s="1">
        <v>189.02</v>
      </c>
      <c r="X270" s="1">
        <v>161.74</v>
      </c>
      <c r="Y270" s="1">
        <v>402.76</v>
      </c>
    </row>
    <row r="271" spans="1:25">
      <c r="A271" s="1">
        <v>2024</v>
      </c>
      <c r="B271" s="3" t="s">
        <v>54</v>
      </c>
      <c r="C271" s="1" t="s">
        <v>26</v>
      </c>
      <c r="D271" s="1">
        <v>438</v>
      </c>
      <c r="E271" s="4">
        <v>894.62</v>
      </c>
      <c r="F271" s="4">
        <v>149.24</v>
      </c>
      <c r="G271" s="4">
        <v>745.38</v>
      </c>
      <c r="H271" s="4">
        <v>14.923999999999999</v>
      </c>
      <c r="I271" s="4">
        <v>156.702</v>
      </c>
      <c r="J271" s="4">
        <v>894.62</v>
      </c>
      <c r="K271" s="1">
        <v>93.594871654380725</v>
      </c>
      <c r="L271" s="1">
        <v>438</v>
      </c>
      <c r="M271" s="1" t="s">
        <v>408</v>
      </c>
      <c r="N271" s="1">
        <v>286.7</v>
      </c>
      <c r="O271" s="1">
        <v>137.94999999999999</v>
      </c>
      <c r="P271" s="1">
        <v>239.99</v>
      </c>
      <c r="Q271" s="1">
        <v>302.42</v>
      </c>
      <c r="R271" s="1">
        <v>243.3</v>
      </c>
      <c r="S271" s="1">
        <v>171.22</v>
      </c>
      <c r="T271" s="1">
        <v>157.55000000000001</v>
      </c>
      <c r="U271" s="1">
        <v>360.76</v>
      </c>
      <c r="V271" s="1">
        <v>365.74</v>
      </c>
      <c r="W271" s="1">
        <v>272.75</v>
      </c>
      <c r="X271" s="1">
        <v>266.58999999999997</v>
      </c>
      <c r="Y271" s="1">
        <v>215.58</v>
      </c>
    </row>
    <row r="272" spans="1:25">
      <c r="A272" s="1">
        <v>2024</v>
      </c>
      <c r="B272" s="3" t="s">
        <v>89</v>
      </c>
      <c r="C272" s="1" t="s">
        <v>26</v>
      </c>
      <c r="D272" s="1">
        <v>407</v>
      </c>
      <c r="E272" s="4">
        <v>17583.12</v>
      </c>
      <c r="F272" s="4">
        <v>1016.08</v>
      </c>
      <c r="G272" s="4">
        <v>16567.03</v>
      </c>
      <c r="H272" s="4">
        <v>101.608</v>
      </c>
      <c r="I272" s="4">
        <v>1066.884</v>
      </c>
      <c r="J272" s="4">
        <v>17583.12</v>
      </c>
      <c r="K272" s="1">
        <v>90.221948549119688</v>
      </c>
      <c r="L272" s="1">
        <v>407</v>
      </c>
      <c r="M272" s="1" t="s">
        <v>409</v>
      </c>
      <c r="N272" s="1">
        <v>203.99</v>
      </c>
      <c r="O272" s="1">
        <v>315.14999999999998</v>
      </c>
      <c r="P272" s="1">
        <v>281.23</v>
      </c>
      <c r="Q272" s="1">
        <v>372.9</v>
      </c>
      <c r="R272" s="1">
        <v>194.58</v>
      </c>
      <c r="S272" s="1">
        <v>212.47</v>
      </c>
      <c r="T272" s="1">
        <v>253.5</v>
      </c>
      <c r="U272" s="1">
        <v>364.36</v>
      </c>
      <c r="V272" s="1">
        <v>386.95</v>
      </c>
      <c r="W272" s="1">
        <v>162.85</v>
      </c>
      <c r="X272" s="1">
        <v>220.23</v>
      </c>
      <c r="Y272" s="1">
        <v>134.86000000000001</v>
      </c>
    </row>
    <row r="273" spans="1:25">
      <c r="A273" s="1">
        <v>2024</v>
      </c>
      <c r="B273" s="3" t="s">
        <v>95</v>
      </c>
      <c r="C273" s="1" t="s">
        <v>26</v>
      </c>
      <c r="D273" s="1">
        <v>339</v>
      </c>
      <c r="E273" s="4">
        <v>1336.91</v>
      </c>
      <c r="F273" s="4">
        <v>124.89</v>
      </c>
      <c r="G273" s="4">
        <v>1212.01</v>
      </c>
      <c r="H273" s="4">
        <v>12.489000000000001</v>
      </c>
      <c r="I273" s="4">
        <v>131.1345</v>
      </c>
      <c r="J273" s="4">
        <v>1336.91</v>
      </c>
      <c r="K273" s="1">
        <v>82.340755400955601</v>
      </c>
      <c r="L273" s="1">
        <v>339</v>
      </c>
      <c r="M273" s="1" t="s">
        <v>410</v>
      </c>
      <c r="N273" s="1">
        <v>303.82</v>
      </c>
      <c r="O273" s="1">
        <v>119.16</v>
      </c>
      <c r="P273" s="1">
        <v>326.85000000000002</v>
      </c>
      <c r="Q273" s="1">
        <v>152.58000000000001</v>
      </c>
      <c r="R273" s="1">
        <v>110.48</v>
      </c>
      <c r="S273" s="1">
        <v>95.63</v>
      </c>
      <c r="T273" s="1">
        <v>90.77</v>
      </c>
      <c r="U273" s="1">
        <v>139.69</v>
      </c>
      <c r="V273" s="1">
        <v>170.61</v>
      </c>
      <c r="W273" s="1">
        <v>279.54000000000002</v>
      </c>
      <c r="X273" s="1">
        <v>263.64</v>
      </c>
      <c r="Y273" s="1">
        <v>323.48</v>
      </c>
    </row>
    <row r="274" spans="1:25">
      <c r="A274" s="1">
        <v>2024</v>
      </c>
      <c r="B274" s="3" t="s">
        <v>157</v>
      </c>
      <c r="C274" s="1" t="s">
        <v>26</v>
      </c>
      <c r="D274" s="1">
        <v>335</v>
      </c>
      <c r="E274" s="4">
        <v>394</v>
      </c>
      <c r="F274" s="4">
        <v>51.81</v>
      </c>
      <c r="G274" s="4">
        <v>342.19</v>
      </c>
      <c r="H274" s="4">
        <v>5.1810000000000009</v>
      </c>
      <c r="I274" s="4">
        <v>54.400500000000008</v>
      </c>
      <c r="J274" s="4">
        <v>394</v>
      </c>
      <c r="K274" s="1">
        <v>81.853527718724493</v>
      </c>
      <c r="L274" s="1">
        <v>335</v>
      </c>
      <c r="M274" s="1" t="s">
        <v>411</v>
      </c>
      <c r="N274" s="1">
        <v>233.88</v>
      </c>
      <c r="O274" s="1">
        <v>209.17</v>
      </c>
      <c r="P274" s="1">
        <v>219.74</v>
      </c>
      <c r="Q274" s="1">
        <v>148.16</v>
      </c>
      <c r="R274" s="1">
        <v>113.84</v>
      </c>
      <c r="S274" s="1">
        <v>161.76</v>
      </c>
      <c r="T274" s="1">
        <v>131.22999999999999</v>
      </c>
      <c r="U274" s="1">
        <v>273.64</v>
      </c>
      <c r="V274" s="1">
        <v>115.03</v>
      </c>
      <c r="W274" s="1">
        <v>160.13</v>
      </c>
      <c r="X274" s="1">
        <v>194.87</v>
      </c>
      <c r="Y274" s="1">
        <v>198.06</v>
      </c>
    </row>
    <row r="275" spans="1:25">
      <c r="A275" s="1">
        <v>2024</v>
      </c>
      <c r="B275" s="3" t="s">
        <v>412</v>
      </c>
      <c r="C275" s="1" t="s">
        <v>26</v>
      </c>
      <c r="D275" s="1">
        <v>321</v>
      </c>
      <c r="E275" s="4">
        <v>4494</v>
      </c>
      <c r="F275" s="4">
        <v>63.5</v>
      </c>
      <c r="G275" s="4">
        <v>4430.5</v>
      </c>
      <c r="H275" s="4">
        <v>6.3500000000000014</v>
      </c>
      <c r="I275" s="4">
        <v>66.674999999999997</v>
      </c>
      <c r="J275" s="4">
        <v>4494</v>
      </c>
      <c r="K275" s="1">
        <v>80.124902496040505</v>
      </c>
      <c r="L275" s="1">
        <v>321</v>
      </c>
      <c r="M275" s="1" t="s">
        <v>413</v>
      </c>
      <c r="N275" s="1">
        <v>137.71</v>
      </c>
      <c r="O275" s="1">
        <v>143.31</v>
      </c>
      <c r="P275" s="1">
        <v>164.84</v>
      </c>
      <c r="Q275" s="1">
        <v>154.80000000000001</v>
      </c>
      <c r="R275" s="1">
        <v>308.32</v>
      </c>
      <c r="S275" s="1">
        <v>170.64</v>
      </c>
      <c r="T275" s="1">
        <v>183.34</v>
      </c>
      <c r="U275" s="1">
        <v>116.63</v>
      </c>
      <c r="V275" s="1">
        <v>223.02</v>
      </c>
      <c r="W275" s="1">
        <v>145.15</v>
      </c>
      <c r="X275" s="1">
        <v>278.29000000000002</v>
      </c>
      <c r="Y275" s="1">
        <v>314.94</v>
      </c>
    </row>
    <row r="276" spans="1:25">
      <c r="A276" s="1">
        <v>2024</v>
      </c>
      <c r="B276" s="3" t="s">
        <v>414</v>
      </c>
      <c r="C276" s="1" t="s">
        <v>26</v>
      </c>
      <c r="D276" s="1">
        <v>311</v>
      </c>
      <c r="E276" s="4">
        <v>4494.95</v>
      </c>
      <c r="F276" s="4">
        <v>10.24</v>
      </c>
      <c r="G276" s="4">
        <v>4484.7</v>
      </c>
      <c r="H276" s="4">
        <v>1.024</v>
      </c>
      <c r="I276" s="4">
        <v>10.752000000000001</v>
      </c>
      <c r="J276" s="4">
        <v>4494.95</v>
      </c>
      <c r="K276" s="1">
        <v>78.866976612521412</v>
      </c>
      <c r="L276" s="1">
        <v>311</v>
      </c>
      <c r="M276" s="1" t="s">
        <v>415</v>
      </c>
      <c r="N276" s="1">
        <v>262.77</v>
      </c>
      <c r="O276" s="1">
        <v>247.15</v>
      </c>
      <c r="P276" s="1">
        <v>191.31</v>
      </c>
      <c r="Q276" s="1">
        <v>116.54</v>
      </c>
      <c r="R276" s="1">
        <v>230.85</v>
      </c>
      <c r="S276" s="1">
        <v>280.61</v>
      </c>
      <c r="T276" s="1">
        <v>288.79000000000002</v>
      </c>
      <c r="U276" s="1">
        <v>267.92</v>
      </c>
      <c r="V276" s="1">
        <v>233.03</v>
      </c>
      <c r="W276" s="1">
        <v>288.39999999999998</v>
      </c>
      <c r="X276" s="1">
        <v>202.63</v>
      </c>
      <c r="Y276" s="1">
        <v>276.73</v>
      </c>
    </row>
    <row r="277" spans="1:25">
      <c r="A277" s="1">
        <v>2024</v>
      </c>
      <c r="B277" s="3" t="s">
        <v>97</v>
      </c>
      <c r="C277" s="1" t="s">
        <v>26</v>
      </c>
      <c r="D277" s="1">
        <v>308</v>
      </c>
      <c r="E277" s="4">
        <v>1230</v>
      </c>
      <c r="F277" s="4">
        <v>294.08</v>
      </c>
      <c r="G277" s="4">
        <v>935.92</v>
      </c>
      <c r="H277" s="4">
        <v>29.408000000000001</v>
      </c>
      <c r="I277" s="4">
        <v>308.78399999999999</v>
      </c>
      <c r="J277" s="4">
        <v>1230</v>
      </c>
      <c r="K277" s="1">
        <v>78.48566748139433</v>
      </c>
      <c r="L277" s="1">
        <v>308</v>
      </c>
      <c r="M277" s="1" t="s">
        <v>416</v>
      </c>
      <c r="N277" s="1">
        <v>242.76</v>
      </c>
      <c r="O277" s="1">
        <v>279.82</v>
      </c>
      <c r="P277" s="1">
        <v>116.6</v>
      </c>
      <c r="Q277" s="1">
        <v>83.21</v>
      </c>
      <c r="R277" s="1">
        <v>254.2</v>
      </c>
      <c r="S277" s="1">
        <v>142.83000000000001</v>
      </c>
      <c r="T277" s="1">
        <v>243.14</v>
      </c>
      <c r="U277" s="1">
        <v>91</v>
      </c>
      <c r="V277" s="1">
        <v>213.39</v>
      </c>
      <c r="W277" s="1">
        <v>138.22999999999999</v>
      </c>
      <c r="X277" s="1">
        <v>190.25</v>
      </c>
      <c r="Y277" s="1">
        <v>150.12</v>
      </c>
    </row>
    <row r="278" spans="1:25">
      <c r="A278" s="1">
        <v>2024</v>
      </c>
      <c r="B278" s="3" t="s">
        <v>99</v>
      </c>
      <c r="C278" s="1" t="s">
        <v>26</v>
      </c>
      <c r="D278" s="1">
        <v>307</v>
      </c>
      <c r="E278" s="4">
        <v>2608.65</v>
      </c>
      <c r="F278" s="4">
        <v>37.22</v>
      </c>
      <c r="G278" s="4">
        <v>2571.4299999999998</v>
      </c>
      <c r="H278" s="4">
        <v>3.722</v>
      </c>
      <c r="I278" s="4">
        <v>39.081000000000003</v>
      </c>
      <c r="J278" s="4">
        <v>2608.65</v>
      </c>
      <c r="K278" s="1">
        <v>78.358152096638918</v>
      </c>
      <c r="L278" s="1">
        <v>307</v>
      </c>
      <c r="M278" s="1" t="s">
        <v>417</v>
      </c>
      <c r="N278" s="1">
        <v>182.69</v>
      </c>
      <c r="O278" s="1">
        <v>250.41</v>
      </c>
      <c r="P278" s="1">
        <v>234.25</v>
      </c>
      <c r="Q278" s="1">
        <v>216</v>
      </c>
      <c r="R278" s="1">
        <v>244.97</v>
      </c>
      <c r="S278" s="1">
        <v>146.80000000000001</v>
      </c>
      <c r="T278" s="1">
        <v>297.32</v>
      </c>
      <c r="U278" s="1">
        <v>96.43</v>
      </c>
      <c r="V278" s="1">
        <v>104.31</v>
      </c>
      <c r="W278" s="1">
        <v>266.72000000000003</v>
      </c>
      <c r="X278" s="1">
        <v>140.63999999999999</v>
      </c>
      <c r="Y278" s="1">
        <v>100.82</v>
      </c>
    </row>
    <row r="279" spans="1:25">
      <c r="A279" s="1">
        <v>2024</v>
      </c>
      <c r="B279" s="3" t="s">
        <v>66</v>
      </c>
      <c r="C279" s="1" t="s">
        <v>26</v>
      </c>
      <c r="D279" s="1">
        <v>302</v>
      </c>
      <c r="E279" s="4">
        <v>3089.6</v>
      </c>
      <c r="F279" s="4">
        <v>379.76</v>
      </c>
      <c r="G279" s="4">
        <v>2709.84</v>
      </c>
      <c r="H279" s="4">
        <v>37.975999999999999</v>
      </c>
      <c r="I279" s="4">
        <v>398.74799999999999</v>
      </c>
      <c r="J279" s="4">
        <v>3089.6</v>
      </c>
      <c r="K279" s="1">
        <v>77.717436910901796</v>
      </c>
      <c r="L279" s="1">
        <v>302</v>
      </c>
      <c r="M279" s="1" t="s">
        <v>418</v>
      </c>
      <c r="N279" s="1">
        <v>193.06</v>
      </c>
      <c r="O279" s="1">
        <v>293.22000000000003</v>
      </c>
      <c r="P279" s="1">
        <v>80.94</v>
      </c>
      <c r="Q279" s="1">
        <v>250.81</v>
      </c>
      <c r="R279" s="1">
        <v>186.76</v>
      </c>
      <c r="S279" s="1">
        <v>299.64999999999998</v>
      </c>
      <c r="T279" s="1">
        <v>273.45</v>
      </c>
      <c r="U279" s="1">
        <v>86.95</v>
      </c>
      <c r="V279" s="1">
        <v>203.18</v>
      </c>
      <c r="W279" s="1">
        <v>104.89</v>
      </c>
      <c r="X279" s="1">
        <v>268.48</v>
      </c>
      <c r="Y279" s="1">
        <v>163.75</v>
      </c>
    </row>
    <row r="280" spans="1:25">
      <c r="A280" s="1">
        <v>2024</v>
      </c>
      <c r="B280" s="3" t="s">
        <v>58</v>
      </c>
      <c r="C280" s="1" t="s">
        <v>26</v>
      </c>
      <c r="D280" s="1">
        <v>273</v>
      </c>
      <c r="E280" s="4">
        <v>412.08</v>
      </c>
      <c r="F280" s="4">
        <v>38.630000000000003</v>
      </c>
      <c r="G280" s="4">
        <v>373.45</v>
      </c>
      <c r="H280" s="4">
        <v>3.863</v>
      </c>
      <c r="I280" s="4">
        <v>40.561500000000002</v>
      </c>
      <c r="J280" s="4">
        <v>412.08</v>
      </c>
      <c r="K280" s="1">
        <v>73.891812807644669</v>
      </c>
      <c r="L280" s="1">
        <v>273</v>
      </c>
      <c r="M280" s="1" t="s">
        <v>419</v>
      </c>
      <c r="N280" s="1">
        <v>158.66999999999999</v>
      </c>
      <c r="O280" s="1">
        <v>271.7</v>
      </c>
      <c r="P280" s="1">
        <v>230.19</v>
      </c>
      <c r="Q280" s="1">
        <v>253.95</v>
      </c>
      <c r="R280" s="1">
        <v>169.67</v>
      </c>
      <c r="S280" s="1">
        <v>85.49</v>
      </c>
      <c r="T280" s="1">
        <v>124.51</v>
      </c>
      <c r="U280" s="1">
        <v>183.17</v>
      </c>
      <c r="V280" s="1">
        <v>211.4</v>
      </c>
      <c r="W280" s="1">
        <v>164.45</v>
      </c>
      <c r="X280" s="1">
        <v>256.10000000000002</v>
      </c>
      <c r="Y280" s="1">
        <v>166.96</v>
      </c>
    </row>
    <row r="281" spans="1:25">
      <c r="A281" s="1">
        <v>2024</v>
      </c>
      <c r="B281" s="3" t="s">
        <v>75</v>
      </c>
      <c r="C281" s="1" t="s">
        <v>26</v>
      </c>
      <c r="D281" s="1">
        <v>267</v>
      </c>
      <c r="E281" s="4">
        <v>2731.24</v>
      </c>
      <c r="F281" s="4">
        <v>254.63</v>
      </c>
      <c r="G281" s="4">
        <v>2476.61</v>
      </c>
      <c r="H281" s="4">
        <v>25.463000000000001</v>
      </c>
      <c r="I281" s="4">
        <v>267.36149999999998</v>
      </c>
      <c r="J281" s="4">
        <v>2731.24</v>
      </c>
      <c r="K281" s="1">
        <v>73.075303625780435</v>
      </c>
      <c r="L281" s="1">
        <v>267</v>
      </c>
      <c r="M281" s="1" t="s">
        <v>420</v>
      </c>
      <c r="N281" s="1">
        <v>146.53</v>
      </c>
      <c r="O281" s="1">
        <v>157.94</v>
      </c>
      <c r="P281" s="1">
        <v>234.65</v>
      </c>
      <c r="Q281" s="1">
        <v>214.13</v>
      </c>
      <c r="R281" s="1">
        <v>216.59</v>
      </c>
      <c r="S281" s="1">
        <v>160.19999999999999</v>
      </c>
      <c r="T281" s="1">
        <v>161.13999999999999</v>
      </c>
      <c r="U281" s="1">
        <v>224.12</v>
      </c>
      <c r="V281" s="1">
        <v>253.25</v>
      </c>
      <c r="W281" s="1">
        <v>192.84</v>
      </c>
      <c r="X281" s="1">
        <v>79.83</v>
      </c>
      <c r="Y281" s="1">
        <v>239.71</v>
      </c>
    </row>
    <row r="282" spans="1:25">
      <c r="A282" s="1">
        <v>2024</v>
      </c>
      <c r="B282" s="3" t="s">
        <v>83</v>
      </c>
      <c r="C282" s="1" t="s">
        <v>26</v>
      </c>
      <c r="D282" s="1">
        <v>262</v>
      </c>
      <c r="E282" s="4">
        <v>9170</v>
      </c>
      <c r="F282" s="4">
        <v>392.71</v>
      </c>
      <c r="G282" s="4">
        <v>8777.2900000000009</v>
      </c>
      <c r="H282" s="4">
        <v>39.271000000000001</v>
      </c>
      <c r="I282" s="4">
        <v>412.34550000000002</v>
      </c>
      <c r="J282" s="4">
        <v>9170</v>
      </c>
      <c r="K282" s="1">
        <v>72.387844283415419</v>
      </c>
      <c r="L282" s="1">
        <v>262</v>
      </c>
      <c r="M282" s="1" t="s">
        <v>421</v>
      </c>
      <c r="N282" s="1">
        <v>93.52</v>
      </c>
      <c r="O282" s="1">
        <v>246.55</v>
      </c>
      <c r="P282" s="1">
        <v>166.09</v>
      </c>
      <c r="Q282" s="1">
        <v>88.75</v>
      </c>
      <c r="R282" s="1">
        <v>72.67</v>
      </c>
      <c r="S282" s="1">
        <v>81.55</v>
      </c>
      <c r="T282" s="1">
        <v>249.36</v>
      </c>
      <c r="U282" s="1">
        <v>144.58000000000001</v>
      </c>
      <c r="V282" s="1">
        <v>107.93</v>
      </c>
      <c r="W282" s="1">
        <v>167.07</v>
      </c>
      <c r="X282" s="1">
        <v>167.22</v>
      </c>
      <c r="Y282" s="1">
        <v>174.48</v>
      </c>
    </row>
    <row r="283" spans="1:25">
      <c r="A283" s="1">
        <v>2024</v>
      </c>
      <c r="B283" s="3" t="s">
        <v>182</v>
      </c>
      <c r="C283" s="1" t="s">
        <v>26</v>
      </c>
      <c r="D283" s="1">
        <v>256</v>
      </c>
      <c r="E283" s="4">
        <v>510.2</v>
      </c>
      <c r="F283" s="4">
        <v>65.19</v>
      </c>
      <c r="G283" s="4">
        <v>445.01</v>
      </c>
      <c r="H283" s="4">
        <v>6.5190000000000001</v>
      </c>
      <c r="I283" s="4">
        <v>68.4495</v>
      </c>
      <c r="J283" s="4">
        <v>510.2</v>
      </c>
      <c r="K283" s="1">
        <v>71.554175279993274</v>
      </c>
      <c r="L283" s="1">
        <v>256</v>
      </c>
      <c r="M283" s="1" t="s">
        <v>422</v>
      </c>
      <c r="N283" s="1">
        <v>166.22</v>
      </c>
      <c r="O283" s="1">
        <v>252.01</v>
      </c>
      <c r="P283" s="1">
        <v>207.71</v>
      </c>
      <c r="Q283" s="1">
        <v>216.67</v>
      </c>
      <c r="R283" s="1">
        <v>120</v>
      </c>
      <c r="S283" s="1">
        <v>188.73</v>
      </c>
      <c r="T283" s="1">
        <v>167.01</v>
      </c>
      <c r="U283" s="1">
        <v>130.34</v>
      </c>
      <c r="V283" s="1">
        <v>226.09</v>
      </c>
      <c r="W283" s="1">
        <v>90.18</v>
      </c>
      <c r="X283" s="1">
        <v>225.5</v>
      </c>
      <c r="Y283" s="1">
        <v>95.09</v>
      </c>
    </row>
    <row r="284" spans="1:25">
      <c r="A284" s="1">
        <v>2024</v>
      </c>
      <c r="B284" s="3" t="s">
        <v>159</v>
      </c>
      <c r="C284" s="1" t="s">
        <v>26</v>
      </c>
      <c r="D284" s="1">
        <v>246</v>
      </c>
      <c r="E284" s="4">
        <v>4727.7</v>
      </c>
      <c r="F284" s="4">
        <v>361.27</v>
      </c>
      <c r="G284" s="4">
        <v>4366.43</v>
      </c>
      <c r="H284" s="4">
        <v>36.127000000000002</v>
      </c>
      <c r="I284" s="4">
        <v>379.33350000000002</v>
      </c>
      <c r="J284" s="4">
        <v>4727.7</v>
      </c>
      <c r="K284" s="1">
        <v>70.142711667000725</v>
      </c>
      <c r="L284" s="1">
        <v>246</v>
      </c>
      <c r="M284" s="1" t="s">
        <v>423</v>
      </c>
      <c r="N284" s="1">
        <v>242.63</v>
      </c>
      <c r="O284" s="1">
        <v>96.43</v>
      </c>
      <c r="P284" s="1">
        <v>225.54</v>
      </c>
      <c r="Q284" s="1">
        <v>139.15</v>
      </c>
      <c r="R284" s="1">
        <v>110.43</v>
      </c>
      <c r="S284" s="1">
        <v>162.78</v>
      </c>
      <c r="T284" s="1">
        <v>178.42</v>
      </c>
      <c r="U284" s="1">
        <v>124.08</v>
      </c>
      <c r="V284" s="1">
        <v>98.09</v>
      </c>
      <c r="W284" s="1">
        <v>139.36000000000001</v>
      </c>
      <c r="X284" s="1">
        <v>128.66</v>
      </c>
      <c r="Y284" s="1">
        <v>146.18</v>
      </c>
    </row>
    <row r="285" spans="1:25">
      <c r="A285" s="1">
        <v>2024</v>
      </c>
      <c r="B285" s="3" t="s">
        <v>132</v>
      </c>
      <c r="C285" s="1" t="s">
        <v>26</v>
      </c>
      <c r="D285" s="1">
        <v>237</v>
      </c>
      <c r="E285" s="4">
        <v>4525</v>
      </c>
      <c r="F285" s="4">
        <v>14.83</v>
      </c>
      <c r="G285" s="4">
        <v>4510.17</v>
      </c>
      <c r="H285" s="4">
        <v>1.4830000000000001</v>
      </c>
      <c r="I285" s="4">
        <v>15.5715</v>
      </c>
      <c r="J285" s="4">
        <v>4525</v>
      </c>
      <c r="K285" s="1">
        <v>68.847657912234027</v>
      </c>
      <c r="L285" s="1">
        <v>237</v>
      </c>
      <c r="M285" s="1" t="s">
        <v>424</v>
      </c>
      <c r="N285" s="1">
        <v>159.16</v>
      </c>
      <c r="O285" s="1">
        <v>193.48</v>
      </c>
      <c r="P285" s="1">
        <v>194.75</v>
      </c>
      <c r="Q285" s="1">
        <v>72.45</v>
      </c>
      <c r="R285" s="1">
        <v>81.98</v>
      </c>
      <c r="S285" s="1">
        <v>112.25</v>
      </c>
      <c r="T285" s="1">
        <v>109.04</v>
      </c>
      <c r="U285" s="1">
        <v>140.19</v>
      </c>
      <c r="V285" s="1">
        <v>199.69</v>
      </c>
      <c r="W285" s="1">
        <v>203.17</v>
      </c>
      <c r="X285" s="1">
        <v>211.88</v>
      </c>
      <c r="Y285" s="1">
        <v>79.66</v>
      </c>
    </row>
    <row r="286" spans="1:25">
      <c r="A286" s="1">
        <v>2024</v>
      </c>
      <c r="B286" s="3" t="s">
        <v>79</v>
      </c>
      <c r="C286" s="1" t="s">
        <v>26</v>
      </c>
      <c r="D286" s="1">
        <v>214</v>
      </c>
      <c r="E286" s="4">
        <v>3744</v>
      </c>
      <c r="F286" s="4">
        <v>188.94</v>
      </c>
      <c r="G286" s="4">
        <v>3555.06</v>
      </c>
      <c r="H286" s="4">
        <v>18.893999999999998</v>
      </c>
      <c r="I286" s="4">
        <v>198.387</v>
      </c>
      <c r="J286" s="4">
        <v>3744</v>
      </c>
      <c r="K286" s="1">
        <v>65.421708935184498</v>
      </c>
      <c r="L286" s="1">
        <v>214</v>
      </c>
      <c r="M286" s="1" t="s">
        <v>425</v>
      </c>
      <c r="N286" s="1">
        <v>199.36</v>
      </c>
      <c r="O286" s="1">
        <v>204.67</v>
      </c>
      <c r="P286" s="1">
        <v>69.56</v>
      </c>
      <c r="Q286" s="1">
        <v>178.73</v>
      </c>
      <c r="R286" s="1">
        <v>159.05000000000001</v>
      </c>
      <c r="S286" s="1">
        <v>193.99</v>
      </c>
      <c r="T286" s="1">
        <v>119.57</v>
      </c>
      <c r="U286" s="1">
        <v>142.91</v>
      </c>
      <c r="V286" s="1">
        <v>87.78</v>
      </c>
      <c r="W286" s="1">
        <v>117.03</v>
      </c>
      <c r="X286" s="1">
        <v>173.23</v>
      </c>
      <c r="Y286" s="1">
        <v>137.47999999999999</v>
      </c>
    </row>
    <row r="287" spans="1:25">
      <c r="A287" s="1">
        <v>2024</v>
      </c>
      <c r="B287" s="3" t="s">
        <v>119</v>
      </c>
      <c r="C287" s="1" t="s">
        <v>26</v>
      </c>
      <c r="D287" s="1">
        <v>205</v>
      </c>
      <c r="E287" s="4">
        <v>7884</v>
      </c>
      <c r="F287" s="4">
        <v>587.61</v>
      </c>
      <c r="G287" s="4">
        <v>7296.39</v>
      </c>
      <c r="H287" s="4">
        <v>58.761000000000003</v>
      </c>
      <c r="I287" s="4">
        <v>616.9905</v>
      </c>
      <c r="J287" s="4">
        <v>7884</v>
      </c>
      <c r="K287" s="1">
        <v>64.031242374328485</v>
      </c>
      <c r="L287" s="1">
        <v>205</v>
      </c>
      <c r="M287" s="1" t="s">
        <v>90</v>
      </c>
      <c r="N287" s="1">
        <v>204.51</v>
      </c>
      <c r="O287" s="1">
        <v>74.540000000000006</v>
      </c>
      <c r="P287" s="1">
        <v>100.65</v>
      </c>
      <c r="Q287" s="1">
        <v>130.65</v>
      </c>
      <c r="R287" s="1">
        <v>125.37</v>
      </c>
      <c r="S287" s="1">
        <v>156.29</v>
      </c>
      <c r="T287" s="1">
        <v>110.43</v>
      </c>
      <c r="U287" s="1">
        <v>74.8</v>
      </c>
      <c r="V287" s="1">
        <v>90.26</v>
      </c>
      <c r="W287" s="1">
        <v>134.52000000000001</v>
      </c>
      <c r="X287" s="1">
        <v>73.56</v>
      </c>
      <c r="Y287" s="1">
        <v>83.7</v>
      </c>
    </row>
    <row r="288" spans="1:25">
      <c r="A288" s="1">
        <v>2024</v>
      </c>
      <c r="B288" s="3" t="s">
        <v>134</v>
      </c>
      <c r="C288" s="1" t="s">
        <v>26</v>
      </c>
      <c r="D288" s="1">
        <v>200999998</v>
      </c>
      <c r="E288" s="4">
        <v>4310.45</v>
      </c>
      <c r="F288" s="4">
        <v>536.65</v>
      </c>
      <c r="G288" s="4">
        <v>3773.8</v>
      </c>
      <c r="H288" s="4">
        <v>53.664999999999999</v>
      </c>
      <c r="I288" s="4">
        <v>563.48249999999996</v>
      </c>
      <c r="J288" s="4">
        <v>4310.45</v>
      </c>
      <c r="K288" s="1">
        <v>63403.469621149277</v>
      </c>
      <c r="L288" s="1">
        <v>20099999.800000001</v>
      </c>
      <c r="M288" s="1" t="s">
        <v>426</v>
      </c>
      <c r="N288" s="1">
        <v>4402072.9000000004</v>
      </c>
      <c r="O288" s="1">
        <v>15550134.189999999</v>
      </c>
      <c r="P288" s="1">
        <v>18870156.870000001</v>
      </c>
      <c r="Q288" s="1">
        <v>3792924.64</v>
      </c>
      <c r="R288" s="1">
        <v>7355078.25</v>
      </c>
      <c r="S288" s="1">
        <v>566513.06000000006</v>
      </c>
      <c r="T288" s="1">
        <v>2615088.35</v>
      </c>
      <c r="U288" s="1">
        <v>14423981.41</v>
      </c>
      <c r="V288" s="1">
        <v>11333824.91</v>
      </c>
      <c r="W288" s="1">
        <v>11805742.43</v>
      </c>
      <c r="X288" s="1">
        <v>3994835.98</v>
      </c>
      <c r="Y288" s="1">
        <v>5017649.79</v>
      </c>
    </row>
    <row r="289" spans="1:25">
      <c r="A289" s="1">
        <v>2024</v>
      </c>
      <c r="B289" s="3" t="s">
        <v>101</v>
      </c>
      <c r="C289" s="1" t="s">
        <v>26</v>
      </c>
      <c r="D289" s="1">
        <v>201</v>
      </c>
      <c r="E289" s="4">
        <v>1491.09</v>
      </c>
      <c r="F289" s="4">
        <v>64.040000000000006</v>
      </c>
      <c r="G289" s="4">
        <v>1427.04</v>
      </c>
      <c r="H289" s="4">
        <v>6.4040000000000008</v>
      </c>
      <c r="I289" s="4">
        <v>67.242000000000004</v>
      </c>
      <c r="J289" s="4">
        <v>1491.09</v>
      </c>
      <c r="K289" s="1">
        <v>63.403469936589431</v>
      </c>
      <c r="L289" s="1">
        <v>201</v>
      </c>
      <c r="M289" s="1" t="s">
        <v>427</v>
      </c>
      <c r="N289" s="1">
        <v>187.5</v>
      </c>
      <c r="O289" s="1">
        <v>81.19</v>
      </c>
      <c r="P289" s="1">
        <v>137.36000000000001</v>
      </c>
      <c r="Q289" s="1">
        <v>175.94</v>
      </c>
      <c r="R289" s="1">
        <v>172.72</v>
      </c>
      <c r="S289" s="1">
        <v>63.44</v>
      </c>
      <c r="T289" s="1">
        <v>150.11000000000001</v>
      </c>
      <c r="U289" s="1">
        <v>140.88999999999999</v>
      </c>
      <c r="V289" s="1">
        <v>171.29</v>
      </c>
      <c r="W289" s="1">
        <v>199.75</v>
      </c>
      <c r="X289" s="1">
        <v>88.83</v>
      </c>
      <c r="Y289" s="1">
        <v>166.99</v>
      </c>
    </row>
    <row r="290" spans="1:25">
      <c r="A290" s="1">
        <v>2024</v>
      </c>
      <c r="B290" s="3" t="s">
        <v>141</v>
      </c>
      <c r="C290" s="1" t="s">
        <v>26</v>
      </c>
      <c r="D290" s="1">
        <v>179</v>
      </c>
      <c r="E290" s="4">
        <v>3435</v>
      </c>
      <c r="F290" s="4">
        <v>24.9</v>
      </c>
      <c r="G290" s="4">
        <v>3410.1</v>
      </c>
      <c r="H290" s="4">
        <v>2.4900000000000002</v>
      </c>
      <c r="I290" s="4">
        <v>26.145</v>
      </c>
      <c r="J290" s="4">
        <v>3435</v>
      </c>
      <c r="K290" s="1">
        <v>59.833101206606358</v>
      </c>
      <c r="L290" s="1">
        <v>179</v>
      </c>
      <c r="M290" s="1" t="s">
        <v>428</v>
      </c>
      <c r="N290" s="1">
        <v>127.1</v>
      </c>
      <c r="O290" s="1">
        <v>170.59</v>
      </c>
      <c r="P290" s="1">
        <v>131.02000000000001</v>
      </c>
      <c r="Q290" s="1">
        <v>123.88</v>
      </c>
      <c r="R290" s="1">
        <v>168.32</v>
      </c>
      <c r="S290" s="1">
        <v>96.79</v>
      </c>
      <c r="T290" s="1">
        <v>178.42</v>
      </c>
      <c r="U290" s="1">
        <v>115.2</v>
      </c>
      <c r="V290" s="1">
        <v>106.12</v>
      </c>
      <c r="W290" s="1">
        <v>90.42</v>
      </c>
      <c r="X290" s="1">
        <v>86.81</v>
      </c>
      <c r="Y290" s="1">
        <v>124.29</v>
      </c>
    </row>
    <row r="291" spans="1:25">
      <c r="A291" s="1">
        <v>2024</v>
      </c>
      <c r="B291" s="3" t="s">
        <v>105</v>
      </c>
      <c r="C291" s="1" t="s">
        <v>26</v>
      </c>
      <c r="D291" s="1">
        <v>176</v>
      </c>
      <c r="E291" s="4">
        <v>4230.5600000000004</v>
      </c>
      <c r="F291" s="4">
        <v>867.38</v>
      </c>
      <c r="G291" s="4">
        <v>3363.18</v>
      </c>
      <c r="H291" s="4">
        <v>86.738</v>
      </c>
      <c r="I291" s="4">
        <v>910.74900000000002</v>
      </c>
      <c r="J291" s="4">
        <v>4230.5600000000004</v>
      </c>
      <c r="K291" s="1">
        <v>59.329587896765297</v>
      </c>
      <c r="L291" s="1">
        <v>176</v>
      </c>
      <c r="M291" s="1" t="s">
        <v>96</v>
      </c>
      <c r="N291" s="1">
        <v>144.33000000000001</v>
      </c>
      <c r="O291" s="1">
        <v>95.19</v>
      </c>
      <c r="P291" s="1">
        <v>82.71</v>
      </c>
      <c r="Q291" s="1">
        <v>81.63</v>
      </c>
      <c r="R291" s="1">
        <v>113.51</v>
      </c>
      <c r="S291" s="1">
        <v>103.04</v>
      </c>
      <c r="T291" s="1">
        <v>133.24</v>
      </c>
      <c r="U291" s="1">
        <v>157.91</v>
      </c>
      <c r="V291" s="1">
        <v>110.5</v>
      </c>
      <c r="W291" s="1">
        <v>60.36</v>
      </c>
      <c r="X291" s="1">
        <v>99.4</v>
      </c>
      <c r="Y291" s="1">
        <v>175.4</v>
      </c>
    </row>
    <row r="292" spans="1:25">
      <c r="A292" s="1">
        <v>2024</v>
      </c>
      <c r="B292" s="3" t="s">
        <v>126</v>
      </c>
      <c r="C292" s="1" t="s">
        <v>26</v>
      </c>
      <c r="D292" s="1">
        <v>168</v>
      </c>
      <c r="E292" s="4">
        <v>2600.9</v>
      </c>
      <c r="F292" s="4">
        <v>259.83</v>
      </c>
      <c r="G292" s="4">
        <v>2341.0700000000002</v>
      </c>
      <c r="H292" s="4">
        <v>25.983000000000001</v>
      </c>
      <c r="I292" s="4">
        <v>272.82150000000001</v>
      </c>
      <c r="J292" s="4">
        <v>2600.9</v>
      </c>
      <c r="K292" s="1">
        <v>57.965506984757752</v>
      </c>
      <c r="L292" s="1">
        <v>168</v>
      </c>
      <c r="M292" s="1" t="s">
        <v>429</v>
      </c>
      <c r="N292" s="1">
        <v>131.78</v>
      </c>
      <c r="O292" s="1">
        <v>72.69</v>
      </c>
      <c r="P292" s="1">
        <v>122.4</v>
      </c>
      <c r="Q292" s="1">
        <v>167.37</v>
      </c>
      <c r="R292" s="1">
        <v>116.12</v>
      </c>
      <c r="S292" s="1">
        <v>130.84</v>
      </c>
      <c r="T292" s="1">
        <v>83.54</v>
      </c>
      <c r="U292" s="1">
        <v>73.239999999999995</v>
      </c>
      <c r="V292" s="1">
        <v>142.01</v>
      </c>
      <c r="W292" s="1">
        <v>72.48</v>
      </c>
      <c r="X292" s="1">
        <v>142.49</v>
      </c>
      <c r="Y292" s="1">
        <v>92.04</v>
      </c>
    </row>
    <row r="293" spans="1:25">
      <c r="A293" s="1">
        <v>2024</v>
      </c>
      <c r="B293" s="3" t="s">
        <v>295</v>
      </c>
      <c r="C293" s="1" t="s">
        <v>26</v>
      </c>
      <c r="D293" s="1">
        <v>163</v>
      </c>
      <c r="E293" s="4">
        <v>5542</v>
      </c>
      <c r="F293" s="4">
        <v>982.57</v>
      </c>
      <c r="G293" s="4">
        <v>4559.43</v>
      </c>
      <c r="H293" s="4">
        <v>98.257000000000005</v>
      </c>
      <c r="I293" s="4">
        <v>1031.6985</v>
      </c>
      <c r="J293" s="4">
        <v>5542</v>
      </c>
      <c r="K293" s="1">
        <v>57.096409694480791</v>
      </c>
      <c r="L293" s="1">
        <v>163</v>
      </c>
      <c r="M293" s="1" t="s">
        <v>430</v>
      </c>
      <c r="N293" s="1">
        <v>126.46</v>
      </c>
      <c r="O293" s="1">
        <v>79.28</v>
      </c>
      <c r="P293" s="1">
        <v>101.13</v>
      </c>
      <c r="Q293" s="1">
        <v>136.4</v>
      </c>
      <c r="R293" s="1">
        <v>136.35</v>
      </c>
      <c r="S293" s="1">
        <v>86.14</v>
      </c>
      <c r="T293" s="1">
        <v>96.97</v>
      </c>
      <c r="U293" s="1">
        <v>95.54</v>
      </c>
      <c r="V293" s="1">
        <v>130.97999999999999</v>
      </c>
      <c r="W293" s="1">
        <v>67.2</v>
      </c>
      <c r="X293" s="1">
        <v>101.26</v>
      </c>
      <c r="Y293" s="1">
        <v>92.74</v>
      </c>
    </row>
    <row r="294" spans="1:25">
      <c r="A294" s="1">
        <v>2024</v>
      </c>
      <c r="B294" s="3" t="s">
        <v>187</v>
      </c>
      <c r="C294" s="1" t="s">
        <v>26</v>
      </c>
      <c r="D294" s="1">
        <v>161</v>
      </c>
      <c r="E294" s="4">
        <v>2883</v>
      </c>
      <c r="F294" s="4">
        <v>37.380000000000003</v>
      </c>
      <c r="G294" s="4">
        <v>2845.62</v>
      </c>
      <c r="H294" s="4">
        <v>3.738</v>
      </c>
      <c r="I294" s="4">
        <v>39.249000000000002</v>
      </c>
      <c r="J294" s="4">
        <v>2883</v>
      </c>
      <c r="K294" s="1">
        <v>56.745043836444431</v>
      </c>
      <c r="L294" s="1">
        <v>161</v>
      </c>
      <c r="M294" s="1" t="s">
        <v>431</v>
      </c>
      <c r="N294" s="1">
        <v>137.1</v>
      </c>
      <c r="O294" s="1">
        <v>124.92</v>
      </c>
      <c r="P294" s="1">
        <v>117.21</v>
      </c>
      <c r="Q294" s="1">
        <v>109.56</v>
      </c>
      <c r="R294" s="1">
        <v>110.57</v>
      </c>
      <c r="S294" s="1">
        <v>137.31</v>
      </c>
      <c r="T294" s="1">
        <v>90.81</v>
      </c>
      <c r="U294" s="1">
        <v>125.27</v>
      </c>
      <c r="V294" s="1">
        <v>158.77000000000001</v>
      </c>
      <c r="W294" s="1">
        <v>80.2</v>
      </c>
      <c r="X294" s="1">
        <v>97.29</v>
      </c>
      <c r="Y294" s="1">
        <v>152.81</v>
      </c>
    </row>
    <row r="295" spans="1:25">
      <c r="A295" s="1">
        <v>2024</v>
      </c>
      <c r="B295" s="3" t="s">
        <v>170</v>
      </c>
      <c r="C295" s="1" t="s">
        <v>26</v>
      </c>
      <c r="D295" s="1">
        <v>155</v>
      </c>
      <c r="E295" s="4">
        <v>246.5</v>
      </c>
      <c r="F295" s="4">
        <v>29.1</v>
      </c>
      <c r="G295" s="4">
        <v>217.4</v>
      </c>
      <c r="H295" s="4">
        <v>2.91</v>
      </c>
      <c r="I295" s="4">
        <v>30.555</v>
      </c>
      <c r="J295" s="4">
        <v>246.5</v>
      </c>
      <c r="K295" s="1">
        <v>55.677643628300217</v>
      </c>
      <c r="L295" s="1">
        <v>155</v>
      </c>
      <c r="M295" s="1" t="s">
        <v>432</v>
      </c>
      <c r="N295" s="1">
        <v>124.89</v>
      </c>
      <c r="O295" s="1">
        <v>59.54</v>
      </c>
      <c r="P295" s="1">
        <v>74.92</v>
      </c>
      <c r="Q295" s="1">
        <v>77.709999999999994</v>
      </c>
      <c r="R295" s="1">
        <v>87.27</v>
      </c>
      <c r="S295" s="1">
        <v>141.25</v>
      </c>
      <c r="T295" s="1">
        <v>94.09</v>
      </c>
      <c r="U295" s="1">
        <v>83.06</v>
      </c>
      <c r="V295" s="1">
        <v>55.78</v>
      </c>
      <c r="W295" s="1">
        <v>95.53</v>
      </c>
      <c r="X295" s="1">
        <v>57.66</v>
      </c>
      <c r="Y295" s="1">
        <v>76.67</v>
      </c>
    </row>
    <row r="296" spans="1:25">
      <c r="A296" s="1">
        <v>2024</v>
      </c>
      <c r="B296" s="3" t="s">
        <v>193</v>
      </c>
      <c r="C296" s="1" t="s">
        <v>26</v>
      </c>
      <c r="D296" s="1">
        <v>150</v>
      </c>
      <c r="E296" s="4">
        <v>3082</v>
      </c>
      <c r="F296" s="4">
        <v>205.62</v>
      </c>
      <c r="G296" s="4">
        <v>2876.38</v>
      </c>
      <c r="H296" s="4">
        <v>20.562000000000001</v>
      </c>
      <c r="I296" s="4">
        <v>215.90100000000001</v>
      </c>
      <c r="J296" s="4">
        <v>3082</v>
      </c>
      <c r="K296" s="1">
        <v>54.772255750516607</v>
      </c>
      <c r="L296" s="1">
        <v>150</v>
      </c>
      <c r="M296" s="1" t="s">
        <v>433</v>
      </c>
      <c r="N296" s="1">
        <v>105.33</v>
      </c>
      <c r="O296" s="1">
        <v>68.33</v>
      </c>
      <c r="P296" s="1">
        <v>136.87</v>
      </c>
      <c r="Q296" s="1">
        <v>73.55</v>
      </c>
      <c r="R296" s="1">
        <v>142.88</v>
      </c>
      <c r="S296" s="1">
        <v>147.96</v>
      </c>
      <c r="T296" s="1">
        <v>103.98</v>
      </c>
      <c r="U296" s="1">
        <v>56.84</v>
      </c>
      <c r="V296" s="1">
        <v>140.25</v>
      </c>
      <c r="W296" s="1">
        <v>141.78</v>
      </c>
      <c r="X296" s="1">
        <v>141.47</v>
      </c>
      <c r="Y296" s="1">
        <v>76.69</v>
      </c>
    </row>
    <row r="297" spans="1:25">
      <c r="A297" s="1">
        <v>2024</v>
      </c>
      <c r="B297" s="3" t="s">
        <v>231</v>
      </c>
      <c r="C297" s="1" t="s">
        <v>26</v>
      </c>
      <c r="D297" s="1">
        <v>143</v>
      </c>
      <c r="E297" s="4">
        <v>3562.5</v>
      </c>
      <c r="F297" s="4">
        <v>275.52</v>
      </c>
      <c r="G297" s="4">
        <v>3286.98</v>
      </c>
      <c r="H297" s="4">
        <v>27.552</v>
      </c>
      <c r="I297" s="4">
        <v>289.29599999999999</v>
      </c>
      <c r="J297" s="4">
        <v>3562.5</v>
      </c>
      <c r="K297" s="1">
        <v>53.478967828483754</v>
      </c>
      <c r="L297" s="1">
        <v>143</v>
      </c>
      <c r="M297" s="1" t="s">
        <v>434</v>
      </c>
      <c r="N297" s="1">
        <v>109.74</v>
      </c>
      <c r="O297" s="1">
        <v>126.27</v>
      </c>
      <c r="P297" s="1">
        <v>69.010000000000005</v>
      </c>
      <c r="Q297" s="1">
        <v>122.31</v>
      </c>
      <c r="R297" s="1">
        <v>95.95</v>
      </c>
      <c r="S297" s="1">
        <v>92.52</v>
      </c>
      <c r="T297" s="1">
        <v>117.64</v>
      </c>
      <c r="U297" s="1">
        <v>137.78</v>
      </c>
      <c r="V297" s="1">
        <v>129.58000000000001</v>
      </c>
      <c r="W297" s="1">
        <v>83.79</v>
      </c>
      <c r="X297" s="1">
        <v>100.39</v>
      </c>
      <c r="Y297" s="1">
        <v>134.91999999999999</v>
      </c>
    </row>
    <row r="298" spans="1:25">
      <c r="A298" s="1">
        <v>2024</v>
      </c>
      <c r="B298" s="3" t="s">
        <v>164</v>
      </c>
      <c r="C298" s="1" t="s">
        <v>26</v>
      </c>
      <c r="D298" s="1">
        <v>142</v>
      </c>
      <c r="E298" s="4">
        <v>695.8</v>
      </c>
      <c r="F298" s="4">
        <v>148.27000000000001</v>
      </c>
      <c r="G298" s="4">
        <v>547.53</v>
      </c>
      <c r="H298" s="4">
        <v>14.827</v>
      </c>
      <c r="I298" s="4">
        <v>155.68350000000001</v>
      </c>
      <c r="J298" s="4">
        <v>695.8</v>
      </c>
      <c r="K298" s="1">
        <v>53.291650377896907</v>
      </c>
      <c r="L298" s="1">
        <v>142</v>
      </c>
      <c r="M298" s="1" t="s">
        <v>435</v>
      </c>
      <c r="N298" s="1">
        <v>79.87</v>
      </c>
      <c r="O298" s="1">
        <v>108.11</v>
      </c>
      <c r="P298" s="1">
        <v>61.72</v>
      </c>
      <c r="Q298" s="1">
        <v>63.25</v>
      </c>
      <c r="R298" s="1">
        <v>107.3</v>
      </c>
      <c r="S298" s="1">
        <v>84.17</v>
      </c>
      <c r="T298" s="1">
        <v>138.59</v>
      </c>
      <c r="U298" s="1">
        <v>90.64</v>
      </c>
      <c r="V298" s="1">
        <v>108.12</v>
      </c>
      <c r="W298" s="1">
        <v>76.150000000000006</v>
      </c>
      <c r="X298" s="1">
        <v>130.1</v>
      </c>
      <c r="Y298" s="1">
        <v>123.61</v>
      </c>
    </row>
    <row r="299" spans="1:25">
      <c r="A299" s="1">
        <v>2024</v>
      </c>
      <c r="B299" s="3" t="s">
        <v>93</v>
      </c>
      <c r="C299" s="1" t="s">
        <v>26</v>
      </c>
      <c r="D299" s="1">
        <v>140</v>
      </c>
      <c r="E299" s="4">
        <v>140</v>
      </c>
      <c r="F299" s="4">
        <v>12.93</v>
      </c>
      <c r="G299" s="4">
        <v>127.07</v>
      </c>
      <c r="H299" s="4">
        <v>1.2929999999999999</v>
      </c>
      <c r="I299" s="4">
        <v>13.576499999999999</v>
      </c>
      <c r="J299" s="4">
        <v>140</v>
      </c>
      <c r="K299" s="1">
        <v>52.915026221291818</v>
      </c>
      <c r="L299" s="1">
        <v>140</v>
      </c>
      <c r="M299" s="1" t="s">
        <v>108</v>
      </c>
      <c r="N299" s="1">
        <v>72.06</v>
      </c>
      <c r="O299" s="1">
        <v>95.53</v>
      </c>
      <c r="P299" s="1">
        <v>69.14</v>
      </c>
      <c r="Q299" s="1">
        <v>111.75</v>
      </c>
      <c r="R299" s="1">
        <v>53.53</v>
      </c>
      <c r="S299" s="1">
        <v>132.30000000000001</v>
      </c>
      <c r="T299" s="1">
        <v>137.75</v>
      </c>
      <c r="U299" s="1">
        <v>125.39</v>
      </c>
      <c r="V299" s="1">
        <v>89.67</v>
      </c>
      <c r="W299" s="1">
        <v>106.58</v>
      </c>
      <c r="X299" s="1">
        <v>135.63999999999999</v>
      </c>
      <c r="Y299" s="1">
        <v>56.56</v>
      </c>
    </row>
    <row r="300" spans="1:25">
      <c r="A300" s="1">
        <v>2024</v>
      </c>
      <c r="B300" s="3" t="s">
        <v>130</v>
      </c>
      <c r="C300" s="1" t="s">
        <v>26</v>
      </c>
      <c r="D300" s="1">
        <v>139</v>
      </c>
      <c r="E300" s="4">
        <v>5619.55</v>
      </c>
      <c r="F300" s="4">
        <v>514.99</v>
      </c>
      <c r="G300" s="4">
        <v>5104.5600000000004</v>
      </c>
      <c r="H300" s="4">
        <v>51.499000000000002</v>
      </c>
      <c r="I300" s="4">
        <v>540.73950000000002</v>
      </c>
      <c r="J300" s="4">
        <v>5619.55</v>
      </c>
      <c r="K300" s="1">
        <v>52.725705305856273</v>
      </c>
      <c r="L300" s="1">
        <v>139</v>
      </c>
      <c r="M300" s="1" t="s">
        <v>436</v>
      </c>
      <c r="N300" s="1">
        <v>82.25</v>
      </c>
      <c r="O300" s="1">
        <v>135.61000000000001</v>
      </c>
      <c r="P300" s="1">
        <v>111.61</v>
      </c>
      <c r="Q300" s="1">
        <v>134.86000000000001</v>
      </c>
      <c r="R300" s="1">
        <v>65.709999999999994</v>
      </c>
      <c r="S300" s="1">
        <v>77.19</v>
      </c>
      <c r="T300" s="1">
        <v>82.1</v>
      </c>
      <c r="U300" s="1">
        <v>133.94</v>
      </c>
      <c r="V300" s="1">
        <v>82.2</v>
      </c>
      <c r="W300" s="1">
        <v>90.64</v>
      </c>
      <c r="X300" s="1">
        <v>85.1</v>
      </c>
      <c r="Y300" s="1">
        <v>99.73</v>
      </c>
    </row>
    <row r="301" spans="1:25">
      <c r="A301" s="1">
        <v>2024</v>
      </c>
      <c r="B301" s="3" t="s">
        <v>437</v>
      </c>
      <c r="C301" s="1" t="s">
        <v>26</v>
      </c>
      <c r="D301" s="1">
        <v>134</v>
      </c>
      <c r="E301" s="4">
        <v>1665.9</v>
      </c>
      <c r="F301" s="4">
        <v>237.97</v>
      </c>
      <c r="G301" s="4">
        <v>1427.93</v>
      </c>
      <c r="H301" s="4">
        <v>23.797000000000001</v>
      </c>
      <c r="I301" s="4">
        <v>249.86850000000001</v>
      </c>
      <c r="J301" s="4">
        <v>1665.9</v>
      </c>
      <c r="K301" s="1">
        <v>51.768716422179139</v>
      </c>
      <c r="L301" s="1">
        <v>134</v>
      </c>
      <c r="M301" s="1" t="s">
        <v>438</v>
      </c>
      <c r="N301" s="1">
        <v>75.19</v>
      </c>
      <c r="O301" s="1">
        <v>130.37</v>
      </c>
      <c r="P301" s="1">
        <v>78.849999999999994</v>
      </c>
      <c r="Q301" s="1">
        <v>94.61</v>
      </c>
      <c r="R301" s="1">
        <v>112.82</v>
      </c>
      <c r="S301" s="1">
        <v>64.599999999999994</v>
      </c>
      <c r="T301" s="1">
        <v>52.56</v>
      </c>
      <c r="U301" s="1">
        <v>78</v>
      </c>
      <c r="V301" s="1">
        <v>98.65</v>
      </c>
      <c r="W301" s="1">
        <v>67.47</v>
      </c>
      <c r="X301" s="1">
        <v>101.14</v>
      </c>
      <c r="Y301" s="1">
        <v>109.86</v>
      </c>
    </row>
    <row r="302" spans="1:25">
      <c r="A302" s="1">
        <v>2024</v>
      </c>
      <c r="B302" s="3" t="s">
        <v>166</v>
      </c>
      <c r="C302" s="1" t="s">
        <v>26</v>
      </c>
      <c r="D302" s="1">
        <v>132</v>
      </c>
      <c r="E302" s="4">
        <v>12534.08</v>
      </c>
      <c r="F302" s="4">
        <v>743.6</v>
      </c>
      <c r="G302" s="4">
        <v>11790.48</v>
      </c>
      <c r="H302" s="4">
        <v>74.36</v>
      </c>
      <c r="I302" s="4">
        <v>780.78000000000009</v>
      </c>
      <c r="J302" s="4">
        <v>12534.08</v>
      </c>
      <c r="K302" s="1">
        <v>51.380930314660517</v>
      </c>
      <c r="L302" s="1">
        <v>132</v>
      </c>
      <c r="M302" s="1" t="s">
        <v>439</v>
      </c>
      <c r="N302" s="1">
        <v>93.21</v>
      </c>
      <c r="O302" s="1">
        <v>75.959999999999994</v>
      </c>
      <c r="P302" s="1">
        <v>79.16</v>
      </c>
      <c r="Q302" s="1">
        <v>118.82</v>
      </c>
      <c r="R302" s="1">
        <v>60.37</v>
      </c>
      <c r="S302" s="1">
        <v>98.95</v>
      </c>
      <c r="T302" s="1">
        <v>54.81</v>
      </c>
      <c r="U302" s="1">
        <v>76.41</v>
      </c>
      <c r="V302" s="1">
        <v>58.86</v>
      </c>
      <c r="W302" s="1">
        <v>55.11</v>
      </c>
      <c r="X302" s="1">
        <v>131.24</v>
      </c>
      <c r="Y302" s="1">
        <v>103.97</v>
      </c>
    </row>
    <row r="303" spans="1:25">
      <c r="A303" s="1">
        <v>2024</v>
      </c>
      <c r="B303" s="3" t="s">
        <v>200</v>
      </c>
      <c r="C303" s="1" t="s">
        <v>26</v>
      </c>
      <c r="D303" s="1">
        <v>125</v>
      </c>
      <c r="E303" s="4">
        <v>2363</v>
      </c>
      <c r="F303" s="4">
        <v>54.58</v>
      </c>
      <c r="G303" s="4">
        <v>2308.42</v>
      </c>
      <c r="H303" s="4">
        <v>5.4580000000000002</v>
      </c>
      <c r="I303" s="4">
        <v>57.308999999999997</v>
      </c>
      <c r="J303" s="4">
        <v>2363</v>
      </c>
      <c r="K303" s="1">
        <v>50</v>
      </c>
      <c r="L303" s="1">
        <v>125</v>
      </c>
      <c r="M303" s="1" t="s">
        <v>112</v>
      </c>
      <c r="N303" s="1">
        <v>96.77</v>
      </c>
      <c r="O303" s="1">
        <v>66.650000000000006</v>
      </c>
      <c r="P303" s="1">
        <v>96.61</v>
      </c>
      <c r="Q303" s="1">
        <v>71.95</v>
      </c>
      <c r="R303" s="1">
        <v>56.87</v>
      </c>
      <c r="S303" s="1">
        <v>87.01</v>
      </c>
      <c r="T303" s="1">
        <v>108.89</v>
      </c>
      <c r="U303" s="1">
        <v>58.32</v>
      </c>
      <c r="V303" s="1">
        <v>104.26</v>
      </c>
      <c r="W303" s="1">
        <v>101.22</v>
      </c>
      <c r="X303" s="1">
        <v>55.2</v>
      </c>
      <c r="Y303" s="1">
        <v>112.82</v>
      </c>
    </row>
    <row r="304" spans="1:25">
      <c r="A304" s="1">
        <v>2024</v>
      </c>
      <c r="B304" s="3" t="s">
        <v>111</v>
      </c>
      <c r="C304" s="1" t="s">
        <v>26</v>
      </c>
      <c r="D304" s="1">
        <v>123</v>
      </c>
      <c r="E304" s="4">
        <v>1809.15</v>
      </c>
      <c r="F304" s="4">
        <v>136.04</v>
      </c>
      <c r="G304" s="4">
        <v>1673.11</v>
      </c>
      <c r="H304" s="4">
        <v>13.603999999999999</v>
      </c>
      <c r="I304" s="4">
        <v>142.84200000000001</v>
      </c>
      <c r="J304" s="4">
        <v>1809.15</v>
      </c>
      <c r="K304" s="1">
        <v>49.598387070548981</v>
      </c>
      <c r="L304" s="1">
        <v>123</v>
      </c>
      <c r="M304" s="1" t="s">
        <v>440</v>
      </c>
      <c r="N304" s="1">
        <v>82.82</v>
      </c>
      <c r="O304" s="1">
        <v>78.900000000000006</v>
      </c>
      <c r="P304" s="1">
        <v>118.28</v>
      </c>
      <c r="Q304" s="1">
        <v>115.16</v>
      </c>
      <c r="R304" s="1">
        <v>96.71</v>
      </c>
      <c r="S304" s="1">
        <v>97.59</v>
      </c>
      <c r="T304" s="1">
        <v>82.49</v>
      </c>
      <c r="U304" s="1">
        <v>69.69</v>
      </c>
      <c r="V304" s="1">
        <v>89.83</v>
      </c>
      <c r="W304" s="1">
        <v>52.05</v>
      </c>
      <c r="X304" s="1">
        <v>117.71</v>
      </c>
      <c r="Y304" s="1">
        <v>100.75</v>
      </c>
    </row>
    <row r="305" spans="1:25">
      <c r="A305" s="1">
        <v>2024</v>
      </c>
      <c r="B305" s="3" t="s">
        <v>180</v>
      </c>
      <c r="C305" s="1" t="s">
        <v>26</v>
      </c>
      <c r="D305" s="1">
        <v>122</v>
      </c>
      <c r="E305" s="4">
        <v>2438</v>
      </c>
      <c r="F305" s="4">
        <v>162.06</v>
      </c>
      <c r="G305" s="4">
        <v>2275.94</v>
      </c>
      <c r="H305" s="4">
        <v>16.206</v>
      </c>
      <c r="I305" s="4">
        <v>170.16300000000001</v>
      </c>
      <c r="J305" s="4">
        <v>2438</v>
      </c>
      <c r="K305" s="1">
        <v>49.396356140913873</v>
      </c>
      <c r="L305" s="1">
        <v>122</v>
      </c>
      <c r="M305" s="1" t="s">
        <v>441</v>
      </c>
      <c r="N305" s="1">
        <v>50.72</v>
      </c>
      <c r="O305" s="1">
        <v>117.88</v>
      </c>
      <c r="P305" s="1">
        <v>65.709999999999994</v>
      </c>
      <c r="Q305" s="1">
        <v>71.92</v>
      </c>
      <c r="R305" s="1">
        <v>120.2</v>
      </c>
      <c r="S305" s="1">
        <v>53.57</v>
      </c>
      <c r="T305" s="1">
        <v>94.68</v>
      </c>
      <c r="U305" s="1">
        <v>108.1</v>
      </c>
      <c r="V305" s="1">
        <v>55.16</v>
      </c>
      <c r="W305" s="1">
        <v>74.87</v>
      </c>
      <c r="X305" s="1">
        <v>72.53</v>
      </c>
      <c r="Y305" s="1">
        <v>60.44</v>
      </c>
    </row>
    <row r="306" spans="1:25">
      <c r="A306" s="1">
        <v>2024</v>
      </c>
      <c r="B306" s="3" t="s">
        <v>244</v>
      </c>
      <c r="C306" s="1" t="s">
        <v>26</v>
      </c>
      <c r="D306" s="1">
        <v>115</v>
      </c>
      <c r="E306" s="4">
        <v>920</v>
      </c>
      <c r="F306" s="4">
        <v>313</v>
      </c>
      <c r="G306" s="4">
        <v>607</v>
      </c>
      <c r="H306" s="4">
        <v>31.3</v>
      </c>
      <c r="I306" s="4">
        <v>328.65</v>
      </c>
      <c r="J306" s="4">
        <v>920</v>
      </c>
      <c r="K306" s="1">
        <v>47.958315233127188</v>
      </c>
      <c r="L306" s="1">
        <v>115</v>
      </c>
      <c r="M306" s="1" t="s">
        <v>442</v>
      </c>
      <c r="N306" s="1">
        <v>54.44</v>
      </c>
      <c r="O306" s="1">
        <v>57.63</v>
      </c>
      <c r="P306" s="1">
        <v>57.45</v>
      </c>
      <c r="Q306" s="1">
        <v>112</v>
      </c>
      <c r="R306" s="1">
        <v>54.09</v>
      </c>
      <c r="S306" s="1">
        <v>100.18</v>
      </c>
      <c r="T306" s="1">
        <v>64.41</v>
      </c>
      <c r="U306" s="1">
        <v>69.040000000000006</v>
      </c>
      <c r="V306" s="1">
        <v>106.73</v>
      </c>
      <c r="W306" s="1">
        <v>96.02</v>
      </c>
      <c r="X306" s="1">
        <v>74.19</v>
      </c>
      <c r="Y306" s="1">
        <v>60.41</v>
      </c>
    </row>
    <row r="307" spans="1:25">
      <c r="A307" s="1">
        <v>2024</v>
      </c>
      <c r="B307" s="3" t="s">
        <v>203</v>
      </c>
      <c r="C307" s="1" t="s">
        <v>26</v>
      </c>
      <c r="D307" s="1">
        <v>112</v>
      </c>
      <c r="E307" s="4">
        <v>3689.4</v>
      </c>
      <c r="F307" s="4">
        <v>859.79</v>
      </c>
      <c r="G307" s="4">
        <v>2829.61</v>
      </c>
      <c r="H307" s="4">
        <v>85.978999999999999</v>
      </c>
      <c r="I307" s="4">
        <v>902.77949999999998</v>
      </c>
      <c r="J307" s="4">
        <v>3689.4</v>
      </c>
      <c r="K307" s="1">
        <v>47.328638264796929</v>
      </c>
      <c r="L307" s="1">
        <v>112</v>
      </c>
      <c r="M307" s="1" t="s">
        <v>120</v>
      </c>
      <c r="N307" s="1">
        <v>61.24</v>
      </c>
      <c r="O307" s="1">
        <v>91.86</v>
      </c>
      <c r="P307" s="1">
        <v>67.900000000000006</v>
      </c>
      <c r="Q307" s="1">
        <v>51.23</v>
      </c>
      <c r="R307" s="1">
        <v>64.790000000000006</v>
      </c>
      <c r="S307" s="1">
        <v>99.09</v>
      </c>
      <c r="T307" s="1">
        <v>70.319999999999993</v>
      </c>
      <c r="U307" s="1">
        <v>86.27</v>
      </c>
      <c r="V307" s="1">
        <v>68.16</v>
      </c>
      <c r="W307" s="1">
        <v>79.599999999999994</v>
      </c>
      <c r="X307" s="1">
        <v>66.33</v>
      </c>
      <c r="Y307" s="1">
        <v>74.739999999999995</v>
      </c>
    </row>
    <row r="308" spans="1:25">
      <c r="A308" s="1">
        <v>2024</v>
      </c>
      <c r="B308" s="3" t="s">
        <v>155</v>
      </c>
      <c r="C308" s="1" t="s">
        <v>26</v>
      </c>
      <c r="D308" s="1">
        <v>106</v>
      </c>
      <c r="E308" s="4">
        <v>287.26</v>
      </c>
      <c r="F308" s="4">
        <v>4.1399999999999997</v>
      </c>
      <c r="G308" s="4">
        <v>283.12</v>
      </c>
      <c r="H308" s="4">
        <v>0.41399999999999998</v>
      </c>
      <c r="I308" s="4">
        <v>4.3470000000000004</v>
      </c>
      <c r="J308" s="4">
        <v>287.26</v>
      </c>
      <c r="K308" s="1">
        <v>46.043457732885351</v>
      </c>
      <c r="L308" s="1">
        <v>106</v>
      </c>
      <c r="M308" s="1" t="s">
        <v>133</v>
      </c>
      <c r="N308" s="1">
        <v>59.92</v>
      </c>
      <c r="O308" s="1">
        <v>84.79</v>
      </c>
      <c r="P308" s="1">
        <v>53.73</v>
      </c>
      <c r="Q308" s="1">
        <v>75.760000000000005</v>
      </c>
      <c r="R308" s="1">
        <v>105.66</v>
      </c>
      <c r="S308" s="1">
        <v>92.37</v>
      </c>
      <c r="T308" s="1">
        <v>52.08</v>
      </c>
      <c r="U308" s="1">
        <v>88.46</v>
      </c>
      <c r="V308" s="1">
        <v>78.209999999999994</v>
      </c>
      <c r="W308" s="1">
        <v>53.33</v>
      </c>
      <c r="X308" s="1">
        <v>95.39</v>
      </c>
      <c r="Y308" s="1">
        <v>88.2</v>
      </c>
    </row>
    <row r="309" spans="1:25">
      <c r="A309" s="1">
        <v>2024</v>
      </c>
      <c r="B309" s="3" t="s">
        <v>184</v>
      </c>
      <c r="C309" s="1" t="s">
        <v>26</v>
      </c>
      <c r="D309" s="1">
        <v>101</v>
      </c>
      <c r="E309" s="4">
        <v>1622.4</v>
      </c>
      <c r="F309" s="4">
        <v>173.33</v>
      </c>
      <c r="G309" s="4">
        <v>1449.07</v>
      </c>
      <c r="H309" s="4">
        <v>17.332999999999998</v>
      </c>
      <c r="I309" s="4">
        <v>181.9965</v>
      </c>
      <c r="J309" s="4">
        <v>1622.4</v>
      </c>
      <c r="K309" s="1">
        <v>44.944410108488462</v>
      </c>
      <c r="L309" s="1">
        <v>101</v>
      </c>
      <c r="M309" s="1" t="s">
        <v>443</v>
      </c>
      <c r="N309" s="1">
        <v>54.82</v>
      </c>
      <c r="O309" s="1">
        <v>94.86</v>
      </c>
      <c r="P309" s="1">
        <v>93.56</v>
      </c>
      <c r="Q309" s="1">
        <v>65.52</v>
      </c>
      <c r="R309" s="1">
        <v>79.44</v>
      </c>
      <c r="S309" s="1">
        <v>84.52</v>
      </c>
      <c r="T309" s="1">
        <v>80.97</v>
      </c>
      <c r="U309" s="1">
        <v>46.8</v>
      </c>
      <c r="V309" s="1">
        <v>65.64</v>
      </c>
      <c r="W309" s="1">
        <v>59.86</v>
      </c>
      <c r="X309" s="1">
        <v>59.43</v>
      </c>
      <c r="Y309" s="1">
        <v>66.92</v>
      </c>
    </row>
    <row r="310" spans="1:25">
      <c r="A310" s="1">
        <v>2024</v>
      </c>
      <c r="B310" s="3" t="s">
        <v>124</v>
      </c>
      <c r="C310" s="1" t="s">
        <v>26</v>
      </c>
      <c r="D310" s="1">
        <v>99</v>
      </c>
      <c r="E310" s="4">
        <v>964.27</v>
      </c>
      <c r="F310" s="4">
        <v>52.63</v>
      </c>
      <c r="G310" s="4">
        <v>911.64</v>
      </c>
      <c r="H310" s="4">
        <v>5.2630000000000008</v>
      </c>
      <c r="I310" s="4">
        <v>55.261500000000012</v>
      </c>
      <c r="J310" s="4">
        <v>964.27</v>
      </c>
      <c r="K310" s="1">
        <v>44.497190922573978</v>
      </c>
      <c r="L310" s="1">
        <v>99</v>
      </c>
      <c r="M310" s="1" t="s">
        <v>444</v>
      </c>
      <c r="N310" s="1">
        <v>83.85</v>
      </c>
      <c r="O310" s="1">
        <v>89.22</v>
      </c>
      <c r="P310" s="1">
        <v>72.25</v>
      </c>
      <c r="Q310" s="1">
        <v>50.43</v>
      </c>
      <c r="R310" s="1">
        <v>70.23</v>
      </c>
      <c r="S310" s="1">
        <v>96.01</v>
      </c>
      <c r="T310" s="1">
        <v>45.31</v>
      </c>
      <c r="U310" s="1">
        <v>56.82</v>
      </c>
      <c r="V310" s="1">
        <v>84.99</v>
      </c>
      <c r="W310" s="1">
        <v>50.24</v>
      </c>
      <c r="X310" s="1">
        <v>73.900000000000006</v>
      </c>
      <c r="Y310" s="1">
        <v>53.84</v>
      </c>
    </row>
    <row r="311" spans="1:25">
      <c r="A311" s="1">
        <v>2024</v>
      </c>
      <c r="B311" s="3" t="s">
        <v>145</v>
      </c>
      <c r="C311" s="1" t="s">
        <v>26</v>
      </c>
      <c r="D311" s="1">
        <v>97</v>
      </c>
      <c r="E311" s="4">
        <v>4285.93</v>
      </c>
      <c r="F311" s="4">
        <v>89.6</v>
      </c>
      <c r="G311" s="4">
        <v>4196.33</v>
      </c>
      <c r="H311" s="4">
        <v>8.9599999999999991</v>
      </c>
      <c r="I311" s="4">
        <v>94.08</v>
      </c>
      <c r="J311" s="4">
        <v>4285.93</v>
      </c>
      <c r="K311" s="1">
        <v>44.045431091090478</v>
      </c>
      <c r="L311" s="1">
        <v>97</v>
      </c>
      <c r="M311" s="1" t="s">
        <v>445</v>
      </c>
      <c r="N311" s="1">
        <v>79.36</v>
      </c>
      <c r="O311" s="1">
        <v>94.54</v>
      </c>
      <c r="P311" s="1">
        <v>96.33</v>
      </c>
      <c r="Q311" s="1">
        <v>61.42</v>
      </c>
      <c r="R311" s="1">
        <v>60.49</v>
      </c>
      <c r="S311" s="1">
        <v>50.03</v>
      </c>
      <c r="T311" s="1">
        <v>65.95</v>
      </c>
      <c r="U311" s="1">
        <v>76.849999999999994</v>
      </c>
      <c r="V311" s="1">
        <v>65.650000000000006</v>
      </c>
      <c r="W311" s="1">
        <v>58.86</v>
      </c>
      <c r="X311" s="1">
        <v>60.83</v>
      </c>
      <c r="Y311" s="1">
        <v>47.06</v>
      </c>
    </row>
    <row r="312" spans="1:25">
      <c r="A312" s="1">
        <v>2024</v>
      </c>
      <c r="B312" s="3" t="s">
        <v>106</v>
      </c>
      <c r="C312" s="1" t="s">
        <v>26</v>
      </c>
      <c r="D312" s="1">
        <v>97</v>
      </c>
      <c r="E312" s="4">
        <v>213.4</v>
      </c>
      <c r="F312" s="4">
        <v>35</v>
      </c>
      <c r="G312" s="4">
        <v>178.4</v>
      </c>
      <c r="H312" s="4">
        <v>3.5</v>
      </c>
      <c r="I312" s="4">
        <v>36.75</v>
      </c>
      <c r="J312" s="4">
        <v>213.4</v>
      </c>
      <c r="K312" s="1">
        <v>44.045431091090478</v>
      </c>
      <c r="L312" s="1">
        <v>97</v>
      </c>
      <c r="M312" s="1" t="s">
        <v>445</v>
      </c>
      <c r="N312" s="1">
        <v>92.45</v>
      </c>
      <c r="O312" s="1">
        <v>62.27</v>
      </c>
      <c r="P312" s="1">
        <v>55.75</v>
      </c>
      <c r="Q312" s="1">
        <v>55.25</v>
      </c>
      <c r="R312" s="1">
        <v>68.94</v>
      </c>
      <c r="S312" s="1">
        <v>76.31</v>
      </c>
      <c r="T312" s="1">
        <v>48.19</v>
      </c>
      <c r="U312" s="1">
        <v>52.15</v>
      </c>
      <c r="V312" s="1">
        <v>90.98</v>
      </c>
      <c r="W312" s="1">
        <v>47.5</v>
      </c>
      <c r="X312" s="1">
        <v>78.19</v>
      </c>
      <c r="Y312" s="1">
        <v>78</v>
      </c>
    </row>
    <row r="313" spans="1:25">
      <c r="A313" s="1">
        <v>2024</v>
      </c>
      <c r="B313" s="3" t="s">
        <v>198</v>
      </c>
      <c r="C313" s="1" t="s">
        <v>26</v>
      </c>
      <c r="D313" s="1">
        <v>94</v>
      </c>
      <c r="E313" s="4">
        <v>1458</v>
      </c>
      <c r="F313" s="4">
        <v>186.23</v>
      </c>
      <c r="G313" s="4">
        <v>1271.77</v>
      </c>
      <c r="H313" s="4">
        <v>18.623000000000001</v>
      </c>
      <c r="I313" s="4">
        <v>195.54150000000001</v>
      </c>
      <c r="J313" s="4">
        <v>1458</v>
      </c>
      <c r="K313" s="1">
        <v>43.358966777357587</v>
      </c>
      <c r="L313" s="1">
        <v>94</v>
      </c>
      <c r="M313" s="1" t="s">
        <v>446</v>
      </c>
      <c r="N313" s="1">
        <v>62.86</v>
      </c>
      <c r="O313" s="1">
        <v>79.569999999999993</v>
      </c>
      <c r="P313" s="1">
        <v>67.06</v>
      </c>
      <c r="Q313" s="1">
        <v>68.599999999999994</v>
      </c>
      <c r="R313" s="1">
        <v>77</v>
      </c>
      <c r="S313" s="1">
        <v>69.48</v>
      </c>
      <c r="T313" s="1">
        <v>65.88</v>
      </c>
      <c r="U313" s="1">
        <v>61.05</v>
      </c>
      <c r="V313" s="1">
        <v>74.03</v>
      </c>
      <c r="W313" s="1">
        <v>44.25</v>
      </c>
      <c r="X313" s="1">
        <v>83.01</v>
      </c>
      <c r="Y313" s="1">
        <v>43.83</v>
      </c>
    </row>
    <row r="314" spans="1:25">
      <c r="A314" s="1">
        <v>2024</v>
      </c>
      <c r="B314" s="3" t="s">
        <v>177</v>
      </c>
      <c r="C314" s="1" t="s">
        <v>26</v>
      </c>
      <c r="D314" s="1">
        <v>94</v>
      </c>
      <c r="E314" s="4">
        <v>1391.6</v>
      </c>
      <c r="F314" s="4">
        <v>102.53</v>
      </c>
      <c r="G314" s="4">
        <v>1289.07</v>
      </c>
      <c r="H314" s="4">
        <v>10.253</v>
      </c>
      <c r="I314" s="4">
        <v>107.65649999999999</v>
      </c>
      <c r="J314" s="4">
        <v>1391.6</v>
      </c>
      <c r="K314" s="1">
        <v>43.358966777357601</v>
      </c>
      <c r="L314" s="1">
        <v>94</v>
      </c>
      <c r="M314" s="1" t="s">
        <v>446</v>
      </c>
      <c r="N314" s="1">
        <v>43.65</v>
      </c>
      <c r="O314" s="1">
        <v>46.34</v>
      </c>
      <c r="P314" s="1">
        <v>75.239999999999995</v>
      </c>
      <c r="Q314" s="1">
        <v>44.76</v>
      </c>
      <c r="R314" s="1">
        <v>78.62</v>
      </c>
      <c r="S314" s="1">
        <v>64.8</v>
      </c>
      <c r="T314" s="1">
        <v>47.02</v>
      </c>
      <c r="U314" s="1">
        <v>80.8</v>
      </c>
      <c r="V314" s="1">
        <v>76.83</v>
      </c>
      <c r="W314" s="1">
        <v>82.17</v>
      </c>
      <c r="X314" s="1">
        <v>86.74</v>
      </c>
      <c r="Y314" s="1">
        <v>49.52</v>
      </c>
    </row>
    <row r="315" spans="1:25">
      <c r="A315" s="1">
        <v>2024</v>
      </c>
      <c r="B315" s="3" t="s">
        <v>107</v>
      </c>
      <c r="C315" s="1" t="s">
        <v>26</v>
      </c>
      <c r="D315" s="1">
        <v>93</v>
      </c>
      <c r="E315" s="4">
        <v>1858.73</v>
      </c>
      <c r="F315" s="4">
        <v>43.94</v>
      </c>
      <c r="G315" s="4">
        <v>1814.79</v>
      </c>
      <c r="H315" s="4">
        <v>4.3940000000000001</v>
      </c>
      <c r="I315" s="4">
        <v>46.137</v>
      </c>
      <c r="J315" s="4">
        <v>1858.73</v>
      </c>
      <c r="K315" s="1">
        <v>43.127717305695647</v>
      </c>
      <c r="L315" s="1">
        <v>93</v>
      </c>
      <c r="M315" s="1" t="s">
        <v>137</v>
      </c>
      <c r="N315" s="1">
        <v>79.55</v>
      </c>
      <c r="O315" s="1">
        <v>87.45</v>
      </c>
      <c r="P315" s="1">
        <v>66.98</v>
      </c>
      <c r="Q315" s="1">
        <v>83.81</v>
      </c>
      <c r="R315" s="1">
        <v>92.73</v>
      </c>
      <c r="S315" s="1">
        <v>48.09</v>
      </c>
      <c r="T315" s="1">
        <v>54.63</v>
      </c>
      <c r="U315" s="1">
        <v>57.28</v>
      </c>
      <c r="V315" s="1">
        <v>44.67</v>
      </c>
      <c r="W315" s="1">
        <v>63.44</v>
      </c>
      <c r="X315" s="1">
        <v>63.79</v>
      </c>
      <c r="Y315" s="1">
        <v>69.27</v>
      </c>
    </row>
    <row r="316" spans="1:25">
      <c r="A316" s="1">
        <v>2024</v>
      </c>
      <c r="B316" s="3" t="s">
        <v>103</v>
      </c>
      <c r="C316" s="1" t="s">
        <v>26</v>
      </c>
      <c r="D316" s="1">
        <v>93</v>
      </c>
      <c r="E316" s="4">
        <v>1811.55</v>
      </c>
      <c r="F316" s="4">
        <v>60.51</v>
      </c>
      <c r="G316" s="4">
        <v>1751.04</v>
      </c>
      <c r="H316" s="4">
        <v>6.0510000000000002</v>
      </c>
      <c r="I316" s="4">
        <v>63.535499999999999</v>
      </c>
      <c r="J316" s="4">
        <v>1811.55</v>
      </c>
      <c r="K316" s="1">
        <v>43.127717305695647</v>
      </c>
      <c r="L316" s="1">
        <v>93</v>
      </c>
      <c r="M316" s="1" t="s">
        <v>137</v>
      </c>
      <c r="N316" s="1">
        <v>71.17</v>
      </c>
      <c r="O316" s="1">
        <v>46.26</v>
      </c>
      <c r="P316" s="1">
        <v>91.9</v>
      </c>
      <c r="Q316" s="1">
        <v>46.45</v>
      </c>
      <c r="R316" s="1">
        <v>74.25</v>
      </c>
      <c r="S316" s="1">
        <v>54.95</v>
      </c>
      <c r="T316" s="1">
        <v>73.16</v>
      </c>
      <c r="U316" s="1">
        <v>43.74</v>
      </c>
      <c r="V316" s="1">
        <v>53.18</v>
      </c>
      <c r="W316" s="1">
        <v>48.25</v>
      </c>
      <c r="X316" s="1">
        <v>83.51</v>
      </c>
      <c r="Y316" s="1">
        <v>78.099999999999994</v>
      </c>
    </row>
    <row r="317" spans="1:25">
      <c r="A317" s="1">
        <v>2024</v>
      </c>
      <c r="B317" s="3" t="s">
        <v>191</v>
      </c>
      <c r="C317" s="1" t="s">
        <v>26</v>
      </c>
      <c r="D317" s="1">
        <v>93</v>
      </c>
      <c r="E317" s="4">
        <v>1514.04</v>
      </c>
      <c r="F317" s="4">
        <v>83.89</v>
      </c>
      <c r="G317" s="4">
        <v>1430.15</v>
      </c>
      <c r="H317" s="4">
        <v>8.3890000000000011</v>
      </c>
      <c r="I317" s="4">
        <v>88.084500000000006</v>
      </c>
      <c r="J317" s="4">
        <v>1514.04</v>
      </c>
      <c r="K317" s="1">
        <v>43.127717305695647</v>
      </c>
      <c r="L317" s="1">
        <v>93</v>
      </c>
      <c r="M317" s="1" t="s">
        <v>137</v>
      </c>
      <c r="N317" s="1">
        <v>82.09</v>
      </c>
      <c r="O317" s="1">
        <v>51.38</v>
      </c>
      <c r="P317" s="1">
        <v>77.64</v>
      </c>
      <c r="Q317" s="1">
        <v>91.6</v>
      </c>
      <c r="R317" s="1">
        <v>75.03</v>
      </c>
      <c r="S317" s="1">
        <v>85.56</v>
      </c>
      <c r="T317" s="1">
        <v>70.38</v>
      </c>
      <c r="U317" s="1">
        <v>52.75</v>
      </c>
      <c r="V317" s="1">
        <v>65.13</v>
      </c>
      <c r="W317" s="1">
        <v>91.54</v>
      </c>
      <c r="X317" s="1">
        <v>80.61</v>
      </c>
      <c r="Y317" s="1">
        <v>77.63</v>
      </c>
    </row>
    <row r="318" spans="1:25">
      <c r="A318" s="1">
        <v>2024</v>
      </c>
      <c r="B318" s="3" t="s">
        <v>64</v>
      </c>
      <c r="C318" s="1" t="s">
        <v>26</v>
      </c>
      <c r="D318" s="1">
        <v>91</v>
      </c>
      <c r="E318" s="4">
        <v>91</v>
      </c>
      <c r="F318" s="4">
        <v>5.25</v>
      </c>
      <c r="G318" s="4">
        <v>85.75</v>
      </c>
      <c r="H318" s="4">
        <v>0.52500000000000002</v>
      </c>
      <c r="I318" s="4">
        <v>5.5125000000000002</v>
      </c>
      <c r="J318" s="4">
        <v>91</v>
      </c>
      <c r="K318" s="1">
        <v>42.661458015403078</v>
      </c>
      <c r="L318" s="1">
        <v>91</v>
      </c>
      <c r="M318" s="1" t="s">
        <v>447</v>
      </c>
      <c r="N318" s="1">
        <v>52.97</v>
      </c>
      <c r="O318" s="1">
        <v>67.599999999999994</v>
      </c>
      <c r="P318" s="1">
        <v>74.89</v>
      </c>
      <c r="Q318" s="1">
        <v>50.83</v>
      </c>
      <c r="R318" s="1">
        <v>62.74</v>
      </c>
      <c r="S318" s="1">
        <v>80.69</v>
      </c>
      <c r="T318" s="1">
        <v>73.400000000000006</v>
      </c>
      <c r="U318" s="1">
        <v>45.74</v>
      </c>
      <c r="V318" s="1">
        <v>80.069999999999993</v>
      </c>
      <c r="W318" s="1">
        <v>78.84</v>
      </c>
      <c r="X318" s="1">
        <v>44.49</v>
      </c>
      <c r="Y318" s="1">
        <v>54.81</v>
      </c>
    </row>
    <row r="319" spans="1:25">
      <c r="A319" s="1">
        <v>2024</v>
      </c>
      <c r="B319" s="3" t="s">
        <v>448</v>
      </c>
      <c r="C319" s="1" t="s">
        <v>26</v>
      </c>
      <c r="D319" s="1">
        <v>89</v>
      </c>
      <c r="E319" s="4">
        <v>1479.18</v>
      </c>
      <c r="F319" s="4">
        <v>106.05</v>
      </c>
      <c r="G319" s="4">
        <v>1373.13</v>
      </c>
      <c r="H319" s="4">
        <v>10.605</v>
      </c>
      <c r="I319" s="4">
        <v>111.35250000000001</v>
      </c>
      <c r="J319" s="4">
        <v>1479.18</v>
      </c>
      <c r="K319" s="1">
        <v>42.190046219457969</v>
      </c>
      <c r="L319" s="1">
        <v>89</v>
      </c>
      <c r="M319" s="1" t="s">
        <v>449</v>
      </c>
      <c r="N319" s="1">
        <v>72.069999999999993</v>
      </c>
      <c r="O319" s="1">
        <v>70.47</v>
      </c>
      <c r="P319" s="1">
        <v>51.49</v>
      </c>
      <c r="Q319" s="1">
        <v>68.64</v>
      </c>
      <c r="R319" s="1">
        <v>52.29</v>
      </c>
      <c r="S319" s="1">
        <v>58.94</v>
      </c>
      <c r="T319" s="1">
        <v>76.98</v>
      </c>
      <c r="U319" s="1">
        <v>75.7</v>
      </c>
      <c r="V319" s="1">
        <v>80.81</v>
      </c>
      <c r="W319" s="1">
        <v>45.75</v>
      </c>
      <c r="X319" s="1">
        <v>54.79</v>
      </c>
      <c r="Y319" s="1">
        <v>70.69</v>
      </c>
    </row>
    <row r="320" spans="1:25">
      <c r="A320" s="1">
        <v>2024</v>
      </c>
      <c r="B320" s="3" t="s">
        <v>450</v>
      </c>
      <c r="C320" s="1" t="s">
        <v>26</v>
      </c>
      <c r="D320" s="1">
        <v>88</v>
      </c>
      <c r="E320" s="4">
        <v>3811.05</v>
      </c>
      <c r="F320" s="4">
        <v>612.57000000000005</v>
      </c>
      <c r="G320" s="4">
        <v>3198.48</v>
      </c>
      <c r="H320" s="4">
        <v>61.257000000000012</v>
      </c>
      <c r="I320" s="4">
        <v>643.19850000000008</v>
      </c>
      <c r="J320" s="4">
        <v>3811.05</v>
      </c>
      <c r="K320" s="1">
        <v>41.952353926806062</v>
      </c>
      <c r="L320" s="1">
        <v>88</v>
      </c>
      <c r="M320" s="1" t="s">
        <v>451</v>
      </c>
      <c r="N320" s="1">
        <v>55.89</v>
      </c>
      <c r="O320" s="1">
        <v>62.23</v>
      </c>
      <c r="P320" s="1">
        <v>49.28</v>
      </c>
      <c r="Q320" s="1">
        <v>58.33</v>
      </c>
      <c r="R320" s="1">
        <v>73.06</v>
      </c>
      <c r="S320" s="1">
        <v>41.99</v>
      </c>
      <c r="T320" s="1">
        <v>45.78</v>
      </c>
      <c r="U320" s="1">
        <v>85.07</v>
      </c>
      <c r="V320" s="1">
        <v>86.93</v>
      </c>
      <c r="W320" s="1">
        <v>62.54</v>
      </c>
      <c r="X320" s="1">
        <v>52.9</v>
      </c>
      <c r="Y320" s="1">
        <v>80.489999999999995</v>
      </c>
    </row>
    <row r="321" spans="1:25">
      <c r="A321" s="1">
        <v>2024</v>
      </c>
      <c r="B321" s="3" t="s">
        <v>452</v>
      </c>
      <c r="C321" s="1" t="s">
        <v>26</v>
      </c>
      <c r="D321" s="1">
        <v>86</v>
      </c>
      <c r="E321" s="4">
        <v>834.63</v>
      </c>
      <c r="F321" s="4">
        <v>168.05</v>
      </c>
      <c r="G321" s="4">
        <v>666.58</v>
      </c>
      <c r="H321" s="4">
        <v>16.805</v>
      </c>
      <c r="I321" s="4">
        <v>176.45249999999999</v>
      </c>
      <c r="J321" s="4">
        <v>834.63</v>
      </c>
      <c r="K321" s="1">
        <v>41.47288270665544</v>
      </c>
      <c r="L321" s="1">
        <v>86</v>
      </c>
      <c r="M321" s="1" t="s">
        <v>453</v>
      </c>
      <c r="N321" s="1">
        <v>84.78</v>
      </c>
      <c r="O321" s="1">
        <v>55.17</v>
      </c>
      <c r="P321" s="1">
        <v>59.22</v>
      </c>
      <c r="Q321" s="1">
        <v>58</v>
      </c>
      <c r="R321" s="1">
        <v>44.78</v>
      </c>
      <c r="S321" s="1">
        <v>69.349999999999994</v>
      </c>
      <c r="T321" s="1">
        <v>73.41</v>
      </c>
      <c r="U321" s="1">
        <v>74.67</v>
      </c>
      <c r="V321" s="1">
        <v>75.33</v>
      </c>
      <c r="W321" s="1">
        <v>82.44</v>
      </c>
      <c r="X321" s="1">
        <v>50.96</v>
      </c>
      <c r="Y321" s="1">
        <v>42.42</v>
      </c>
    </row>
    <row r="322" spans="1:25">
      <c r="A322" s="1">
        <v>2024</v>
      </c>
      <c r="B322" s="3" t="s">
        <v>123</v>
      </c>
      <c r="C322" s="1" t="s">
        <v>26</v>
      </c>
      <c r="D322" s="1">
        <v>84</v>
      </c>
      <c r="E322" s="4">
        <v>1627.5</v>
      </c>
      <c r="F322" s="4">
        <v>138.13999999999999</v>
      </c>
      <c r="G322" s="4">
        <v>1489.36</v>
      </c>
      <c r="H322" s="4">
        <v>13.814</v>
      </c>
      <c r="I322" s="4">
        <v>145.047</v>
      </c>
      <c r="J322" s="4">
        <v>1627.5</v>
      </c>
      <c r="K322" s="1">
        <v>40.987803063838392</v>
      </c>
      <c r="L322" s="1">
        <v>84</v>
      </c>
      <c r="M322" s="1" t="s">
        <v>454</v>
      </c>
      <c r="N322" s="1">
        <v>65.739999999999995</v>
      </c>
      <c r="O322" s="1">
        <v>47.06</v>
      </c>
      <c r="P322" s="1">
        <v>70.430000000000007</v>
      </c>
      <c r="Q322" s="1">
        <v>54.01</v>
      </c>
      <c r="R322" s="1">
        <v>54.49</v>
      </c>
      <c r="S322" s="1">
        <v>43.33</v>
      </c>
      <c r="T322" s="1">
        <v>75.25</v>
      </c>
      <c r="U322" s="1">
        <v>62.06</v>
      </c>
      <c r="V322" s="1">
        <v>69.02</v>
      </c>
      <c r="W322" s="1">
        <v>76.8</v>
      </c>
      <c r="X322" s="1">
        <v>44.86</v>
      </c>
      <c r="Y322" s="1">
        <v>45.37</v>
      </c>
    </row>
    <row r="323" spans="1:25">
      <c r="A323" s="1">
        <v>2024</v>
      </c>
      <c r="B323" s="3" t="s">
        <v>455</v>
      </c>
      <c r="C323" s="1" t="s">
        <v>26</v>
      </c>
      <c r="D323" s="1">
        <v>76</v>
      </c>
      <c r="E323" s="4">
        <v>532</v>
      </c>
      <c r="F323" s="4">
        <v>77.58</v>
      </c>
      <c r="G323" s="4">
        <v>454.42</v>
      </c>
      <c r="H323" s="4">
        <v>7.758</v>
      </c>
      <c r="I323" s="4">
        <v>81.459000000000003</v>
      </c>
      <c r="J323" s="4">
        <v>532</v>
      </c>
      <c r="K323" s="1">
        <v>38.987177379235852</v>
      </c>
      <c r="L323" s="1">
        <v>76</v>
      </c>
      <c r="M323" s="1" t="s">
        <v>456</v>
      </c>
      <c r="N323" s="1">
        <v>39.4</v>
      </c>
      <c r="O323" s="1">
        <v>67.260000000000005</v>
      </c>
      <c r="P323" s="1">
        <v>43.45</v>
      </c>
      <c r="Q323" s="1">
        <v>44.07</v>
      </c>
      <c r="R323" s="1">
        <v>62.32</v>
      </c>
      <c r="S323" s="1">
        <v>67.239999999999995</v>
      </c>
      <c r="T323" s="1">
        <v>56.68</v>
      </c>
      <c r="U323" s="1">
        <v>51.39</v>
      </c>
      <c r="V323" s="1">
        <v>51.19</v>
      </c>
      <c r="W323" s="1">
        <v>73.88</v>
      </c>
      <c r="X323" s="1">
        <v>42.62</v>
      </c>
      <c r="Y323" s="1">
        <v>71.900000000000006</v>
      </c>
    </row>
    <row r="324" spans="1:25">
      <c r="A324" s="1">
        <v>2024</v>
      </c>
      <c r="B324" s="3" t="s">
        <v>208</v>
      </c>
      <c r="C324" s="1" t="s">
        <v>26</v>
      </c>
      <c r="D324" s="1">
        <v>75</v>
      </c>
      <c r="E324" s="4">
        <v>8485.59</v>
      </c>
      <c r="F324" s="4">
        <v>1032.08</v>
      </c>
      <c r="G324" s="4">
        <v>7453.51</v>
      </c>
      <c r="H324" s="4">
        <v>103.208</v>
      </c>
      <c r="I324" s="4">
        <v>1083.684</v>
      </c>
      <c r="J324" s="4">
        <v>8485.59</v>
      </c>
      <c r="K324" s="1">
        <v>38.729833462074168</v>
      </c>
      <c r="L324" s="1">
        <v>75</v>
      </c>
      <c r="M324" s="1" t="s">
        <v>146</v>
      </c>
      <c r="N324" s="1">
        <v>39.69</v>
      </c>
      <c r="O324" s="1">
        <v>53.03</v>
      </c>
      <c r="P324" s="1">
        <v>70.67</v>
      </c>
      <c r="Q324" s="1">
        <v>65.19</v>
      </c>
      <c r="R324" s="1">
        <v>71.260000000000005</v>
      </c>
      <c r="S324" s="1">
        <v>59.07</v>
      </c>
      <c r="T324" s="1">
        <v>59.81</v>
      </c>
      <c r="U324" s="1">
        <v>51.27</v>
      </c>
      <c r="V324" s="1">
        <v>65.52</v>
      </c>
      <c r="W324" s="1">
        <v>39.4</v>
      </c>
      <c r="X324" s="1">
        <v>56.89</v>
      </c>
      <c r="Y324" s="1">
        <v>61.46</v>
      </c>
    </row>
    <row r="325" spans="1:25">
      <c r="A325" s="1">
        <v>2024</v>
      </c>
      <c r="B325" s="3" t="s">
        <v>140</v>
      </c>
      <c r="C325" s="1" t="s">
        <v>26</v>
      </c>
      <c r="D325" s="1">
        <v>74</v>
      </c>
      <c r="E325" s="4">
        <v>1702</v>
      </c>
      <c r="F325" s="4">
        <v>176.02</v>
      </c>
      <c r="G325" s="4">
        <v>1525.98</v>
      </c>
      <c r="H325" s="4">
        <v>17.602</v>
      </c>
      <c r="I325" s="4">
        <v>184.821</v>
      </c>
      <c r="J325" s="4">
        <v>1702</v>
      </c>
      <c r="K325" s="1">
        <v>38.470768123342687</v>
      </c>
      <c r="L325" s="1">
        <v>74</v>
      </c>
      <c r="M325" s="1" t="s">
        <v>148</v>
      </c>
      <c r="N325" s="1">
        <v>64.64</v>
      </c>
      <c r="O325" s="1">
        <v>49.76</v>
      </c>
      <c r="P325" s="1">
        <v>47.43</v>
      </c>
      <c r="Q325" s="1">
        <v>43.39</v>
      </c>
      <c r="R325" s="1">
        <v>58.74</v>
      </c>
      <c r="S325" s="1">
        <v>58.26</v>
      </c>
      <c r="T325" s="1">
        <v>55.49</v>
      </c>
      <c r="U325" s="1">
        <v>56.73</v>
      </c>
      <c r="V325" s="1">
        <v>44.82</v>
      </c>
      <c r="W325" s="1">
        <v>50.8</v>
      </c>
      <c r="X325" s="1">
        <v>45.58</v>
      </c>
      <c r="Y325" s="1">
        <v>64.400000000000006</v>
      </c>
    </row>
    <row r="326" spans="1:25">
      <c r="A326" s="1">
        <v>2024</v>
      </c>
      <c r="B326" s="3" t="s">
        <v>221</v>
      </c>
      <c r="C326" s="1" t="s">
        <v>26</v>
      </c>
      <c r="D326" s="1">
        <v>73</v>
      </c>
      <c r="E326" s="4">
        <v>2709.92</v>
      </c>
      <c r="F326" s="4">
        <v>239.63</v>
      </c>
      <c r="G326" s="4">
        <v>2470.29</v>
      </c>
      <c r="H326" s="4">
        <v>23.963000000000001</v>
      </c>
      <c r="I326" s="4">
        <v>251.61150000000001</v>
      </c>
      <c r="J326" s="4">
        <v>2709.92</v>
      </c>
      <c r="K326" s="1">
        <v>38.209946349085598</v>
      </c>
      <c r="L326" s="1">
        <v>73</v>
      </c>
      <c r="M326" s="1" t="s">
        <v>151</v>
      </c>
      <c r="N326" s="1">
        <v>43.8</v>
      </c>
      <c r="O326" s="1">
        <v>55.07</v>
      </c>
      <c r="P326" s="1">
        <v>41.6</v>
      </c>
      <c r="Q326" s="1">
        <v>69.09</v>
      </c>
      <c r="R326" s="1">
        <v>51.6</v>
      </c>
      <c r="S326" s="1">
        <v>46.11</v>
      </c>
      <c r="T326" s="1">
        <v>40.340000000000003</v>
      </c>
      <c r="U326" s="1">
        <v>54.75</v>
      </c>
      <c r="V326" s="1">
        <v>71.47</v>
      </c>
      <c r="W326" s="1">
        <v>62.38</v>
      </c>
      <c r="X326" s="1">
        <v>46.31</v>
      </c>
      <c r="Y326" s="1">
        <v>68.13</v>
      </c>
    </row>
    <row r="327" spans="1:25">
      <c r="A327" s="1">
        <v>2024</v>
      </c>
      <c r="B327" s="3" t="s">
        <v>218</v>
      </c>
      <c r="C327" s="1" t="s">
        <v>26</v>
      </c>
      <c r="D327" s="1">
        <v>73</v>
      </c>
      <c r="E327" s="4">
        <v>1335.9</v>
      </c>
      <c r="F327" s="4">
        <v>69.47</v>
      </c>
      <c r="G327" s="4">
        <v>1266.43</v>
      </c>
      <c r="H327" s="4">
        <v>6.9470000000000001</v>
      </c>
      <c r="I327" s="4">
        <v>72.9435</v>
      </c>
      <c r="J327" s="4">
        <v>1335.9</v>
      </c>
      <c r="K327" s="1">
        <v>38.209946349085598</v>
      </c>
      <c r="L327" s="1">
        <v>73</v>
      </c>
      <c r="M327" s="1" t="s">
        <v>151</v>
      </c>
      <c r="N327" s="1">
        <v>65.930000000000007</v>
      </c>
      <c r="O327" s="1">
        <v>62.96</v>
      </c>
      <c r="P327" s="1">
        <v>65.19</v>
      </c>
      <c r="Q327" s="1">
        <v>50.87</v>
      </c>
      <c r="R327" s="1">
        <v>42.15</v>
      </c>
      <c r="S327" s="1">
        <v>63.52</v>
      </c>
      <c r="T327" s="1">
        <v>71.430000000000007</v>
      </c>
      <c r="U327" s="1">
        <v>47.46</v>
      </c>
      <c r="V327" s="1">
        <v>47.68</v>
      </c>
      <c r="W327" s="1">
        <v>58.56</v>
      </c>
      <c r="X327" s="1">
        <v>64.760000000000005</v>
      </c>
      <c r="Y327" s="1">
        <v>39.86</v>
      </c>
    </row>
    <row r="328" spans="1:25">
      <c r="A328" s="1">
        <v>2024</v>
      </c>
      <c r="B328" s="3" t="s">
        <v>190</v>
      </c>
      <c r="C328" s="1" t="s">
        <v>26</v>
      </c>
      <c r="D328" s="1">
        <v>72</v>
      </c>
      <c r="E328" s="4">
        <v>504</v>
      </c>
      <c r="F328" s="4">
        <v>22.59</v>
      </c>
      <c r="G328" s="4">
        <v>481.41</v>
      </c>
      <c r="H328" s="4">
        <v>2.2589999999999999</v>
      </c>
      <c r="I328" s="4">
        <v>23.7195</v>
      </c>
      <c r="J328" s="4">
        <v>504</v>
      </c>
      <c r="K328" s="1">
        <v>37.947331922020552</v>
      </c>
      <c r="L328" s="1">
        <v>72</v>
      </c>
      <c r="M328" s="1" t="s">
        <v>154</v>
      </c>
      <c r="N328" s="1">
        <v>48.91</v>
      </c>
      <c r="O328" s="1">
        <v>43.4</v>
      </c>
      <c r="P328" s="1">
        <v>69.11</v>
      </c>
      <c r="Q328" s="1">
        <v>63.85</v>
      </c>
      <c r="R328" s="1">
        <v>49.87</v>
      </c>
      <c r="S328" s="1">
        <v>67.39</v>
      </c>
      <c r="T328" s="1">
        <v>65.69</v>
      </c>
      <c r="U328" s="1">
        <v>50.06</v>
      </c>
      <c r="V328" s="1">
        <v>64.98</v>
      </c>
      <c r="W328" s="1">
        <v>70.209999999999994</v>
      </c>
      <c r="X328" s="1">
        <v>44.66</v>
      </c>
      <c r="Y328" s="1">
        <v>62.86</v>
      </c>
    </row>
    <row r="329" spans="1:25">
      <c r="A329" s="1">
        <v>2024</v>
      </c>
      <c r="B329" s="3" t="s">
        <v>206</v>
      </c>
      <c r="C329" s="1" t="s">
        <v>26</v>
      </c>
      <c r="D329" s="1">
        <v>71</v>
      </c>
      <c r="E329" s="4">
        <v>885</v>
      </c>
      <c r="F329" s="4">
        <v>7.23</v>
      </c>
      <c r="G329" s="4">
        <v>877.77</v>
      </c>
      <c r="H329" s="4">
        <v>0.72300000000000009</v>
      </c>
      <c r="I329" s="4">
        <v>7.5915000000000008</v>
      </c>
      <c r="J329" s="4">
        <v>885</v>
      </c>
      <c r="K329" s="1">
        <v>37.682887362833547</v>
      </c>
      <c r="L329" s="1">
        <v>71</v>
      </c>
      <c r="M329" s="1" t="s">
        <v>457</v>
      </c>
      <c r="N329" s="1">
        <v>53.2</v>
      </c>
      <c r="O329" s="1">
        <v>45.47</v>
      </c>
      <c r="P329" s="1">
        <v>44.08</v>
      </c>
      <c r="Q329" s="1">
        <v>44.78</v>
      </c>
      <c r="R329" s="1">
        <v>51.95</v>
      </c>
      <c r="S329" s="1">
        <v>66.400000000000006</v>
      </c>
      <c r="T329" s="1">
        <v>47.53</v>
      </c>
      <c r="U329" s="1">
        <v>69.33</v>
      </c>
      <c r="V329" s="1">
        <v>65.33</v>
      </c>
      <c r="W329" s="1">
        <v>48.05</v>
      </c>
      <c r="X329" s="1">
        <v>48.37</v>
      </c>
      <c r="Y329" s="1">
        <v>45.5</v>
      </c>
    </row>
    <row r="330" spans="1:25">
      <c r="A330" s="1">
        <v>2024</v>
      </c>
      <c r="B330" s="3" t="s">
        <v>458</v>
      </c>
      <c r="C330" s="1" t="s">
        <v>26</v>
      </c>
      <c r="D330" s="1">
        <v>68</v>
      </c>
      <c r="E330" s="4">
        <v>1678.92</v>
      </c>
      <c r="F330" s="4">
        <v>102.3</v>
      </c>
      <c r="G330" s="4">
        <v>1576.62</v>
      </c>
      <c r="H330" s="4">
        <v>10.23</v>
      </c>
      <c r="I330" s="4">
        <v>107.41500000000001</v>
      </c>
      <c r="J330" s="4">
        <v>1678.92</v>
      </c>
      <c r="K330" s="1">
        <v>36.878177829171548</v>
      </c>
      <c r="L330" s="1">
        <v>68</v>
      </c>
      <c r="M330" s="1" t="s">
        <v>156</v>
      </c>
      <c r="N330" s="1">
        <v>64.08</v>
      </c>
      <c r="O330" s="1">
        <v>42.34</v>
      </c>
      <c r="P330" s="1">
        <v>48.74</v>
      </c>
      <c r="Q330" s="1">
        <v>63.75</v>
      </c>
      <c r="R330" s="1">
        <v>48.83</v>
      </c>
      <c r="S330" s="1">
        <v>58.81</v>
      </c>
      <c r="T330" s="1">
        <v>58.45</v>
      </c>
      <c r="U330" s="1">
        <v>45.87</v>
      </c>
      <c r="V330" s="1">
        <v>60.94</v>
      </c>
      <c r="W330" s="1">
        <v>57.51</v>
      </c>
      <c r="X330" s="1">
        <v>48.07</v>
      </c>
      <c r="Y330" s="1">
        <v>61.94</v>
      </c>
    </row>
    <row r="331" spans="1:25">
      <c r="A331" s="1">
        <v>2024</v>
      </c>
      <c r="B331" s="3" t="s">
        <v>459</v>
      </c>
      <c r="C331" s="1" t="s">
        <v>26</v>
      </c>
      <c r="D331" s="1">
        <v>66</v>
      </c>
      <c r="E331" s="4">
        <v>3072.47</v>
      </c>
      <c r="F331" s="4">
        <v>495.62</v>
      </c>
      <c r="G331" s="4">
        <v>2576.85</v>
      </c>
      <c r="H331" s="4">
        <v>49.561999999999998</v>
      </c>
      <c r="I331" s="4">
        <v>520.40100000000007</v>
      </c>
      <c r="J331" s="4">
        <v>3072.47</v>
      </c>
      <c r="K331" s="1">
        <v>36.331804249169899</v>
      </c>
      <c r="L331" s="1">
        <v>66</v>
      </c>
      <c r="M331" s="1" t="s">
        <v>460</v>
      </c>
      <c r="N331" s="1">
        <v>59.49</v>
      </c>
      <c r="O331" s="1">
        <v>45.23</v>
      </c>
      <c r="P331" s="1">
        <v>42.96</v>
      </c>
      <c r="Q331" s="1">
        <v>65.010000000000005</v>
      </c>
      <c r="R331" s="1">
        <v>47.04</v>
      </c>
      <c r="S331" s="1">
        <v>36.64</v>
      </c>
      <c r="T331" s="1">
        <v>47.89</v>
      </c>
      <c r="U331" s="1">
        <v>42.32</v>
      </c>
      <c r="V331" s="1">
        <v>62.44</v>
      </c>
      <c r="W331" s="1">
        <v>49.79</v>
      </c>
      <c r="X331" s="1">
        <v>48.65</v>
      </c>
      <c r="Y331" s="1">
        <v>47.49</v>
      </c>
    </row>
    <row r="332" spans="1:25">
      <c r="A332" s="1">
        <v>2024</v>
      </c>
      <c r="B332" s="3" t="s">
        <v>113</v>
      </c>
      <c r="C332" s="1" t="s">
        <v>26</v>
      </c>
      <c r="D332" s="1">
        <v>65</v>
      </c>
      <c r="E332" s="4">
        <v>114</v>
      </c>
      <c r="F332" s="4">
        <v>3.76</v>
      </c>
      <c r="G332" s="4">
        <v>110.24</v>
      </c>
      <c r="H332" s="4">
        <v>0.376</v>
      </c>
      <c r="I332" s="4">
        <v>3.948</v>
      </c>
      <c r="J332" s="4">
        <v>114</v>
      </c>
      <c r="K332" s="1">
        <v>36.055512754639892</v>
      </c>
      <c r="L332" s="1">
        <v>65</v>
      </c>
      <c r="M332" s="1" t="s">
        <v>161</v>
      </c>
      <c r="N332" s="1">
        <v>62</v>
      </c>
      <c r="O332" s="1">
        <v>58.07</v>
      </c>
      <c r="P332" s="1">
        <v>51.99</v>
      </c>
      <c r="Q332" s="1">
        <v>62.11</v>
      </c>
      <c r="R332" s="1">
        <v>57.12</v>
      </c>
      <c r="S332" s="1">
        <v>61.11</v>
      </c>
      <c r="T332" s="1">
        <v>36.4</v>
      </c>
      <c r="U332" s="1">
        <v>48.02</v>
      </c>
      <c r="V332" s="1">
        <v>36.79</v>
      </c>
      <c r="W332" s="1">
        <v>45.48</v>
      </c>
      <c r="X332" s="1">
        <v>54.99</v>
      </c>
      <c r="Y332" s="1">
        <v>47.2</v>
      </c>
    </row>
    <row r="333" spans="1:25">
      <c r="A333" s="1">
        <v>2024</v>
      </c>
      <c r="B333" s="3" t="s">
        <v>461</v>
      </c>
      <c r="C333" s="1" t="s">
        <v>26</v>
      </c>
      <c r="D333" s="1">
        <v>65</v>
      </c>
      <c r="E333" s="4">
        <v>1572.75</v>
      </c>
      <c r="F333" s="4">
        <v>93.19</v>
      </c>
      <c r="G333" s="4">
        <v>1479.56</v>
      </c>
      <c r="H333" s="4">
        <v>9.3190000000000008</v>
      </c>
      <c r="I333" s="4">
        <v>97.849500000000006</v>
      </c>
      <c r="J333" s="4">
        <v>1572.75</v>
      </c>
      <c r="K333" s="1">
        <v>36.055512754639892</v>
      </c>
      <c r="L333" s="1">
        <v>65</v>
      </c>
      <c r="M333" s="1" t="s">
        <v>161</v>
      </c>
      <c r="N333" s="1">
        <v>58.48</v>
      </c>
      <c r="O333" s="1">
        <v>46.64</v>
      </c>
      <c r="P333" s="1">
        <v>45.07</v>
      </c>
      <c r="Q333" s="1">
        <v>39.96</v>
      </c>
      <c r="R333" s="1">
        <v>62.62</v>
      </c>
      <c r="S333" s="1">
        <v>36.799999999999997</v>
      </c>
      <c r="T333" s="1">
        <v>52.68</v>
      </c>
      <c r="U333" s="1">
        <v>37.28</v>
      </c>
      <c r="V333" s="1">
        <v>45.07</v>
      </c>
      <c r="W333" s="1">
        <v>58.25</v>
      </c>
      <c r="X333" s="1">
        <v>54.79</v>
      </c>
      <c r="Y333" s="1">
        <v>43.91</v>
      </c>
    </row>
    <row r="334" spans="1:25">
      <c r="A334" s="1">
        <v>2024</v>
      </c>
      <c r="B334" s="3" t="s">
        <v>234</v>
      </c>
      <c r="C334" s="1" t="s">
        <v>26</v>
      </c>
      <c r="D334" s="1">
        <v>63</v>
      </c>
      <c r="E334" s="4">
        <v>939.5</v>
      </c>
      <c r="F334" s="4">
        <v>31.2</v>
      </c>
      <c r="G334" s="4">
        <v>908.3</v>
      </c>
      <c r="H334" s="4">
        <v>3.12</v>
      </c>
      <c r="I334" s="4">
        <v>32.76</v>
      </c>
      <c r="J334" s="4">
        <v>939.5</v>
      </c>
      <c r="K334" s="1">
        <v>35.496478698597699</v>
      </c>
      <c r="L334" s="1">
        <v>63</v>
      </c>
      <c r="M334" s="1" t="s">
        <v>163</v>
      </c>
      <c r="N334" s="1">
        <v>54.38</v>
      </c>
      <c r="O334" s="1">
        <v>54.44</v>
      </c>
      <c r="P334" s="1">
        <v>44.95</v>
      </c>
      <c r="Q334" s="1">
        <v>44.22</v>
      </c>
      <c r="R334" s="1">
        <v>49</v>
      </c>
      <c r="S334" s="1">
        <v>37.19</v>
      </c>
      <c r="T334" s="1">
        <v>60.09</v>
      </c>
      <c r="U334" s="1">
        <v>58.89</v>
      </c>
      <c r="V334" s="1">
        <v>44.34</v>
      </c>
      <c r="W334" s="1">
        <v>37.97</v>
      </c>
      <c r="X334" s="1">
        <v>58.1</v>
      </c>
      <c r="Y334" s="1">
        <v>59.38</v>
      </c>
    </row>
    <row r="335" spans="1:25">
      <c r="A335" s="1">
        <v>2024</v>
      </c>
      <c r="B335" s="3" t="s">
        <v>241</v>
      </c>
      <c r="C335" s="1" t="s">
        <v>26</v>
      </c>
      <c r="D335" s="1">
        <v>62</v>
      </c>
      <c r="E335" s="4">
        <v>457.31</v>
      </c>
      <c r="F335" s="4">
        <v>6.53</v>
      </c>
      <c r="G335" s="4">
        <v>450.78</v>
      </c>
      <c r="H335" s="4">
        <v>0.65300000000000002</v>
      </c>
      <c r="I335" s="4">
        <v>6.8564999999999996</v>
      </c>
      <c r="J335" s="4">
        <v>457.31</v>
      </c>
      <c r="K335" s="1">
        <v>35.213633723318019</v>
      </c>
      <c r="L335" s="1">
        <v>62</v>
      </c>
      <c r="M335" s="1" t="s">
        <v>462</v>
      </c>
      <c r="N335" s="1">
        <v>57.52</v>
      </c>
      <c r="O335" s="1">
        <v>52.47</v>
      </c>
      <c r="P335" s="1">
        <v>56.23</v>
      </c>
      <c r="Q335" s="1">
        <v>35.6</v>
      </c>
      <c r="R335" s="1">
        <v>59.9</v>
      </c>
      <c r="S335" s="1">
        <v>51.93</v>
      </c>
      <c r="T335" s="1">
        <v>38.909999999999997</v>
      </c>
      <c r="U335" s="1">
        <v>51.8</v>
      </c>
      <c r="V335" s="1">
        <v>56.79</v>
      </c>
      <c r="W335" s="1">
        <v>60.6</v>
      </c>
      <c r="X335" s="1">
        <v>45.35</v>
      </c>
      <c r="Y335" s="1">
        <v>60.79</v>
      </c>
    </row>
    <row r="336" spans="1:25">
      <c r="A336" s="1">
        <v>2024</v>
      </c>
      <c r="B336" s="3" t="s">
        <v>463</v>
      </c>
      <c r="C336" s="1" t="s">
        <v>26</v>
      </c>
      <c r="D336" s="1">
        <v>62</v>
      </c>
      <c r="E336" s="4">
        <v>2386</v>
      </c>
      <c r="F336" s="4">
        <v>209.57</v>
      </c>
      <c r="G336" s="4">
        <v>2176.4299999999998</v>
      </c>
      <c r="H336" s="4">
        <v>20.957000000000001</v>
      </c>
      <c r="I336" s="4">
        <v>220.04849999999999</v>
      </c>
      <c r="J336" s="4">
        <v>2386</v>
      </c>
      <c r="K336" s="1">
        <v>35.213633723318019</v>
      </c>
      <c r="L336" s="1">
        <v>62</v>
      </c>
      <c r="M336" s="1" t="s">
        <v>462</v>
      </c>
      <c r="N336" s="1">
        <v>37.44</v>
      </c>
      <c r="O336" s="1">
        <v>60.69</v>
      </c>
      <c r="P336" s="1">
        <v>53.29</v>
      </c>
      <c r="Q336" s="1">
        <v>43.25</v>
      </c>
      <c r="R336" s="1">
        <v>54.25</v>
      </c>
      <c r="S336" s="1">
        <v>52.22</v>
      </c>
      <c r="T336" s="1">
        <v>39.51</v>
      </c>
      <c r="U336" s="1">
        <v>50.43</v>
      </c>
      <c r="V336" s="1">
        <v>48.54</v>
      </c>
      <c r="W336" s="1">
        <v>52.89</v>
      </c>
      <c r="X336" s="1">
        <v>36.369999999999997</v>
      </c>
      <c r="Y336" s="1">
        <v>47.66</v>
      </c>
    </row>
    <row r="337" spans="1:25">
      <c r="A337" s="1">
        <v>2024</v>
      </c>
      <c r="B337" s="3" t="s">
        <v>213</v>
      </c>
      <c r="C337" s="1" t="s">
        <v>26</v>
      </c>
      <c r="D337" s="1">
        <v>62</v>
      </c>
      <c r="E337" s="4">
        <v>432.6</v>
      </c>
      <c r="F337" s="4">
        <v>27.72</v>
      </c>
      <c r="G337" s="4">
        <v>404.88</v>
      </c>
      <c r="H337" s="4">
        <v>2.7719999999999998</v>
      </c>
      <c r="I337" s="4">
        <v>29.106000000000002</v>
      </c>
      <c r="J337" s="4">
        <v>432.6</v>
      </c>
      <c r="K337" s="1">
        <v>35.213633723318019</v>
      </c>
      <c r="L337" s="1">
        <v>62</v>
      </c>
      <c r="M337" s="1" t="s">
        <v>462</v>
      </c>
      <c r="N337" s="1">
        <v>61.52</v>
      </c>
      <c r="O337" s="1">
        <v>53.6</v>
      </c>
      <c r="P337" s="1">
        <v>61.56</v>
      </c>
      <c r="Q337" s="1">
        <v>37.43</v>
      </c>
      <c r="R337" s="1">
        <v>41.72</v>
      </c>
      <c r="S337" s="1">
        <v>46.86</v>
      </c>
      <c r="T337" s="1">
        <v>58.05</v>
      </c>
      <c r="U337" s="1">
        <v>51.64</v>
      </c>
      <c r="V337" s="1">
        <v>51.34</v>
      </c>
      <c r="W337" s="1">
        <v>45.17</v>
      </c>
      <c r="X337" s="1">
        <v>46.23</v>
      </c>
      <c r="Y337" s="1">
        <v>58.99</v>
      </c>
    </row>
    <row r="338" spans="1:25">
      <c r="A338" s="1">
        <v>2024</v>
      </c>
      <c r="B338" s="3" t="s">
        <v>464</v>
      </c>
      <c r="C338" s="1" t="s">
        <v>26</v>
      </c>
      <c r="D338" s="1">
        <v>58</v>
      </c>
      <c r="E338" s="4">
        <v>5175.6000000000004</v>
      </c>
      <c r="F338" s="4">
        <v>523.29</v>
      </c>
      <c r="G338" s="4">
        <v>4652.3100000000004</v>
      </c>
      <c r="H338" s="4">
        <v>52.329000000000001</v>
      </c>
      <c r="I338" s="4">
        <v>549.45449999999994</v>
      </c>
      <c r="J338" s="4">
        <v>5175.6000000000004</v>
      </c>
      <c r="K338" s="1">
        <v>34.058772731852812</v>
      </c>
      <c r="L338" s="1">
        <v>58</v>
      </c>
      <c r="M338" s="1" t="s">
        <v>465</v>
      </c>
      <c r="N338" s="1">
        <v>53.76</v>
      </c>
      <c r="O338" s="1">
        <v>45.08</v>
      </c>
      <c r="P338" s="1">
        <v>57.9</v>
      </c>
      <c r="Q338" s="1">
        <v>56.81</v>
      </c>
      <c r="R338" s="1">
        <v>41.4</v>
      </c>
      <c r="S338" s="1">
        <v>56.33</v>
      </c>
      <c r="T338" s="1">
        <v>36.270000000000003</v>
      </c>
      <c r="U338" s="1">
        <v>34.590000000000003</v>
      </c>
      <c r="V338" s="1">
        <v>55.82</v>
      </c>
      <c r="W338" s="1">
        <v>52.41</v>
      </c>
      <c r="X338" s="1">
        <v>35.090000000000003</v>
      </c>
      <c r="Y338" s="1">
        <v>37.96</v>
      </c>
    </row>
    <row r="339" spans="1:25">
      <c r="A339" s="1">
        <v>2024</v>
      </c>
      <c r="B339" s="3" t="s">
        <v>466</v>
      </c>
      <c r="C339" s="1" t="s">
        <v>26</v>
      </c>
      <c r="D339" s="1">
        <v>56</v>
      </c>
      <c r="E339" s="4">
        <v>112</v>
      </c>
      <c r="F339" s="4">
        <v>14.11</v>
      </c>
      <c r="G339" s="4">
        <v>97.89</v>
      </c>
      <c r="H339" s="4">
        <v>1.411</v>
      </c>
      <c r="I339" s="4">
        <v>14.8155</v>
      </c>
      <c r="J339" s="4">
        <v>112</v>
      </c>
      <c r="K339" s="1">
        <v>33.466401061363023</v>
      </c>
      <c r="L339" s="1">
        <v>56</v>
      </c>
      <c r="M339" s="1" t="s">
        <v>467</v>
      </c>
      <c r="N339" s="1">
        <v>47.23</v>
      </c>
      <c r="O339" s="1">
        <v>40.19</v>
      </c>
      <c r="P339" s="1">
        <v>34.020000000000003</v>
      </c>
      <c r="Q339" s="1">
        <v>44.03</v>
      </c>
      <c r="R339" s="1">
        <v>48.4</v>
      </c>
      <c r="S339" s="1">
        <v>47.2</v>
      </c>
      <c r="T339" s="1">
        <v>44.97</v>
      </c>
      <c r="U339" s="1">
        <v>36.549999999999997</v>
      </c>
      <c r="V339" s="1">
        <v>42.36</v>
      </c>
      <c r="W339" s="1">
        <v>54.15</v>
      </c>
      <c r="X339" s="1">
        <v>39.18</v>
      </c>
      <c r="Y339" s="1">
        <v>40.49</v>
      </c>
    </row>
    <row r="340" spans="1:25">
      <c r="A340" s="1">
        <v>2024</v>
      </c>
      <c r="B340" s="3" t="s">
        <v>247</v>
      </c>
      <c r="C340" s="1" t="s">
        <v>26</v>
      </c>
      <c r="D340" s="1">
        <v>56</v>
      </c>
      <c r="E340" s="4">
        <v>1229.8</v>
      </c>
      <c r="F340" s="4">
        <v>151.91999999999999</v>
      </c>
      <c r="G340" s="4">
        <v>1077.8800000000001</v>
      </c>
      <c r="H340" s="4">
        <v>15.192</v>
      </c>
      <c r="I340" s="4">
        <v>159.51599999999999</v>
      </c>
      <c r="J340" s="4">
        <v>1229.8</v>
      </c>
      <c r="K340" s="1">
        <v>33.466401061363023</v>
      </c>
      <c r="L340" s="1">
        <v>56</v>
      </c>
      <c r="M340" s="1" t="s">
        <v>467</v>
      </c>
      <c r="N340" s="1">
        <v>41.74</v>
      </c>
      <c r="O340" s="1">
        <v>47.8</v>
      </c>
      <c r="P340" s="1">
        <v>52.81</v>
      </c>
      <c r="Q340" s="1">
        <v>53.19</v>
      </c>
      <c r="R340" s="1">
        <v>39.03</v>
      </c>
      <c r="S340" s="1">
        <v>50.75</v>
      </c>
      <c r="T340" s="1">
        <v>44.9</v>
      </c>
      <c r="U340" s="1">
        <v>45.72</v>
      </c>
      <c r="V340" s="1">
        <v>50.88</v>
      </c>
      <c r="W340" s="1">
        <v>40.520000000000003</v>
      </c>
      <c r="X340" s="1">
        <v>47.43</v>
      </c>
      <c r="Y340" s="1">
        <v>41.1</v>
      </c>
    </row>
    <row r="341" spans="1:25">
      <c r="A341" s="1">
        <v>2024</v>
      </c>
      <c r="B341" s="3" t="s">
        <v>202</v>
      </c>
      <c r="C341" s="1" t="s">
        <v>26</v>
      </c>
      <c r="D341" s="1">
        <v>53</v>
      </c>
      <c r="E341" s="4">
        <v>1279.43</v>
      </c>
      <c r="F341" s="4">
        <v>182.08</v>
      </c>
      <c r="G341" s="4">
        <v>1097.3499999999999</v>
      </c>
      <c r="H341" s="4">
        <v>18.207999999999998</v>
      </c>
      <c r="I341" s="4">
        <v>191.184</v>
      </c>
      <c r="J341" s="4">
        <v>1279.43</v>
      </c>
      <c r="K341" s="1">
        <v>32.557641192199412</v>
      </c>
      <c r="L341" s="1">
        <v>53</v>
      </c>
      <c r="M341" s="1" t="s">
        <v>172</v>
      </c>
      <c r="N341" s="1">
        <v>36.619999999999997</v>
      </c>
      <c r="O341" s="1">
        <v>35.270000000000003</v>
      </c>
      <c r="P341" s="1">
        <v>44.84</v>
      </c>
      <c r="Q341" s="1">
        <v>34.729999999999997</v>
      </c>
      <c r="R341" s="1">
        <v>47.28</v>
      </c>
      <c r="S341" s="1">
        <v>42.91</v>
      </c>
      <c r="T341" s="1">
        <v>40.4</v>
      </c>
      <c r="U341" s="1">
        <v>36.93</v>
      </c>
      <c r="V341" s="1">
        <v>35.9</v>
      </c>
      <c r="W341" s="1">
        <v>39.31</v>
      </c>
      <c r="X341" s="1">
        <v>38.5</v>
      </c>
      <c r="Y341" s="1">
        <v>39.64</v>
      </c>
    </row>
    <row r="342" spans="1:25">
      <c r="A342" s="1">
        <v>2024</v>
      </c>
      <c r="B342" s="3" t="s">
        <v>143</v>
      </c>
      <c r="C342" s="1" t="s">
        <v>26</v>
      </c>
      <c r="D342" s="1">
        <v>52</v>
      </c>
      <c r="E342" s="4">
        <v>2269.71</v>
      </c>
      <c r="F342" s="4">
        <v>663.47</v>
      </c>
      <c r="G342" s="4">
        <v>1606.24</v>
      </c>
      <c r="H342" s="4">
        <v>66.347000000000008</v>
      </c>
      <c r="I342" s="4">
        <v>696.64350000000002</v>
      </c>
      <c r="J342" s="4">
        <v>2269.71</v>
      </c>
      <c r="K342" s="1">
        <v>32.249030993194197</v>
      </c>
      <c r="L342" s="1">
        <v>52</v>
      </c>
      <c r="M342" s="1" t="s">
        <v>176</v>
      </c>
      <c r="N342" s="1">
        <v>42.84</v>
      </c>
      <c r="O342" s="1">
        <v>42.81</v>
      </c>
      <c r="P342" s="1">
        <v>50.98</v>
      </c>
      <c r="Q342" s="1">
        <v>40.54</v>
      </c>
      <c r="R342" s="1">
        <v>50.39</v>
      </c>
      <c r="S342" s="1">
        <v>36.950000000000003</v>
      </c>
      <c r="T342" s="1">
        <v>47.68</v>
      </c>
      <c r="U342" s="1">
        <v>42.03</v>
      </c>
      <c r="V342" s="1">
        <v>44.98</v>
      </c>
      <c r="W342" s="1">
        <v>37.01</v>
      </c>
      <c r="X342" s="1">
        <v>42.57</v>
      </c>
      <c r="Y342" s="1">
        <v>36.729999999999997</v>
      </c>
    </row>
    <row r="343" spans="1:25">
      <c r="A343" s="1">
        <v>2024</v>
      </c>
      <c r="B343" s="3" t="s">
        <v>153</v>
      </c>
      <c r="C343" s="1" t="s">
        <v>26</v>
      </c>
      <c r="D343" s="1">
        <v>51</v>
      </c>
      <c r="E343" s="4">
        <v>1755.72</v>
      </c>
      <c r="F343" s="4">
        <v>103.23</v>
      </c>
      <c r="G343" s="4">
        <v>1652.49</v>
      </c>
      <c r="H343" s="4">
        <v>10.323</v>
      </c>
      <c r="I343" s="4">
        <v>108.39149999999999</v>
      </c>
      <c r="J343" s="4">
        <v>1755.72</v>
      </c>
      <c r="K343" s="1">
        <v>31.937438845342619</v>
      </c>
      <c r="L343" s="1">
        <v>51</v>
      </c>
      <c r="M343" s="1" t="s">
        <v>181</v>
      </c>
      <c r="N343" s="1">
        <v>50.87</v>
      </c>
      <c r="O343" s="1">
        <v>41.96</v>
      </c>
      <c r="P343" s="1">
        <v>48.65</v>
      </c>
      <c r="Q343" s="1">
        <v>32.85</v>
      </c>
      <c r="R343" s="1">
        <v>37.6</v>
      </c>
      <c r="S343" s="1">
        <v>37.57</v>
      </c>
      <c r="T343" s="1">
        <v>41.05</v>
      </c>
      <c r="U343" s="1">
        <v>38.020000000000003</v>
      </c>
      <c r="V343" s="1">
        <v>37.020000000000003</v>
      </c>
      <c r="W343" s="1">
        <v>37.76</v>
      </c>
      <c r="X343" s="1">
        <v>32.18</v>
      </c>
      <c r="Y343" s="1">
        <v>46.35</v>
      </c>
    </row>
    <row r="344" spans="1:25">
      <c r="A344" s="1">
        <v>2024</v>
      </c>
      <c r="B344" s="3" t="s">
        <v>236</v>
      </c>
      <c r="C344" s="1" t="s">
        <v>26</v>
      </c>
      <c r="D344" s="1">
        <v>51</v>
      </c>
      <c r="E344" s="4">
        <v>496.44</v>
      </c>
      <c r="F344" s="4">
        <v>129.26</v>
      </c>
      <c r="G344" s="4">
        <v>367.18</v>
      </c>
      <c r="H344" s="4">
        <v>12.926</v>
      </c>
      <c r="I344" s="4">
        <v>135.72300000000001</v>
      </c>
      <c r="J344" s="4">
        <v>496.44</v>
      </c>
      <c r="K344" s="1">
        <v>31.937438845342619</v>
      </c>
      <c r="L344" s="1">
        <v>51</v>
      </c>
      <c r="M344" s="1" t="s">
        <v>181</v>
      </c>
      <c r="N344" s="1">
        <v>37.479999999999997</v>
      </c>
      <c r="O344" s="1">
        <v>46.47</v>
      </c>
      <c r="P344" s="1">
        <v>37.299999999999997</v>
      </c>
      <c r="Q344" s="1">
        <v>35.19</v>
      </c>
      <c r="R344" s="1">
        <v>47.32</v>
      </c>
      <c r="S344" s="1">
        <v>43.17</v>
      </c>
      <c r="T344" s="1">
        <v>32.81</v>
      </c>
      <c r="U344" s="1">
        <v>33.93</v>
      </c>
      <c r="V344" s="1">
        <v>37.79</v>
      </c>
      <c r="W344" s="1">
        <v>47.2</v>
      </c>
      <c r="X344" s="1">
        <v>37.86</v>
      </c>
      <c r="Y344" s="1">
        <v>32.47</v>
      </c>
    </row>
    <row r="345" spans="1:25">
      <c r="A345" s="1">
        <v>2024</v>
      </c>
      <c r="B345" s="3" t="s">
        <v>222</v>
      </c>
      <c r="C345" s="1" t="s">
        <v>26</v>
      </c>
      <c r="D345" s="1">
        <v>51</v>
      </c>
      <c r="E345" s="4">
        <v>494.94</v>
      </c>
      <c r="F345" s="4">
        <v>124.89</v>
      </c>
      <c r="G345" s="4">
        <v>370.05</v>
      </c>
      <c r="H345" s="4">
        <v>12.489000000000001</v>
      </c>
      <c r="I345" s="4">
        <v>131.1345</v>
      </c>
      <c r="J345" s="4">
        <v>494.94</v>
      </c>
      <c r="K345" s="1">
        <v>31.937438845342619</v>
      </c>
      <c r="L345" s="1">
        <v>51</v>
      </c>
      <c r="M345" s="1" t="s">
        <v>181</v>
      </c>
      <c r="N345" s="1">
        <v>43.05</v>
      </c>
      <c r="O345" s="1">
        <v>43.23</v>
      </c>
      <c r="P345" s="1">
        <v>50.94</v>
      </c>
      <c r="Q345" s="1">
        <v>33.200000000000003</v>
      </c>
      <c r="R345" s="1">
        <v>47.59</v>
      </c>
      <c r="S345" s="1">
        <v>50.08</v>
      </c>
      <c r="T345" s="1">
        <v>47.86</v>
      </c>
      <c r="U345" s="1">
        <v>38.1</v>
      </c>
      <c r="V345" s="1">
        <v>49.57</v>
      </c>
      <c r="W345" s="1">
        <v>33.15</v>
      </c>
      <c r="X345" s="1">
        <v>36.5</v>
      </c>
      <c r="Y345" s="1">
        <v>32.32</v>
      </c>
    </row>
    <row r="346" spans="1:25">
      <c r="A346" s="1">
        <v>2024</v>
      </c>
      <c r="B346" s="3" t="s">
        <v>468</v>
      </c>
      <c r="C346" s="1" t="s">
        <v>26</v>
      </c>
      <c r="D346" s="1">
        <v>51</v>
      </c>
      <c r="E346" s="4">
        <v>1940</v>
      </c>
      <c r="F346" s="4">
        <v>306.51</v>
      </c>
      <c r="G346" s="4">
        <v>1633.49</v>
      </c>
      <c r="H346" s="4">
        <v>30.651</v>
      </c>
      <c r="I346" s="4">
        <v>321.83550000000002</v>
      </c>
      <c r="J346" s="4">
        <v>1940</v>
      </c>
      <c r="K346" s="1">
        <v>31.937438845342619</v>
      </c>
      <c r="L346" s="1">
        <v>51</v>
      </c>
      <c r="M346" s="1" t="s">
        <v>181</v>
      </c>
      <c r="N346" s="1">
        <v>42.99</v>
      </c>
      <c r="O346" s="1">
        <v>34.78</v>
      </c>
      <c r="P346" s="1">
        <v>38.14</v>
      </c>
      <c r="Q346" s="1">
        <v>39.75</v>
      </c>
      <c r="R346" s="1">
        <v>41.47</v>
      </c>
      <c r="S346" s="1">
        <v>50.92</v>
      </c>
      <c r="T346" s="1">
        <v>44.46</v>
      </c>
      <c r="U346" s="1">
        <v>50.26</v>
      </c>
      <c r="V346" s="1">
        <v>36.58</v>
      </c>
      <c r="W346" s="1">
        <v>41.68</v>
      </c>
      <c r="X346" s="1">
        <v>37.01</v>
      </c>
      <c r="Y346" s="1">
        <v>42.96</v>
      </c>
    </row>
    <row r="347" spans="1:25">
      <c r="A347" s="1">
        <v>2024</v>
      </c>
      <c r="B347" s="3" t="s">
        <v>246</v>
      </c>
      <c r="C347" s="1" t="s">
        <v>26</v>
      </c>
      <c r="D347" s="1">
        <v>50</v>
      </c>
      <c r="E347" s="4">
        <v>875</v>
      </c>
      <c r="F347" s="4">
        <v>18.68</v>
      </c>
      <c r="G347" s="4">
        <v>856.32</v>
      </c>
      <c r="H347" s="4">
        <v>1.8680000000000001</v>
      </c>
      <c r="I347" s="4">
        <v>19.614000000000001</v>
      </c>
      <c r="J347" s="4">
        <v>875</v>
      </c>
      <c r="K347" s="1">
        <v>31.622776601683789</v>
      </c>
      <c r="L347" s="1">
        <v>50</v>
      </c>
      <c r="M347" s="1" t="s">
        <v>183</v>
      </c>
      <c r="N347" s="1">
        <v>45.45</v>
      </c>
      <c r="O347" s="1">
        <v>42.09</v>
      </c>
      <c r="P347" s="1">
        <v>46.97</v>
      </c>
      <c r="Q347" s="1">
        <v>49.63</v>
      </c>
      <c r="R347" s="1">
        <v>43.73</v>
      </c>
      <c r="S347" s="1">
        <v>41.7</v>
      </c>
      <c r="T347" s="1">
        <v>36.24</v>
      </c>
      <c r="U347" s="1">
        <v>44.07</v>
      </c>
      <c r="V347" s="1">
        <v>36.25</v>
      </c>
      <c r="W347" s="1">
        <v>42.41</v>
      </c>
      <c r="X347" s="1">
        <v>35.57</v>
      </c>
      <c r="Y347" s="1">
        <v>36.21</v>
      </c>
    </row>
    <row r="348" spans="1:25">
      <c r="A348" s="1">
        <v>2024</v>
      </c>
      <c r="B348" s="3" t="s">
        <v>300</v>
      </c>
      <c r="C348" s="1" t="s">
        <v>26</v>
      </c>
      <c r="D348" s="1">
        <v>49</v>
      </c>
      <c r="E348" s="4">
        <v>1289.8699999999999</v>
      </c>
      <c r="F348" s="4">
        <v>246.55</v>
      </c>
      <c r="G348" s="4">
        <v>1043.32</v>
      </c>
      <c r="H348" s="4">
        <v>24.655000000000001</v>
      </c>
      <c r="I348" s="4">
        <v>258.8775</v>
      </c>
      <c r="J348" s="4">
        <v>1289.8699999999999</v>
      </c>
      <c r="K348" s="1">
        <v>31.304951684997061</v>
      </c>
      <c r="L348" s="1">
        <v>49</v>
      </c>
      <c r="M348" s="1" t="s">
        <v>185</v>
      </c>
      <c r="N348" s="1">
        <v>38.06</v>
      </c>
      <c r="O348" s="1">
        <v>38.81</v>
      </c>
      <c r="P348" s="1">
        <v>44.85</v>
      </c>
      <c r="Q348" s="1">
        <v>39.1</v>
      </c>
      <c r="R348" s="1">
        <v>44.03</v>
      </c>
      <c r="S348" s="1">
        <v>47.37</v>
      </c>
      <c r="T348" s="1">
        <v>38.32</v>
      </c>
      <c r="U348" s="1">
        <v>43.38</v>
      </c>
      <c r="V348" s="1">
        <v>34.9</v>
      </c>
      <c r="W348" s="1">
        <v>45.86</v>
      </c>
      <c r="X348" s="1">
        <v>32.53</v>
      </c>
      <c r="Y348" s="1">
        <v>33.770000000000003</v>
      </c>
    </row>
    <row r="349" spans="1:25">
      <c r="A349" s="1">
        <v>2024</v>
      </c>
      <c r="B349" s="3" t="s">
        <v>267</v>
      </c>
      <c r="C349" s="1" t="s">
        <v>26</v>
      </c>
      <c r="D349" s="1">
        <v>48</v>
      </c>
      <c r="E349" s="4">
        <v>1441.72</v>
      </c>
      <c r="F349" s="4">
        <v>148.12</v>
      </c>
      <c r="G349" s="4">
        <v>1293.5999999999999</v>
      </c>
      <c r="H349" s="4">
        <v>14.811999999999999</v>
      </c>
      <c r="I349" s="4">
        <v>155.52600000000001</v>
      </c>
      <c r="J349" s="4">
        <v>1441.72</v>
      </c>
      <c r="K349" s="1">
        <v>30.98386676965934</v>
      </c>
      <c r="L349" s="1">
        <v>48</v>
      </c>
      <c r="M349" s="1" t="s">
        <v>188</v>
      </c>
      <c r="N349" s="1">
        <v>31.7</v>
      </c>
      <c r="O349" s="1">
        <v>37.020000000000003</v>
      </c>
      <c r="P349" s="1">
        <v>45.36</v>
      </c>
      <c r="Q349" s="1">
        <v>34.479999999999997</v>
      </c>
      <c r="R349" s="1">
        <v>46.35</v>
      </c>
      <c r="S349" s="1">
        <v>31.21</v>
      </c>
      <c r="T349" s="1">
        <v>31.21</v>
      </c>
      <c r="U349" s="1">
        <v>41.36</v>
      </c>
      <c r="V349" s="1">
        <v>36.46</v>
      </c>
      <c r="W349" s="1">
        <v>45.98</v>
      </c>
      <c r="X349" s="1">
        <v>45.67</v>
      </c>
      <c r="Y349" s="1">
        <v>38.590000000000003</v>
      </c>
    </row>
    <row r="350" spans="1:25">
      <c r="A350" s="1">
        <v>2024</v>
      </c>
      <c r="B350" s="3" t="s">
        <v>175</v>
      </c>
      <c r="C350" s="1" t="s">
        <v>26</v>
      </c>
      <c r="D350" s="1">
        <v>48</v>
      </c>
      <c r="E350" s="4">
        <v>1089.5999999999999</v>
      </c>
      <c r="F350" s="4">
        <v>198.47</v>
      </c>
      <c r="G350" s="4">
        <v>891.13</v>
      </c>
      <c r="H350" s="4">
        <v>19.847000000000001</v>
      </c>
      <c r="I350" s="4">
        <v>208.39349999999999</v>
      </c>
      <c r="J350" s="4">
        <v>1089.5999999999999</v>
      </c>
      <c r="K350" s="1">
        <v>30.983866769659329</v>
      </c>
      <c r="L350" s="1">
        <v>48</v>
      </c>
      <c r="M350" s="1" t="s">
        <v>188</v>
      </c>
      <c r="N350" s="1">
        <v>38.979999999999997</v>
      </c>
      <c r="O350" s="1">
        <v>44.9</v>
      </c>
      <c r="P350" s="1">
        <v>31.74</v>
      </c>
      <c r="Q350" s="1">
        <v>47.52</v>
      </c>
      <c r="R350" s="1">
        <v>37.159999999999997</v>
      </c>
      <c r="S350" s="1">
        <v>37.32</v>
      </c>
      <c r="T350" s="1">
        <v>36.74</v>
      </c>
      <c r="U350" s="1">
        <v>37.78</v>
      </c>
      <c r="V350" s="1">
        <v>43.66</v>
      </c>
      <c r="W350" s="1">
        <v>40.54</v>
      </c>
      <c r="X350" s="1">
        <v>46.7</v>
      </c>
      <c r="Y350" s="1">
        <v>31.24</v>
      </c>
    </row>
    <row r="351" spans="1:25">
      <c r="A351" s="1">
        <v>2024</v>
      </c>
      <c r="B351" s="3" t="s">
        <v>383</v>
      </c>
      <c r="C351" s="1" t="s">
        <v>26</v>
      </c>
      <c r="D351" s="1">
        <v>46</v>
      </c>
      <c r="E351" s="4">
        <v>229.5</v>
      </c>
      <c r="F351" s="4">
        <v>33.36</v>
      </c>
      <c r="G351" s="4">
        <v>196.14</v>
      </c>
      <c r="H351" s="4">
        <v>3.3359999999999999</v>
      </c>
      <c r="I351" s="4">
        <v>35.027999999999999</v>
      </c>
      <c r="J351" s="4">
        <v>229.5</v>
      </c>
      <c r="K351" s="1">
        <v>30.331501776206199</v>
      </c>
      <c r="L351" s="1">
        <v>46</v>
      </c>
      <c r="M351" s="1" t="s">
        <v>194</v>
      </c>
      <c r="N351" s="1">
        <v>39.979999999999997</v>
      </c>
      <c r="O351" s="1">
        <v>33.24</v>
      </c>
      <c r="P351" s="1">
        <v>33.08</v>
      </c>
      <c r="Q351" s="1">
        <v>39.75</v>
      </c>
      <c r="R351" s="1">
        <v>33.79</v>
      </c>
      <c r="S351" s="1">
        <v>42.51</v>
      </c>
      <c r="T351" s="1">
        <v>39.049999999999997</v>
      </c>
      <c r="U351" s="1">
        <v>35.82</v>
      </c>
      <c r="V351" s="1">
        <v>43.39</v>
      </c>
      <c r="W351" s="1">
        <v>34.46</v>
      </c>
      <c r="X351" s="1">
        <v>42.25</v>
      </c>
      <c r="Y351" s="1">
        <v>43.65</v>
      </c>
    </row>
    <row r="352" spans="1:25">
      <c r="A352" s="1">
        <v>2024</v>
      </c>
      <c r="B352" s="3" t="s">
        <v>136</v>
      </c>
      <c r="C352" s="1" t="s">
        <v>26</v>
      </c>
      <c r="D352" s="1">
        <v>46</v>
      </c>
      <c r="E352" s="4">
        <v>828</v>
      </c>
      <c r="F352" s="4">
        <v>10.48</v>
      </c>
      <c r="G352" s="4">
        <v>817.52</v>
      </c>
      <c r="H352" s="4">
        <v>1.048</v>
      </c>
      <c r="I352" s="4">
        <v>11.004</v>
      </c>
      <c r="J352" s="4">
        <v>828</v>
      </c>
      <c r="K352" s="1">
        <v>30.331501776206199</v>
      </c>
      <c r="L352" s="1">
        <v>46</v>
      </c>
      <c r="M352" s="1" t="s">
        <v>194</v>
      </c>
      <c r="N352" s="1">
        <v>43.45</v>
      </c>
      <c r="O352" s="1">
        <v>40.380000000000003</v>
      </c>
      <c r="P352" s="1">
        <v>42.24</v>
      </c>
      <c r="Q352" s="1">
        <v>32.53</v>
      </c>
      <c r="R352" s="1">
        <v>37.950000000000003</v>
      </c>
      <c r="S352" s="1">
        <v>36.54</v>
      </c>
      <c r="T352" s="1">
        <v>31.28</v>
      </c>
      <c r="U352" s="1">
        <v>40.35</v>
      </c>
      <c r="V352" s="1">
        <v>36.47</v>
      </c>
      <c r="W352" s="1">
        <v>36.96</v>
      </c>
      <c r="X352" s="1">
        <v>41.75</v>
      </c>
      <c r="Y352" s="1">
        <v>44.89</v>
      </c>
    </row>
    <row r="353" spans="1:25">
      <c r="A353" s="1">
        <v>2024</v>
      </c>
      <c r="B353" s="3" t="s">
        <v>162</v>
      </c>
      <c r="C353" s="1" t="s">
        <v>26</v>
      </c>
      <c r="D353" s="1">
        <v>43</v>
      </c>
      <c r="E353" s="4">
        <v>1032</v>
      </c>
      <c r="F353" s="4">
        <v>129.09</v>
      </c>
      <c r="G353" s="4">
        <v>902.91</v>
      </c>
      <c r="H353" s="4">
        <v>12.909000000000001</v>
      </c>
      <c r="I353" s="4">
        <v>135.5445</v>
      </c>
      <c r="J353" s="4">
        <v>1032</v>
      </c>
      <c r="K353" s="1">
        <v>29.32575659723036</v>
      </c>
      <c r="L353" s="1">
        <v>43</v>
      </c>
      <c r="M353" s="1" t="s">
        <v>469</v>
      </c>
      <c r="N353" s="1">
        <v>30.46</v>
      </c>
      <c r="O353" s="1">
        <v>34.869999999999997</v>
      </c>
      <c r="P353" s="1">
        <v>32.64</v>
      </c>
      <c r="Q353" s="1">
        <v>31.07</v>
      </c>
      <c r="R353" s="1">
        <v>39.1</v>
      </c>
      <c r="S353" s="1">
        <v>40.83</v>
      </c>
      <c r="T353" s="1">
        <v>29.34</v>
      </c>
      <c r="U353" s="1">
        <v>32.090000000000003</v>
      </c>
      <c r="V353" s="1">
        <v>40.49</v>
      </c>
      <c r="W353" s="1">
        <v>30.65</v>
      </c>
      <c r="X353" s="1">
        <v>42.14</v>
      </c>
      <c r="Y353" s="1">
        <v>32.64</v>
      </c>
    </row>
    <row r="354" spans="1:25">
      <c r="A354" s="1">
        <v>2024</v>
      </c>
      <c r="B354" s="3" t="s">
        <v>470</v>
      </c>
      <c r="C354" s="1" t="s">
        <v>26</v>
      </c>
      <c r="D354" s="1">
        <v>43</v>
      </c>
      <c r="E354" s="4">
        <v>1737.64</v>
      </c>
      <c r="F354" s="4">
        <v>142.81</v>
      </c>
      <c r="G354" s="4">
        <v>1594.82</v>
      </c>
      <c r="H354" s="4">
        <v>14.281000000000001</v>
      </c>
      <c r="I354" s="4">
        <v>149.95050000000001</v>
      </c>
      <c r="J354" s="4">
        <v>1737.64</v>
      </c>
      <c r="K354" s="1">
        <v>29.32575659723036</v>
      </c>
      <c r="L354" s="1">
        <v>43</v>
      </c>
      <c r="M354" s="1" t="s">
        <v>469</v>
      </c>
      <c r="N354" s="1">
        <v>35.270000000000003</v>
      </c>
      <c r="O354" s="1">
        <v>41.46</v>
      </c>
      <c r="P354" s="1">
        <v>38.869999999999997</v>
      </c>
      <c r="Q354" s="1">
        <v>32.07</v>
      </c>
      <c r="R354" s="1">
        <v>34.409999999999997</v>
      </c>
      <c r="S354" s="1">
        <v>42.06</v>
      </c>
      <c r="T354" s="1">
        <v>38.1</v>
      </c>
      <c r="U354" s="1">
        <v>42.95</v>
      </c>
      <c r="V354" s="1">
        <v>34.58</v>
      </c>
      <c r="W354" s="1">
        <v>32.57</v>
      </c>
      <c r="X354" s="1">
        <v>31.58</v>
      </c>
      <c r="Y354" s="1">
        <v>33.29</v>
      </c>
    </row>
    <row r="355" spans="1:25">
      <c r="A355" s="1">
        <v>2024</v>
      </c>
      <c r="B355" s="3" t="s">
        <v>281</v>
      </c>
      <c r="C355" s="1" t="s">
        <v>26</v>
      </c>
      <c r="D355" s="1">
        <v>42</v>
      </c>
      <c r="E355" s="4">
        <v>1080.8399999999999</v>
      </c>
      <c r="F355" s="4">
        <v>178.77</v>
      </c>
      <c r="G355" s="4">
        <v>902.07</v>
      </c>
      <c r="H355" s="4">
        <v>17.876999999999999</v>
      </c>
      <c r="I355" s="4">
        <v>187.70849999999999</v>
      </c>
      <c r="J355" s="4">
        <v>1080.8399999999999</v>
      </c>
      <c r="K355" s="1">
        <v>28.98275349237888</v>
      </c>
      <c r="L355" s="1">
        <v>42</v>
      </c>
      <c r="M355" s="1" t="s">
        <v>199</v>
      </c>
      <c r="N355" s="1">
        <v>30.16</v>
      </c>
      <c r="O355" s="1">
        <v>29.99</v>
      </c>
      <c r="P355" s="1">
        <v>35.29</v>
      </c>
      <c r="Q355" s="1">
        <v>30.08</v>
      </c>
      <c r="R355" s="1">
        <v>30.04</v>
      </c>
      <c r="S355" s="1">
        <v>34.99</v>
      </c>
      <c r="T355" s="1">
        <v>38.99</v>
      </c>
      <c r="U355" s="1">
        <v>39.07</v>
      </c>
      <c r="V355" s="1">
        <v>33.74</v>
      </c>
      <c r="W355" s="1">
        <v>38.06</v>
      </c>
      <c r="X355" s="1">
        <v>31.16</v>
      </c>
      <c r="Y355" s="1">
        <v>32.47</v>
      </c>
    </row>
    <row r="356" spans="1:25">
      <c r="A356" s="1">
        <v>2024</v>
      </c>
      <c r="B356" s="3" t="s">
        <v>471</v>
      </c>
      <c r="C356" s="1" t="s">
        <v>26</v>
      </c>
      <c r="D356" s="1">
        <v>42</v>
      </c>
      <c r="E356" s="4">
        <v>209.43</v>
      </c>
      <c r="F356" s="4">
        <v>11.15</v>
      </c>
      <c r="G356" s="4">
        <v>198.28</v>
      </c>
      <c r="H356" s="4">
        <v>1.115</v>
      </c>
      <c r="I356" s="4">
        <v>11.7075</v>
      </c>
      <c r="J356" s="4">
        <v>209.43</v>
      </c>
      <c r="K356" s="1">
        <v>28.98275349237888</v>
      </c>
      <c r="L356" s="1">
        <v>42</v>
      </c>
      <c r="M356" s="1" t="s">
        <v>199</v>
      </c>
      <c r="N356" s="1">
        <v>31.35</v>
      </c>
      <c r="O356" s="1">
        <v>40.96</v>
      </c>
      <c r="P356" s="1">
        <v>41.53</v>
      </c>
      <c r="Q356" s="1">
        <v>35.46</v>
      </c>
      <c r="R356" s="1">
        <v>31.39</v>
      </c>
      <c r="S356" s="1">
        <v>39.06</v>
      </c>
      <c r="T356" s="1">
        <v>36.020000000000003</v>
      </c>
      <c r="U356" s="1">
        <v>30.88</v>
      </c>
      <c r="V356" s="1">
        <v>31.17</v>
      </c>
      <c r="W356" s="1">
        <v>34.26</v>
      </c>
      <c r="X356" s="1">
        <v>36.340000000000003</v>
      </c>
      <c r="Y356" s="1">
        <v>31.82</v>
      </c>
    </row>
    <row r="357" spans="1:25">
      <c r="A357" s="1">
        <v>2024</v>
      </c>
      <c r="B357" s="3" t="s">
        <v>313</v>
      </c>
      <c r="C357" s="1" t="s">
        <v>26</v>
      </c>
      <c r="D357" s="1">
        <v>42</v>
      </c>
      <c r="E357" s="4">
        <v>293.3</v>
      </c>
      <c r="F357" s="4">
        <v>10.17</v>
      </c>
      <c r="G357" s="4">
        <v>283.13</v>
      </c>
      <c r="H357" s="4">
        <v>1.0169999999999999</v>
      </c>
      <c r="I357" s="4">
        <v>10.6785</v>
      </c>
      <c r="J357" s="4">
        <v>293.3</v>
      </c>
      <c r="K357" s="1">
        <v>28.98275349237888</v>
      </c>
      <c r="L357" s="1">
        <v>42</v>
      </c>
      <c r="M357" s="1" t="s">
        <v>199</v>
      </c>
      <c r="N357" s="1">
        <v>34.409999999999997</v>
      </c>
      <c r="O357" s="1">
        <v>38.28</v>
      </c>
      <c r="P357" s="1">
        <v>36.49</v>
      </c>
      <c r="Q357" s="1">
        <v>35.71</v>
      </c>
      <c r="R357" s="1">
        <v>38.450000000000003</v>
      </c>
      <c r="S357" s="1">
        <v>35.880000000000003</v>
      </c>
      <c r="T357" s="1">
        <v>40.04</v>
      </c>
      <c r="U357" s="1">
        <v>41.14</v>
      </c>
      <c r="V357" s="1">
        <v>37.78</v>
      </c>
      <c r="W357" s="1">
        <v>31.75</v>
      </c>
      <c r="X357" s="1">
        <v>30.78</v>
      </c>
      <c r="Y357" s="1">
        <v>31.16</v>
      </c>
    </row>
    <row r="358" spans="1:25">
      <c r="A358" s="1">
        <v>2024</v>
      </c>
      <c r="B358" s="3" t="s">
        <v>472</v>
      </c>
      <c r="C358" s="1" t="s">
        <v>26</v>
      </c>
      <c r="D358" s="1">
        <v>41</v>
      </c>
      <c r="E358" s="4">
        <v>82</v>
      </c>
      <c r="F358" s="4">
        <v>21.55</v>
      </c>
      <c r="G358" s="4">
        <v>60.45</v>
      </c>
      <c r="H358" s="4">
        <v>2.1549999999999998</v>
      </c>
      <c r="I358" s="4">
        <v>22.627500000000001</v>
      </c>
      <c r="J358" s="4">
        <v>82</v>
      </c>
      <c r="K358" s="1">
        <v>28.63564212655271</v>
      </c>
      <c r="L358" s="1">
        <v>41</v>
      </c>
      <c r="M358" s="1" t="s">
        <v>473</v>
      </c>
      <c r="N358" s="1">
        <v>31.84</v>
      </c>
      <c r="O358" s="1">
        <v>29.04</v>
      </c>
      <c r="P358" s="1">
        <v>37.07</v>
      </c>
      <c r="Q358" s="1">
        <v>38.21</v>
      </c>
      <c r="R358" s="1">
        <v>36.56</v>
      </c>
      <c r="S358" s="1">
        <v>30.28</v>
      </c>
      <c r="T358" s="1">
        <v>29.52</v>
      </c>
      <c r="U358" s="1">
        <v>40.44</v>
      </c>
      <c r="V358" s="1">
        <v>39.86</v>
      </c>
      <c r="W358" s="1">
        <v>37.68</v>
      </c>
      <c r="X358" s="1">
        <v>31.92</v>
      </c>
      <c r="Y358" s="1">
        <v>37.369999999999997</v>
      </c>
    </row>
    <row r="359" spans="1:25">
      <c r="A359" s="1">
        <v>2024</v>
      </c>
      <c r="B359" s="3" t="s">
        <v>227</v>
      </c>
      <c r="C359" s="1" t="s">
        <v>26</v>
      </c>
      <c r="D359" s="1">
        <v>41</v>
      </c>
      <c r="E359" s="4">
        <v>396.88</v>
      </c>
      <c r="F359" s="4">
        <v>12.19</v>
      </c>
      <c r="G359" s="4">
        <v>384.69</v>
      </c>
      <c r="H359" s="4">
        <v>1.2190000000000001</v>
      </c>
      <c r="I359" s="4">
        <v>12.7995</v>
      </c>
      <c r="J359" s="4">
        <v>396.88</v>
      </c>
      <c r="K359" s="1">
        <v>28.6356421265527</v>
      </c>
      <c r="L359" s="1">
        <v>41</v>
      </c>
      <c r="M359" s="1" t="s">
        <v>473</v>
      </c>
      <c r="N359" s="1">
        <v>37.369999999999997</v>
      </c>
      <c r="O359" s="1">
        <v>36.979999999999997</v>
      </c>
      <c r="P359" s="1">
        <v>31.94</v>
      </c>
      <c r="Q359" s="1">
        <v>34.909999999999997</v>
      </c>
      <c r="R359" s="1">
        <v>40.15</v>
      </c>
      <c r="S359" s="1">
        <v>32.82</v>
      </c>
      <c r="T359" s="1">
        <v>39.19</v>
      </c>
      <c r="U359" s="1">
        <v>34.86</v>
      </c>
      <c r="V359" s="1">
        <v>38.35</v>
      </c>
      <c r="W359" s="1">
        <v>36.82</v>
      </c>
      <c r="X359" s="1">
        <v>29.85</v>
      </c>
      <c r="Y359" s="1">
        <v>35.83</v>
      </c>
    </row>
    <row r="360" spans="1:25">
      <c r="A360" s="1">
        <v>2024</v>
      </c>
      <c r="B360" s="3" t="s">
        <v>152</v>
      </c>
      <c r="C360" s="1" t="s">
        <v>26</v>
      </c>
      <c r="D360" s="1">
        <v>40</v>
      </c>
      <c r="E360" s="4">
        <v>700</v>
      </c>
      <c r="F360" s="4">
        <v>135.53</v>
      </c>
      <c r="G360" s="4">
        <v>564.47</v>
      </c>
      <c r="H360" s="4">
        <v>13.553000000000001</v>
      </c>
      <c r="I360" s="4">
        <v>142.3065</v>
      </c>
      <c r="J360" s="4">
        <v>700</v>
      </c>
      <c r="K360" s="1">
        <v>28.284271247461898</v>
      </c>
      <c r="L360" s="1">
        <v>40</v>
      </c>
      <c r="M360" s="1" t="s">
        <v>201</v>
      </c>
      <c r="N360" s="1">
        <v>31.78</v>
      </c>
      <c r="O360" s="1">
        <v>37.4</v>
      </c>
      <c r="P360" s="1">
        <v>28.3</v>
      </c>
      <c r="Q360" s="1">
        <v>28.68</v>
      </c>
      <c r="R360" s="1">
        <v>32.299999999999997</v>
      </c>
      <c r="S360" s="1">
        <v>32.520000000000003</v>
      </c>
      <c r="T360" s="1">
        <v>33.630000000000003</v>
      </c>
      <c r="U360" s="1">
        <v>34.99</v>
      </c>
      <c r="V360" s="1">
        <v>39.75</v>
      </c>
      <c r="W360" s="1">
        <v>35.99</v>
      </c>
      <c r="X360" s="1">
        <v>38.06</v>
      </c>
      <c r="Y360" s="1">
        <v>39.71</v>
      </c>
    </row>
    <row r="361" spans="1:25">
      <c r="A361" s="1">
        <v>2024</v>
      </c>
      <c r="B361" s="3" t="s">
        <v>474</v>
      </c>
      <c r="C361" s="1" t="s">
        <v>26</v>
      </c>
      <c r="D361" s="1">
        <v>40</v>
      </c>
      <c r="E361" s="4">
        <v>199.5</v>
      </c>
      <c r="F361" s="4">
        <v>11.02</v>
      </c>
      <c r="G361" s="4">
        <v>188.48</v>
      </c>
      <c r="H361" s="4">
        <v>1.1020000000000001</v>
      </c>
      <c r="I361" s="4">
        <v>11.571</v>
      </c>
      <c r="J361" s="4">
        <v>199.5</v>
      </c>
      <c r="K361" s="1">
        <v>28.284271247461898</v>
      </c>
      <c r="L361" s="1">
        <v>40</v>
      </c>
      <c r="M361" s="1" t="s">
        <v>201</v>
      </c>
      <c r="N361" s="1">
        <v>35.15</v>
      </c>
      <c r="O361" s="1">
        <v>29.11</v>
      </c>
      <c r="P361" s="1">
        <v>33.58</v>
      </c>
      <c r="Q361" s="1">
        <v>29.9</v>
      </c>
      <c r="R361" s="1">
        <v>36.17</v>
      </c>
      <c r="S361" s="1">
        <v>35.79</v>
      </c>
      <c r="T361" s="1">
        <v>39.32</v>
      </c>
      <c r="U361" s="1">
        <v>29.01</v>
      </c>
      <c r="V361" s="1">
        <v>37.380000000000003</v>
      </c>
      <c r="W361" s="1">
        <v>32.18</v>
      </c>
      <c r="X361" s="1">
        <v>38.74</v>
      </c>
      <c r="Y361" s="1">
        <v>39.01</v>
      </c>
    </row>
    <row r="362" spans="1:25">
      <c r="A362" s="1">
        <v>2024</v>
      </c>
      <c r="B362" s="3" t="s">
        <v>239</v>
      </c>
      <c r="C362" s="1" t="s">
        <v>26</v>
      </c>
      <c r="D362" s="1">
        <v>38</v>
      </c>
      <c r="E362" s="4">
        <v>767.34</v>
      </c>
      <c r="F362" s="4">
        <v>55.67</v>
      </c>
      <c r="G362" s="4">
        <v>711.67</v>
      </c>
      <c r="H362" s="4">
        <v>5.5670000000000002</v>
      </c>
      <c r="I362" s="4">
        <v>58.453500000000012</v>
      </c>
      <c r="J362" s="4">
        <v>767.34</v>
      </c>
      <c r="K362" s="1">
        <v>27.568097504180439</v>
      </c>
      <c r="L362" s="1">
        <v>38</v>
      </c>
      <c r="M362" s="1" t="s">
        <v>475</v>
      </c>
      <c r="N362" s="1">
        <v>33.369999999999997</v>
      </c>
      <c r="O362" s="1">
        <v>36.630000000000003</v>
      </c>
      <c r="P362" s="1">
        <v>33.950000000000003</v>
      </c>
      <c r="Q362" s="1">
        <v>30.37</v>
      </c>
      <c r="R362" s="1">
        <v>31.19</v>
      </c>
      <c r="S362" s="1">
        <v>32.68</v>
      </c>
      <c r="T362" s="1">
        <v>30.7</v>
      </c>
      <c r="U362" s="1">
        <v>37.700000000000003</v>
      </c>
      <c r="V362" s="1">
        <v>32.340000000000003</v>
      </c>
      <c r="W362" s="1">
        <v>31.74</v>
      </c>
      <c r="X362" s="1">
        <v>30.86</v>
      </c>
      <c r="Y362" s="1">
        <v>33.869999999999997</v>
      </c>
    </row>
    <row r="363" spans="1:25">
      <c r="A363" s="1">
        <v>2024</v>
      </c>
      <c r="B363" s="3" t="s">
        <v>270</v>
      </c>
      <c r="C363" s="1" t="s">
        <v>26</v>
      </c>
      <c r="D363" s="1">
        <v>37</v>
      </c>
      <c r="E363" s="4">
        <v>259</v>
      </c>
      <c r="F363" s="4">
        <v>24.99</v>
      </c>
      <c r="G363" s="4">
        <v>234.01</v>
      </c>
      <c r="H363" s="4">
        <v>2.4990000000000001</v>
      </c>
      <c r="I363" s="4">
        <v>26.2395</v>
      </c>
      <c r="J363" s="4">
        <v>259</v>
      </c>
      <c r="K363" s="1">
        <v>27.202941017470891</v>
      </c>
      <c r="L363" s="1">
        <v>37</v>
      </c>
      <c r="M363" s="1" t="s">
        <v>205</v>
      </c>
      <c r="N363" s="1">
        <v>29.91</v>
      </c>
      <c r="O363" s="1">
        <v>30.34</v>
      </c>
      <c r="P363" s="1">
        <v>33.520000000000003</v>
      </c>
      <c r="Q363" s="1">
        <v>31.29</v>
      </c>
      <c r="R363" s="1">
        <v>32.67</v>
      </c>
      <c r="S363" s="1">
        <v>29.86</v>
      </c>
      <c r="T363" s="1">
        <v>27.56</v>
      </c>
      <c r="U363" s="1">
        <v>31.1</v>
      </c>
      <c r="V363" s="1">
        <v>35.880000000000003</v>
      </c>
      <c r="W363" s="1">
        <v>30.13</v>
      </c>
      <c r="X363" s="1">
        <v>31.2</v>
      </c>
      <c r="Y363" s="1">
        <v>36.74</v>
      </c>
    </row>
    <row r="364" spans="1:25">
      <c r="A364" s="1">
        <v>2024</v>
      </c>
      <c r="B364" s="3" t="s">
        <v>195</v>
      </c>
      <c r="C364" s="1" t="s">
        <v>26</v>
      </c>
      <c r="D364" s="1">
        <v>37</v>
      </c>
      <c r="E364" s="4">
        <v>928.7</v>
      </c>
      <c r="F364" s="4">
        <v>100.38</v>
      </c>
      <c r="G364" s="4">
        <v>828.32</v>
      </c>
      <c r="H364" s="4">
        <v>10.038</v>
      </c>
      <c r="I364" s="4">
        <v>105.399</v>
      </c>
      <c r="J364" s="4">
        <v>928.7</v>
      </c>
      <c r="K364" s="1">
        <v>27.202941017470891</v>
      </c>
      <c r="L364" s="1">
        <v>37</v>
      </c>
      <c r="M364" s="1" t="s">
        <v>205</v>
      </c>
      <c r="N364" s="1">
        <v>35.380000000000003</v>
      </c>
      <c r="O364" s="1">
        <v>32.75</v>
      </c>
      <c r="P364" s="1">
        <v>31.94</v>
      </c>
      <c r="Q364" s="1">
        <v>27.9</v>
      </c>
      <c r="R364" s="1">
        <v>34.99</v>
      </c>
      <c r="S364" s="1">
        <v>32.659999999999997</v>
      </c>
      <c r="T364" s="1">
        <v>33.270000000000003</v>
      </c>
      <c r="U364" s="1">
        <v>30.18</v>
      </c>
      <c r="V364" s="1">
        <v>36.549999999999997</v>
      </c>
      <c r="W364" s="1">
        <v>30.69</v>
      </c>
      <c r="X364" s="1">
        <v>32.18</v>
      </c>
      <c r="Y364" s="1">
        <v>36.159999999999997</v>
      </c>
    </row>
    <row r="365" spans="1:25">
      <c r="A365" s="1">
        <v>2024</v>
      </c>
      <c r="B365" s="3" t="s">
        <v>342</v>
      </c>
      <c r="C365" s="1" t="s">
        <v>26</v>
      </c>
      <c r="D365" s="1">
        <v>37</v>
      </c>
      <c r="E365" s="4">
        <v>550.25</v>
      </c>
      <c r="F365" s="4">
        <v>25.6</v>
      </c>
      <c r="G365" s="4">
        <v>524.65</v>
      </c>
      <c r="H365" s="4">
        <v>2.56</v>
      </c>
      <c r="I365" s="4">
        <v>26.88</v>
      </c>
      <c r="J365" s="4">
        <v>550.25</v>
      </c>
      <c r="K365" s="1">
        <v>27.202941017470881</v>
      </c>
      <c r="L365" s="1">
        <v>37</v>
      </c>
      <c r="M365" s="1" t="s">
        <v>205</v>
      </c>
      <c r="N365" s="1">
        <v>33.520000000000003</v>
      </c>
      <c r="O365" s="1">
        <v>28.31</v>
      </c>
      <c r="P365" s="1">
        <v>35.89</v>
      </c>
      <c r="Q365" s="1">
        <v>31.33</v>
      </c>
      <c r="R365" s="1">
        <v>29.72</v>
      </c>
      <c r="S365" s="1">
        <v>35.82</v>
      </c>
      <c r="T365" s="1">
        <v>30.02</v>
      </c>
      <c r="U365" s="1">
        <v>31.73</v>
      </c>
      <c r="V365" s="1">
        <v>31.16</v>
      </c>
      <c r="W365" s="1">
        <v>27.62</v>
      </c>
      <c r="X365" s="1">
        <v>32.04</v>
      </c>
      <c r="Y365" s="1">
        <v>28.04</v>
      </c>
    </row>
    <row r="366" spans="1:25">
      <c r="A366" s="1">
        <v>2024</v>
      </c>
      <c r="B366" s="3" t="s">
        <v>476</v>
      </c>
      <c r="C366" s="1" t="s">
        <v>26</v>
      </c>
      <c r="D366" s="1">
        <v>37</v>
      </c>
      <c r="E366" s="4">
        <v>257.39999999999998</v>
      </c>
      <c r="F366" s="4">
        <v>11.95</v>
      </c>
      <c r="G366" s="4">
        <v>245.45</v>
      </c>
      <c r="H366" s="4">
        <v>1.1950000000000001</v>
      </c>
      <c r="I366" s="4">
        <v>12.547499999999999</v>
      </c>
      <c r="J366" s="4">
        <v>257.39999999999998</v>
      </c>
      <c r="K366" s="1">
        <v>27.202941017470881</v>
      </c>
      <c r="L366" s="1">
        <v>37</v>
      </c>
      <c r="M366" s="1" t="s">
        <v>205</v>
      </c>
      <c r="N366" s="1">
        <v>31.5</v>
      </c>
      <c r="O366" s="1">
        <v>35.159999999999997</v>
      </c>
      <c r="P366" s="1">
        <v>33.229999999999997</v>
      </c>
      <c r="Q366" s="1">
        <v>34.42</v>
      </c>
      <c r="R366" s="1">
        <v>33.79</v>
      </c>
      <c r="S366" s="1">
        <v>33.1</v>
      </c>
      <c r="T366" s="1">
        <v>35.69</v>
      </c>
      <c r="U366" s="1">
        <v>30.84</v>
      </c>
      <c r="V366" s="1">
        <v>34.58</v>
      </c>
      <c r="W366" s="1">
        <v>34.56</v>
      </c>
      <c r="X366" s="1">
        <v>31.45</v>
      </c>
      <c r="Y366" s="1">
        <v>31.27</v>
      </c>
    </row>
    <row r="367" spans="1:25">
      <c r="A367" s="1">
        <v>2024</v>
      </c>
      <c r="B367" s="3" t="s">
        <v>171</v>
      </c>
      <c r="C367" s="1" t="s">
        <v>26</v>
      </c>
      <c r="D367" s="1">
        <v>37</v>
      </c>
      <c r="E367" s="4">
        <v>296</v>
      </c>
      <c r="F367" s="4">
        <v>22.98</v>
      </c>
      <c r="G367" s="4">
        <v>273.02</v>
      </c>
      <c r="H367" s="4">
        <v>2.298</v>
      </c>
      <c r="I367" s="4">
        <v>24.129000000000001</v>
      </c>
      <c r="J367" s="4">
        <v>296</v>
      </c>
      <c r="K367" s="1">
        <v>27.202941017470891</v>
      </c>
      <c r="L367" s="1">
        <v>37</v>
      </c>
      <c r="M367" s="1" t="s">
        <v>205</v>
      </c>
      <c r="N367" s="1">
        <v>27.43</v>
      </c>
      <c r="O367" s="1">
        <v>32.74</v>
      </c>
      <c r="P367" s="1">
        <v>32.35</v>
      </c>
      <c r="Q367" s="1">
        <v>31.27</v>
      </c>
      <c r="R367" s="1">
        <v>32.409999999999997</v>
      </c>
      <c r="S367" s="1">
        <v>27.44</v>
      </c>
      <c r="T367" s="1">
        <v>27.77</v>
      </c>
      <c r="U367" s="1">
        <v>36.049999999999997</v>
      </c>
      <c r="V367" s="1">
        <v>32.090000000000003</v>
      </c>
      <c r="W367" s="1">
        <v>30.69</v>
      </c>
      <c r="X367" s="1">
        <v>35.979999999999997</v>
      </c>
      <c r="Y367" s="1">
        <v>36.020000000000003</v>
      </c>
    </row>
    <row r="368" spans="1:25">
      <c r="A368" s="1">
        <v>2024</v>
      </c>
      <c r="B368" s="3" t="s">
        <v>168</v>
      </c>
      <c r="C368" s="1" t="s">
        <v>26</v>
      </c>
      <c r="D368" s="1">
        <v>36</v>
      </c>
      <c r="E368" s="4">
        <v>717</v>
      </c>
      <c r="F368" s="4">
        <v>90.24</v>
      </c>
      <c r="G368" s="4">
        <v>626.76</v>
      </c>
      <c r="H368" s="4">
        <v>9.0239999999999991</v>
      </c>
      <c r="I368" s="4">
        <v>94.751999999999995</v>
      </c>
      <c r="J368" s="4">
        <v>717</v>
      </c>
      <c r="K368" s="1">
        <v>26.832815729997481</v>
      </c>
      <c r="L368" s="1">
        <v>36</v>
      </c>
      <c r="M368" s="1" t="s">
        <v>207</v>
      </c>
      <c r="N368" s="1">
        <v>27.8</v>
      </c>
      <c r="O368" s="1">
        <v>28.33</v>
      </c>
      <c r="P368" s="1">
        <v>28.6</v>
      </c>
      <c r="Q368" s="1">
        <v>32.61</v>
      </c>
      <c r="R368" s="1">
        <v>32.93</v>
      </c>
      <c r="S368" s="1">
        <v>34.51</v>
      </c>
      <c r="T368" s="1">
        <v>35.119999999999997</v>
      </c>
      <c r="U368" s="1">
        <v>32.85</v>
      </c>
      <c r="V368" s="1">
        <v>34.65</v>
      </c>
      <c r="W368" s="1">
        <v>32.85</v>
      </c>
      <c r="X368" s="1">
        <v>29.84</v>
      </c>
      <c r="Y368" s="1">
        <v>29.06</v>
      </c>
    </row>
    <row r="369" spans="1:25">
      <c r="A369" s="1">
        <v>2024</v>
      </c>
      <c r="B369" s="3" t="s">
        <v>321</v>
      </c>
      <c r="C369" s="1" t="s">
        <v>26</v>
      </c>
      <c r="D369" s="1">
        <v>36</v>
      </c>
      <c r="E369" s="4">
        <v>1084.76</v>
      </c>
      <c r="F369" s="4">
        <v>112.46</v>
      </c>
      <c r="G369" s="4">
        <v>972.3</v>
      </c>
      <c r="H369" s="4">
        <v>11.246</v>
      </c>
      <c r="I369" s="4">
        <v>118.083</v>
      </c>
      <c r="J369" s="4">
        <v>1084.76</v>
      </c>
      <c r="K369" s="1">
        <v>26.832815729997481</v>
      </c>
      <c r="L369" s="1">
        <v>36</v>
      </c>
      <c r="M369" s="1" t="s">
        <v>207</v>
      </c>
      <c r="N369" s="1">
        <v>30.41</v>
      </c>
      <c r="O369" s="1">
        <v>32.840000000000003</v>
      </c>
      <c r="P369" s="1">
        <v>33.24</v>
      </c>
      <c r="Q369" s="1">
        <v>35.58</v>
      </c>
      <c r="R369" s="1">
        <v>29.76</v>
      </c>
      <c r="S369" s="1">
        <v>34.85</v>
      </c>
      <c r="T369" s="1">
        <v>28.99</v>
      </c>
      <c r="U369" s="1">
        <v>30.1</v>
      </c>
      <c r="V369" s="1">
        <v>28.61</v>
      </c>
      <c r="W369" s="1">
        <v>30.82</v>
      </c>
      <c r="X369" s="1">
        <v>30.51</v>
      </c>
      <c r="Y369" s="1">
        <v>28.88</v>
      </c>
    </row>
    <row r="370" spans="1:25">
      <c r="A370" s="1">
        <v>2024</v>
      </c>
      <c r="B370" s="3" t="s">
        <v>138</v>
      </c>
      <c r="C370" s="1" t="s">
        <v>26</v>
      </c>
      <c r="D370" s="1">
        <v>35</v>
      </c>
      <c r="E370" s="4">
        <v>680.76</v>
      </c>
      <c r="F370" s="4">
        <v>41.03</v>
      </c>
      <c r="G370" s="4">
        <v>639.73</v>
      </c>
      <c r="H370" s="4">
        <v>4.1030000000000006</v>
      </c>
      <c r="I370" s="4">
        <v>43.081500000000013</v>
      </c>
      <c r="J370" s="4">
        <v>680.76</v>
      </c>
      <c r="K370" s="1">
        <v>26.457513110645909</v>
      </c>
      <c r="L370" s="1">
        <v>35</v>
      </c>
      <c r="M370" s="1" t="s">
        <v>210</v>
      </c>
      <c r="N370" s="1">
        <v>33.31</v>
      </c>
      <c r="O370" s="1">
        <v>33.729999999999997</v>
      </c>
      <c r="P370" s="1">
        <v>26.81</v>
      </c>
      <c r="Q370" s="1">
        <v>31.31</v>
      </c>
      <c r="R370" s="1">
        <v>29.2</v>
      </c>
      <c r="S370" s="1">
        <v>29.38</v>
      </c>
      <c r="T370" s="1">
        <v>33.97</v>
      </c>
      <c r="U370" s="1">
        <v>33.96</v>
      </c>
      <c r="V370" s="1">
        <v>30.04</v>
      </c>
      <c r="W370" s="1">
        <v>32.1</v>
      </c>
      <c r="X370" s="1">
        <v>29.7</v>
      </c>
      <c r="Y370" s="1">
        <v>28.42</v>
      </c>
    </row>
    <row r="371" spans="1:25">
      <c r="A371" s="1">
        <v>2024</v>
      </c>
      <c r="B371" s="3" t="s">
        <v>477</v>
      </c>
      <c r="C371" s="1" t="s">
        <v>26</v>
      </c>
      <c r="D371" s="1">
        <v>35</v>
      </c>
      <c r="E371" s="4">
        <v>338.95</v>
      </c>
      <c r="F371" s="4">
        <v>56.04</v>
      </c>
      <c r="G371" s="4">
        <v>282.91000000000003</v>
      </c>
      <c r="H371" s="4">
        <v>5.6040000000000001</v>
      </c>
      <c r="I371" s="4">
        <v>58.841999999999999</v>
      </c>
      <c r="J371" s="4">
        <v>338.95</v>
      </c>
      <c r="K371" s="1">
        <v>26.457513110645909</v>
      </c>
      <c r="L371" s="1">
        <v>35</v>
      </c>
      <c r="M371" s="1" t="s">
        <v>210</v>
      </c>
      <c r="N371" s="1">
        <v>31.25</v>
      </c>
      <c r="O371" s="1">
        <v>28.05</v>
      </c>
      <c r="P371" s="1">
        <v>27.77</v>
      </c>
      <c r="Q371" s="1">
        <v>34.93</v>
      </c>
      <c r="R371" s="1">
        <v>27.02</v>
      </c>
      <c r="S371" s="1">
        <v>26.63</v>
      </c>
      <c r="T371" s="1">
        <v>32.89</v>
      </c>
      <c r="U371" s="1">
        <v>33.72</v>
      </c>
      <c r="V371" s="1">
        <v>33.270000000000003</v>
      </c>
      <c r="W371" s="1">
        <v>26.62</v>
      </c>
      <c r="X371" s="1">
        <v>28.54</v>
      </c>
      <c r="Y371" s="1">
        <v>28.36</v>
      </c>
    </row>
    <row r="372" spans="1:25">
      <c r="A372" s="1">
        <v>2024</v>
      </c>
      <c r="B372" s="3" t="s">
        <v>150</v>
      </c>
      <c r="C372" s="1" t="s">
        <v>26</v>
      </c>
      <c r="D372" s="1">
        <v>34</v>
      </c>
      <c r="E372" s="4">
        <v>884</v>
      </c>
      <c r="F372" s="4">
        <v>68.349999999999994</v>
      </c>
      <c r="G372" s="4">
        <v>815.65</v>
      </c>
      <c r="H372" s="4">
        <v>6.835</v>
      </c>
      <c r="I372" s="4">
        <v>71.767499999999998</v>
      </c>
      <c r="J372" s="4">
        <v>884</v>
      </c>
      <c r="K372" s="1">
        <v>26.07680962081059</v>
      </c>
      <c r="L372" s="1">
        <v>34</v>
      </c>
      <c r="M372" s="1" t="s">
        <v>212</v>
      </c>
      <c r="N372" s="1">
        <v>31.12</v>
      </c>
      <c r="O372" s="1">
        <v>26.94</v>
      </c>
      <c r="P372" s="1">
        <v>29.3</v>
      </c>
      <c r="Q372" s="1">
        <v>32.590000000000003</v>
      </c>
      <c r="R372" s="1">
        <v>33.409999999999997</v>
      </c>
      <c r="S372" s="1">
        <v>26.81</v>
      </c>
      <c r="T372" s="1">
        <v>26.31</v>
      </c>
      <c r="U372" s="1">
        <v>30.96</v>
      </c>
      <c r="V372" s="1">
        <v>31.07</v>
      </c>
      <c r="W372" s="1">
        <v>32.729999999999997</v>
      </c>
      <c r="X372" s="1">
        <v>27.13</v>
      </c>
      <c r="Y372" s="1">
        <v>33.29</v>
      </c>
    </row>
    <row r="373" spans="1:25">
      <c r="A373" s="1">
        <v>2024</v>
      </c>
      <c r="B373" s="3" t="s">
        <v>478</v>
      </c>
      <c r="C373" s="1" t="s">
        <v>26</v>
      </c>
      <c r="D373" s="1">
        <v>34</v>
      </c>
      <c r="E373" s="4">
        <v>782</v>
      </c>
      <c r="F373" s="4">
        <v>56.63</v>
      </c>
      <c r="G373" s="4">
        <v>725.38</v>
      </c>
      <c r="H373" s="4">
        <v>5.6630000000000003</v>
      </c>
      <c r="I373" s="4">
        <v>59.461500000000008</v>
      </c>
      <c r="J373" s="4">
        <v>782</v>
      </c>
      <c r="K373" s="1">
        <v>26.0768096208106</v>
      </c>
      <c r="L373" s="1">
        <v>34</v>
      </c>
      <c r="M373" s="1" t="s">
        <v>212</v>
      </c>
      <c r="N373" s="1">
        <v>29.69</v>
      </c>
      <c r="O373" s="1">
        <v>28.92</v>
      </c>
      <c r="P373" s="1">
        <v>33.9</v>
      </c>
      <c r="Q373" s="1">
        <v>27.49</v>
      </c>
      <c r="R373" s="1">
        <v>32.28</v>
      </c>
      <c r="S373" s="1">
        <v>28.67</v>
      </c>
      <c r="T373" s="1">
        <v>32.01</v>
      </c>
      <c r="U373" s="1">
        <v>29.49</v>
      </c>
      <c r="V373" s="1">
        <v>26.71</v>
      </c>
      <c r="W373" s="1">
        <v>29.54</v>
      </c>
      <c r="X373" s="1">
        <v>30.53</v>
      </c>
      <c r="Y373" s="1">
        <v>31.22</v>
      </c>
    </row>
    <row r="374" spans="1:25">
      <c r="A374" s="1">
        <v>2024</v>
      </c>
      <c r="B374" s="3" t="s">
        <v>269</v>
      </c>
      <c r="C374" s="1" t="s">
        <v>26</v>
      </c>
      <c r="D374" s="1">
        <v>34</v>
      </c>
      <c r="E374" s="4">
        <v>895.87</v>
      </c>
      <c r="F374" s="4">
        <v>74.900000000000006</v>
      </c>
      <c r="G374" s="4">
        <v>820.97</v>
      </c>
      <c r="H374" s="4">
        <v>7.4900000000000011</v>
      </c>
      <c r="I374" s="4">
        <v>78.64500000000001</v>
      </c>
      <c r="J374" s="4">
        <v>895.87</v>
      </c>
      <c r="K374" s="1">
        <v>26.0768096208106</v>
      </c>
      <c r="L374" s="1">
        <v>34</v>
      </c>
      <c r="M374" s="1" t="s">
        <v>212</v>
      </c>
      <c r="N374" s="1">
        <v>26.77</v>
      </c>
      <c r="O374" s="1">
        <v>27.29</v>
      </c>
      <c r="P374" s="1">
        <v>28.96</v>
      </c>
      <c r="Q374" s="1">
        <v>33.68</v>
      </c>
      <c r="R374" s="1">
        <v>28.07</v>
      </c>
      <c r="S374" s="1">
        <v>31.9</v>
      </c>
      <c r="T374" s="1">
        <v>32.36</v>
      </c>
      <c r="U374" s="1">
        <v>26.48</v>
      </c>
      <c r="V374" s="1">
        <v>32.64</v>
      </c>
      <c r="W374" s="1">
        <v>33.93</v>
      </c>
      <c r="X374" s="1">
        <v>30.91</v>
      </c>
      <c r="Y374" s="1">
        <v>26.6</v>
      </c>
    </row>
    <row r="375" spans="1:25">
      <c r="A375" s="1">
        <v>2024</v>
      </c>
      <c r="B375" s="3" t="s">
        <v>479</v>
      </c>
      <c r="C375" s="1" t="s">
        <v>26</v>
      </c>
      <c r="D375" s="1">
        <v>33</v>
      </c>
      <c r="E375" s="4">
        <v>346.5</v>
      </c>
      <c r="F375" s="4">
        <v>14.34</v>
      </c>
      <c r="G375" s="4">
        <v>332.16</v>
      </c>
      <c r="H375" s="4">
        <v>1.4339999999999999</v>
      </c>
      <c r="I375" s="4">
        <v>15.057</v>
      </c>
      <c r="J375" s="4">
        <v>346.5</v>
      </c>
      <c r="K375" s="1">
        <v>25.690465157330259</v>
      </c>
      <c r="L375" s="1">
        <v>33</v>
      </c>
      <c r="M375" s="1" t="s">
        <v>215</v>
      </c>
      <c r="N375" s="1">
        <v>30.29</v>
      </c>
      <c r="O375" s="1">
        <v>30.92</v>
      </c>
      <c r="P375" s="1">
        <v>30.22</v>
      </c>
      <c r="Q375" s="1">
        <v>29.68</v>
      </c>
      <c r="R375" s="1">
        <v>30.01</v>
      </c>
      <c r="S375" s="1">
        <v>31.65</v>
      </c>
      <c r="T375" s="1">
        <v>29.11</v>
      </c>
      <c r="U375" s="1">
        <v>26.98</v>
      </c>
      <c r="V375" s="1">
        <v>29.02</v>
      </c>
      <c r="W375" s="1">
        <v>29.59</v>
      </c>
      <c r="X375" s="1">
        <v>29.2</v>
      </c>
      <c r="Y375" s="1">
        <v>32.25</v>
      </c>
    </row>
    <row r="376" spans="1:25">
      <c r="A376" s="1">
        <v>2024</v>
      </c>
      <c r="B376" s="3" t="s">
        <v>480</v>
      </c>
      <c r="C376" s="1" t="s">
        <v>26</v>
      </c>
      <c r="D376" s="1">
        <v>33</v>
      </c>
      <c r="E376" s="4">
        <v>1320</v>
      </c>
      <c r="F376" s="4">
        <v>390.26</v>
      </c>
      <c r="G376" s="4">
        <v>929.74</v>
      </c>
      <c r="H376" s="4">
        <v>39.026000000000003</v>
      </c>
      <c r="I376" s="4">
        <v>409.77300000000002</v>
      </c>
      <c r="J376" s="4">
        <v>1320</v>
      </c>
      <c r="K376" s="1">
        <v>25.690465157330259</v>
      </c>
      <c r="L376" s="1">
        <v>33</v>
      </c>
      <c r="M376" s="1" t="s">
        <v>215</v>
      </c>
      <c r="N376" s="1">
        <v>28.98</v>
      </c>
      <c r="O376" s="1">
        <v>30.6</v>
      </c>
      <c r="P376" s="1">
        <v>30.46</v>
      </c>
      <c r="Q376" s="1">
        <v>27.91</v>
      </c>
      <c r="R376" s="1">
        <v>26.28</v>
      </c>
      <c r="S376" s="1">
        <v>32.96</v>
      </c>
      <c r="T376" s="1">
        <v>29.24</v>
      </c>
      <c r="U376" s="1">
        <v>30.11</v>
      </c>
      <c r="V376" s="1">
        <v>26.87</v>
      </c>
      <c r="W376" s="1">
        <v>29.98</v>
      </c>
      <c r="X376" s="1">
        <v>32.93</v>
      </c>
      <c r="Y376" s="1">
        <v>31.92</v>
      </c>
    </row>
    <row r="377" spans="1:25">
      <c r="A377" s="1">
        <v>2024</v>
      </c>
      <c r="B377" s="3" t="s">
        <v>186</v>
      </c>
      <c r="C377" s="1" t="s">
        <v>26</v>
      </c>
      <c r="D377" s="1">
        <v>33</v>
      </c>
      <c r="E377" s="4">
        <v>336.6</v>
      </c>
      <c r="F377" s="4">
        <v>16.5</v>
      </c>
      <c r="G377" s="4">
        <v>320.10000000000002</v>
      </c>
      <c r="H377" s="4">
        <v>1.65</v>
      </c>
      <c r="I377" s="4">
        <v>17.324999999999999</v>
      </c>
      <c r="J377" s="4">
        <v>336.6</v>
      </c>
      <c r="K377" s="1">
        <v>25.690465157330259</v>
      </c>
      <c r="L377" s="1">
        <v>33</v>
      </c>
      <c r="M377" s="1" t="s">
        <v>215</v>
      </c>
      <c r="N377" s="1">
        <v>32.5</v>
      </c>
      <c r="O377" s="1">
        <v>29.44</v>
      </c>
      <c r="P377" s="1">
        <v>30.7</v>
      </c>
      <c r="Q377" s="1">
        <v>30.96</v>
      </c>
      <c r="R377" s="1">
        <v>27.53</v>
      </c>
      <c r="S377" s="1">
        <v>31.8</v>
      </c>
      <c r="T377" s="1">
        <v>31.88</v>
      </c>
      <c r="U377" s="1">
        <v>26.58</v>
      </c>
      <c r="V377" s="1">
        <v>32.33</v>
      </c>
      <c r="W377" s="1">
        <v>28.02</v>
      </c>
      <c r="X377" s="1">
        <v>31.18</v>
      </c>
      <c r="Y377" s="1">
        <v>31.38</v>
      </c>
    </row>
    <row r="378" spans="1:25">
      <c r="A378" s="1">
        <v>2024</v>
      </c>
      <c r="B378" s="3" t="s">
        <v>117</v>
      </c>
      <c r="C378" s="1" t="s">
        <v>26</v>
      </c>
      <c r="D378" s="1">
        <v>32</v>
      </c>
      <c r="E378" s="4">
        <v>1722.6</v>
      </c>
      <c r="F378" s="4">
        <v>33.549999999999997</v>
      </c>
      <c r="G378" s="4">
        <v>1689.06</v>
      </c>
      <c r="H378" s="4">
        <v>3.355</v>
      </c>
      <c r="I378" s="4">
        <v>35.227499999999999</v>
      </c>
      <c r="J378" s="4">
        <v>1722.6</v>
      </c>
      <c r="K378" s="1">
        <v>25.29822128134704</v>
      </c>
      <c r="L378" s="1">
        <v>32</v>
      </c>
      <c r="M378" s="1" t="s">
        <v>217</v>
      </c>
      <c r="N378" s="1">
        <v>29.36</v>
      </c>
      <c r="O378" s="1">
        <v>25.93</v>
      </c>
      <c r="P378" s="1">
        <v>25.84</v>
      </c>
      <c r="Q378" s="1">
        <v>29.94</v>
      </c>
      <c r="R378" s="1">
        <v>29.19</v>
      </c>
      <c r="S378" s="1">
        <v>29.98</v>
      </c>
      <c r="T378" s="1">
        <v>28.79</v>
      </c>
      <c r="U378" s="1">
        <v>29.02</v>
      </c>
      <c r="V378" s="1">
        <v>26.94</v>
      </c>
      <c r="W378" s="1">
        <v>29.53</v>
      </c>
      <c r="X378" s="1">
        <v>29.94</v>
      </c>
      <c r="Y378" s="1">
        <v>26.78</v>
      </c>
    </row>
    <row r="379" spans="1:25">
      <c r="A379" s="1">
        <v>2024</v>
      </c>
      <c r="B379" s="3" t="s">
        <v>280</v>
      </c>
      <c r="C379" s="1" t="s">
        <v>26</v>
      </c>
      <c r="D379" s="1">
        <v>32</v>
      </c>
      <c r="E379" s="4">
        <v>640</v>
      </c>
      <c r="F379" s="4">
        <v>11.34</v>
      </c>
      <c r="G379" s="4">
        <v>628.66</v>
      </c>
      <c r="H379" s="4">
        <v>1.1339999999999999</v>
      </c>
      <c r="I379" s="4">
        <v>11.907</v>
      </c>
      <c r="J379" s="4">
        <v>640</v>
      </c>
      <c r="K379" s="1">
        <v>25.29822128134704</v>
      </c>
      <c r="L379" s="1">
        <v>32</v>
      </c>
      <c r="M379" s="1" t="s">
        <v>217</v>
      </c>
      <c r="N379" s="1">
        <v>26.19</v>
      </c>
      <c r="O379" s="1">
        <v>31.15</v>
      </c>
      <c r="P379" s="1">
        <v>25.84</v>
      </c>
      <c r="Q379" s="1">
        <v>30.26</v>
      </c>
      <c r="R379" s="1">
        <v>27.77</v>
      </c>
      <c r="S379" s="1">
        <v>28.96</v>
      </c>
      <c r="T379" s="1">
        <v>31.28</v>
      </c>
      <c r="U379" s="1">
        <v>27.54</v>
      </c>
      <c r="V379" s="1">
        <v>31.25</v>
      </c>
      <c r="W379" s="1">
        <v>28.11</v>
      </c>
      <c r="X379" s="1">
        <v>28.66</v>
      </c>
      <c r="Y379" s="1">
        <v>25.81</v>
      </c>
    </row>
    <row r="380" spans="1:25">
      <c r="A380" s="1">
        <v>2024</v>
      </c>
      <c r="B380" s="3" t="s">
        <v>289</v>
      </c>
      <c r="C380" s="1" t="s">
        <v>26</v>
      </c>
      <c r="D380" s="1">
        <v>31</v>
      </c>
      <c r="E380" s="4">
        <v>764.45</v>
      </c>
      <c r="F380" s="4">
        <v>78.27</v>
      </c>
      <c r="G380" s="4">
        <v>686.18</v>
      </c>
      <c r="H380" s="4">
        <v>7.827</v>
      </c>
      <c r="I380" s="4">
        <v>82.183499999999995</v>
      </c>
      <c r="J380" s="4">
        <v>764.45</v>
      </c>
      <c r="K380" s="1">
        <v>24.899799195977469</v>
      </c>
      <c r="L380" s="1">
        <v>31</v>
      </c>
      <c r="M380" s="1" t="s">
        <v>220</v>
      </c>
      <c r="N380" s="1">
        <v>30.7</v>
      </c>
      <c r="O380" s="1">
        <v>30.75</v>
      </c>
      <c r="P380" s="1">
        <v>30.89</v>
      </c>
      <c r="Q380" s="1">
        <v>29.79</v>
      </c>
      <c r="R380" s="1">
        <v>25.16</v>
      </c>
      <c r="S380" s="1">
        <v>28.04</v>
      </c>
      <c r="T380" s="1">
        <v>29.79</v>
      </c>
      <c r="U380" s="1">
        <v>26.84</v>
      </c>
      <c r="V380" s="1">
        <v>30.26</v>
      </c>
      <c r="W380" s="1">
        <v>27.46</v>
      </c>
      <c r="X380" s="1">
        <v>28.35</v>
      </c>
      <c r="Y380" s="1">
        <v>25.4</v>
      </c>
    </row>
    <row r="381" spans="1:25">
      <c r="A381" s="1">
        <v>2024</v>
      </c>
      <c r="B381" s="3" t="s">
        <v>240</v>
      </c>
      <c r="C381" s="1" t="s">
        <v>26</v>
      </c>
      <c r="D381" s="1">
        <v>31</v>
      </c>
      <c r="E381" s="4">
        <v>253.3</v>
      </c>
      <c r="F381" s="4">
        <v>22.5</v>
      </c>
      <c r="G381" s="4">
        <v>230.8</v>
      </c>
      <c r="H381" s="4">
        <v>2.25</v>
      </c>
      <c r="I381" s="4">
        <v>23.625</v>
      </c>
      <c r="J381" s="4">
        <v>253.3</v>
      </c>
      <c r="K381" s="1">
        <v>24.899799195977469</v>
      </c>
      <c r="L381" s="1">
        <v>31</v>
      </c>
      <c r="M381" s="1" t="s">
        <v>220</v>
      </c>
      <c r="N381" s="1">
        <v>27.47</v>
      </c>
      <c r="O381" s="1">
        <v>25.35</v>
      </c>
      <c r="P381" s="1">
        <v>29.53</v>
      </c>
      <c r="Q381" s="1">
        <v>28.98</v>
      </c>
      <c r="R381" s="1">
        <v>24.95</v>
      </c>
      <c r="S381" s="1">
        <v>26.47</v>
      </c>
      <c r="T381" s="1">
        <v>25.02</v>
      </c>
      <c r="U381" s="1">
        <v>26.07</v>
      </c>
      <c r="V381" s="1">
        <v>27.25</v>
      </c>
      <c r="W381" s="1">
        <v>27.89</v>
      </c>
      <c r="X381" s="1">
        <v>25.55</v>
      </c>
      <c r="Y381" s="1">
        <v>25.77</v>
      </c>
    </row>
    <row r="382" spans="1:25">
      <c r="A382" s="1">
        <v>2024</v>
      </c>
      <c r="B382" s="3" t="s">
        <v>481</v>
      </c>
      <c r="C382" s="1" t="s">
        <v>26</v>
      </c>
      <c r="D382" s="1">
        <v>30</v>
      </c>
      <c r="E382" s="4">
        <v>1107.3</v>
      </c>
      <c r="F382" s="4">
        <v>62.9</v>
      </c>
      <c r="G382" s="4">
        <v>1044.4000000000001</v>
      </c>
      <c r="H382" s="4">
        <v>6.29</v>
      </c>
      <c r="I382" s="4">
        <v>66.045000000000002</v>
      </c>
      <c r="J382" s="4">
        <v>1107.3</v>
      </c>
      <c r="K382" s="1">
        <v>24.494897427831781</v>
      </c>
      <c r="L382" s="1">
        <v>30</v>
      </c>
      <c r="M382" s="1" t="s">
        <v>223</v>
      </c>
      <c r="N382" s="1">
        <v>26.03</v>
      </c>
      <c r="O382" s="1">
        <v>28.46</v>
      </c>
      <c r="P382" s="1">
        <v>29.14</v>
      </c>
      <c r="Q382" s="1">
        <v>26.25</v>
      </c>
      <c r="R382" s="1">
        <v>28.34</v>
      </c>
      <c r="S382" s="1">
        <v>27.43</v>
      </c>
      <c r="T382" s="1">
        <v>25.4</v>
      </c>
      <c r="U382" s="1">
        <v>24.7</v>
      </c>
      <c r="V382" s="1">
        <v>28.89</v>
      </c>
      <c r="W382" s="1">
        <v>27.41</v>
      </c>
      <c r="X382" s="1">
        <v>26.35</v>
      </c>
      <c r="Y382" s="1">
        <v>29.85</v>
      </c>
    </row>
    <row r="383" spans="1:25">
      <c r="A383" s="1">
        <v>2024</v>
      </c>
      <c r="B383" s="3" t="s">
        <v>275</v>
      </c>
      <c r="C383" s="1" t="s">
        <v>26</v>
      </c>
      <c r="D383" s="1">
        <v>29</v>
      </c>
      <c r="E383" s="4">
        <v>281.82</v>
      </c>
      <c r="F383" s="4">
        <v>12.93</v>
      </c>
      <c r="G383" s="4">
        <v>268.89</v>
      </c>
      <c r="H383" s="4">
        <v>1.2929999999999999</v>
      </c>
      <c r="I383" s="4">
        <v>13.576499999999999</v>
      </c>
      <c r="J383" s="4">
        <v>281.82</v>
      </c>
      <c r="K383" s="1">
        <v>24.083189157584592</v>
      </c>
      <c r="L383" s="1">
        <v>29</v>
      </c>
      <c r="M383" s="1" t="s">
        <v>225</v>
      </c>
      <c r="N383" s="1">
        <v>24.63</v>
      </c>
      <c r="O383" s="1">
        <v>25.62</v>
      </c>
      <c r="P383" s="1">
        <v>28.31</v>
      </c>
      <c r="Q383" s="1">
        <v>27.72</v>
      </c>
      <c r="R383" s="1">
        <v>25.7</v>
      </c>
      <c r="S383" s="1">
        <v>24.71</v>
      </c>
      <c r="T383" s="1">
        <v>26.34</v>
      </c>
      <c r="U383" s="1">
        <v>26.81</v>
      </c>
      <c r="V383" s="1">
        <v>27.62</v>
      </c>
      <c r="W383" s="1">
        <v>25.08</v>
      </c>
      <c r="X383" s="1">
        <v>24.57</v>
      </c>
      <c r="Y383" s="1">
        <v>24.47</v>
      </c>
    </row>
    <row r="384" spans="1:25">
      <c r="A384" s="1">
        <v>2024</v>
      </c>
      <c r="B384" s="3" t="s">
        <v>482</v>
      </c>
      <c r="C384" s="1" t="s">
        <v>26</v>
      </c>
      <c r="D384" s="1">
        <v>28</v>
      </c>
      <c r="E384" s="4">
        <v>584.85</v>
      </c>
      <c r="F384" s="4">
        <v>40.520000000000003</v>
      </c>
      <c r="G384" s="4">
        <v>544.33000000000004</v>
      </c>
      <c r="H384" s="4">
        <v>4.0519999999999996</v>
      </c>
      <c r="I384" s="4">
        <v>42.546000000000006</v>
      </c>
      <c r="J384" s="4">
        <v>584.85</v>
      </c>
      <c r="K384" s="1">
        <v>23.664319132398461</v>
      </c>
      <c r="L384" s="1">
        <v>28</v>
      </c>
      <c r="M384" s="1" t="s">
        <v>228</v>
      </c>
      <c r="N384" s="1">
        <v>24.69</v>
      </c>
      <c r="O384" s="1">
        <v>25.73</v>
      </c>
      <c r="P384" s="1">
        <v>27.74</v>
      </c>
      <c r="Q384" s="1">
        <v>24.89</v>
      </c>
      <c r="R384" s="1">
        <v>27.22</v>
      </c>
      <c r="S384" s="1">
        <v>27.57</v>
      </c>
      <c r="T384" s="1">
        <v>27.68</v>
      </c>
      <c r="U384" s="1">
        <v>27.4</v>
      </c>
      <c r="V384" s="1">
        <v>25.53</v>
      </c>
      <c r="W384" s="1">
        <v>25.18</v>
      </c>
      <c r="X384" s="1">
        <v>26.72</v>
      </c>
      <c r="Y384" s="1">
        <v>24.79</v>
      </c>
    </row>
    <row r="385" spans="1:25">
      <c r="A385" s="1">
        <v>2024</v>
      </c>
      <c r="B385" s="3" t="s">
        <v>189</v>
      </c>
      <c r="C385" s="1" t="s">
        <v>26</v>
      </c>
      <c r="D385" s="1">
        <v>28</v>
      </c>
      <c r="E385" s="4">
        <v>783</v>
      </c>
      <c r="F385" s="4">
        <v>248</v>
      </c>
      <c r="G385" s="4">
        <v>535</v>
      </c>
      <c r="H385" s="4">
        <v>24.8</v>
      </c>
      <c r="I385" s="4">
        <v>260.39999999999998</v>
      </c>
      <c r="J385" s="4">
        <v>783</v>
      </c>
      <c r="K385" s="1">
        <v>23.664319132398461</v>
      </c>
      <c r="L385" s="1">
        <v>28</v>
      </c>
      <c r="M385" s="1" t="s">
        <v>228</v>
      </c>
      <c r="N385" s="1">
        <v>26.71</v>
      </c>
      <c r="O385" s="1">
        <v>27.81</v>
      </c>
      <c r="P385" s="1">
        <v>28</v>
      </c>
      <c r="Q385" s="1">
        <v>24.07</v>
      </c>
      <c r="R385" s="1">
        <v>24.54</v>
      </c>
      <c r="S385" s="1">
        <v>25.64</v>
      </c>
      <c r="T385" s="1">
        <v>25.21</v>
      </c>
      <c r="U385" s="1">
        <v>26.49</v>
      </c>
      <c r="V385" s="1">
        <v>27.42</v>
      </c>
      <c r="W385" s="1">
        <v>25.17</v>
      </c>
      <c r="X385" s="1">
        <v>27.8</v>
      </c>
      <c r="Y385" s="1">
        <v>24</v>
      </c>
    </row>
    <row r="386" spans="1:25">
      <c r="A386" s="1">
        <v>2024</v>
      </c>
      <c r="B386" s="3" t="s">
        <v>483</v>
      </c>
      <c r="C386" s="1" t="s">
        <v>26</v>
      </c>
      <c r="D386" s="1">
        <v>27</v>
      </c>
      <c r="E386" s="4">
        <v>1050</v>
      </c>
      <c r="F386" s="4">
        <v>46.23</v>
      </c>
      <c r="G386" s="4">
        <v>1003.77</v>
      </c>
      <c r="H386" s="4">
        <v>4.6230000000000002</v>
      </c>
      <c r="I386" s="4">
        <v>48.541499999999999</v>
      </c>
      <c r="J386" s="4">
        <v>1050</v>
      </c>
      <c r="K386" s="1">
        <v>23.2379000772445</v>
      </c>
      <c r="L386" s="1">
        <v>27</v>
      </c>
      <c r="M386" s="1" t="s">
        <v>230</v>
      </c>
      <c r="N386" s="1">
        <v>25.69</v>
      </c>
      <c r="O386" s="1">
        <v>23.39</v>
      </c>
      <c r="P386" s="1">
        <v>24.06</v>
      </c>
      <c r="Q386" s="1">
        <v>26.79</v>
      </c>
      <c r="R386" s="1">
        <v>24.68</v>
      </c>
      <c r="S386" s="1">
        <v>24.64</v>
      </c>
      <c r="T386" s="1">
        <v>26.76</v>
      </c>
      <c r="U386" s="1">
        <v>26.33</v>
      </c>
      <c r="V386" s="1">
        <v>23.8</v>
      </c>
      <c r="W386" s="1">
        <v>24.06</v>
      </c>
      <c r="X386" s="1">
        <v>23.64</v>
      </c>
      <c r="Y386" s="1">
        <v>26.68</v>
      </c>
    </row>
    <row r="387" spans="1:25">
      <c r="A387" s="1">
        <v>2024</v>
      </c>
      <c r="B387" s="3" t="s">
        <v>484</v>
      </c>
      <c r="C387" s="1" t="s">
        <v>26</v>
      </c>
      <c r="D387" s="1">
        <v>25</v>
      </c>
      <c r="E387" s="4">
        <v>606.25</v>
      </c>
      <c r="F387" s="4">
        <v>101.14</v>
      </c>
      <c r="G387" s="4">
        <v>505.11</v>
      </c>
      <c r="H387" s="4">
        <v>10.114000000000001</v>
      </c>
      <c r="I387" s="4">
        <v>106.197</v>
      </c>
      <c r="J387" s="4">
        <v>606.25</v>
      </c>
      <c r="K387" s="1">
        <v>22.360679774997891</v>
      </c>
      <c r="L387" s="1">
        <v>25</v>
      </c>
      <c r="M387" s="1" t="s">
        <v>238</v>
      </c>
      <c r="N387" s="1">
        <v>24.41</v>
      </c>
      <c r="O387" s="1">
        <v>23.54</v>
      </c>
      <c r="P387" s="1">
        <v>24.24</v>
      </c>
      <c r="Q387" s="1">
        <v>22.97</v>
      </c>
      <c r="R387" s="1">
        <v>24.13</v>
      </c>
      <c r="S387" s="1">
        <v>22.69</v>
      </c>
      <c r="T387" s="1">
        <v>23.95</v>
      </c>
      <c r="U387" s="1">
        <v>23.15</v>
      </c>
      <c r="V387" s="1">
        <v>22.6</v>
      </c>
      <c r="W387" s="1">
        <v>24.8</v>
      </c>
      <c r="X387" s="1">
        <v>23.61</v>
      </c>
      <c r="Y387" s="1">
        <v>22.49</v>
      </c>
    </row>
    <row r="388" spans="1:25">
      <c r="A388" s="1">
        <v>2024</v>
      </c>
      <c r="B388" s="3" t="s">
        <v>285</v>
      </c>
      <c r="C388" s="1" t="s">
        <v>26</v>
      </c>
      <c r="D388" s="1">
        <v>25</v>
      </c>
      <c r="E388" s="4">
        <v>175</v>
      </c>
      <c r="F388" s="4">
        <v>12.5</v>
      </c>
      <c r="G388" s="4">
        <v>162.5</v>
      </c>
      <c r="H388" s="4">
        <v>1.25</v>
      </c>
      <c r="I388" s="4">
        <v>13.125</v>
      </c>
      <c r="J388" s="4">
        <v>175</v>
      </c>
      <c r="K388" s="1">
        <v>22.360679774997902</v>
      </c>
      <c r="L388" s="1">
        <v>25</v>
      </c>
      <c r="M388" s="1" t="s">
        <v>238</v>
      </c>
      <c r="N388" s="1">
        <v>22.63</v>
      </c>
      <c r="O388" s="1">
        <v>22.96</v>
      </c>
      <c r="P388" s="1">
        <v>22.4</v>
      </c>
      <c r="Q388" s="1">
        <v>24.42</v>
      </c>
      <c r="R388" s="1">
        <v>24.34</v>
      </c>
      <c r="S388" s="1">
        <v>22.44</v>
      </c>
      <c r="T388" s="1">
        <v>23.38</v>
      </c>
      <c r="U388" s="1">
        <v>24.16</v>
      </c>
      <c r="V388" s="1">
        <v>22.88</v>
      </c>
      <c r="W388" s="1">
        <v>22.93</v>
      </c>
      <c r="X388" s="1">
        <v>23.43</v>
      </c>
      <c r="Y388" s="1">
        <v>22.77</v>
      </c>
    </row>
    <row r="389" spans="1:25">
      <c r="A389" s="1">
        <v>2024</v>
      </c>
      <c r="B389" s="3" t="s">
        <v>85</v>
      </c>
      <c r="C389" s="1" t="s">
        <v>26</v>
      </c>
      <c r="D389" s="1">
        <v>24</v>
      </c>
      <c r="E389" s="4">
        <v>28.8</v>
      </c>
      <c r="F389" s="4">
        <v>6.3</v>
      </c>
      <c r="G389" s="4">
        <v>22.5</v>
      </c>
      <c r="H389" s="4">
        <v>0.63</v>
      </c>
      <c r="I389" s="4">
        <v>6.6150000000000002</v>
      </c>
      <c r="J389" s="4">
        <v>28.8</v>
      </c>
      <c r="K389" s="1">
        <v>21.908902300206641</v>
      </c>
      <c r="L389" s="1">
        <v>24</v>
      </c>
      <c r="M389" s="1" t="s">
        <v>242</v>
      </c>
      <c r="N389" s="1">
        <v>22.81</v>
      </c>
      <c r="O389" s="1">
        <v>23.71</v>
      </c>
      <c r="P389" s="1">
        <v>22.31</v>
      </c>
      <c r="Q389" s="1">
        <v>23.73</v>
      </c>
      <c r="R389" s="1">
        <v>23.92</v>
      </c>
      <c r="S389" s="1">
        <v>22.65</v>
      </c>
      <c r="T389" s="1">
        <v>22.72</v>
      </c>
      <c r="U389" s="1">
        <v>22.06</v>
      </c>
      <c r="V389" s="1">
        <v>23.3</v>
      </c>
      <c r="W389" s="1">
        <v>23.33</v>
      </c>
      <c r="X389" s="1">
        <v>22.66</v>
      </c>
      <c r="Y389" s="1">
        <v>23.54</v>
      </c>
    </row>
    <row r="390" spans="1:25">
      <c r="A390" s="1">
        <v>2024</v>
      </c>
      <c r="B390" s="3" t="s">
        <v>485</v>
      </c>
      <c r="C390" s="1" t="s">
        <v>26</v>
      </c>
      <c r="D390" s="1">
        <v>24</v>
      </c>
      <c r="E390" s="4">
        <v>141.6</v>
      </c>
      <c r="F390" s="4">
        <v>56</v>
      </c>
      <c r="G390" s="4">
        <v>85.6</v>
      </c>
      <c r="H390" s="4">
        <v>5.6000000000000014</v>
      </c>
      <c r="I390" s="4">
        <v>58.8</v>
      </c>
      <c r="J390" s="4">
        <v>141.6</v>
      </c>
      <c r="K390" s="1">
        <v>21.908902300206641</v>
      </c>
      <c r="L390" s="1">
        <v>24</v>
      </c>
      <c r="M390" s="1" t="s">
        <v>242</v>
      </c>
      <c r="N390" s="1">
        <v>22.48</v>
      </c>
      <c r="O390" s="1">
        <v>22.16</v>
      </c>
      <c r="P390" s="1">
        <v>22.11</v>
      </c>
      <c r="Q390" s="1">
        <v>23.55</v>
      </c>
      <c r="R390" s="1">
        <v>22.61</v>
      </c>
      <c r="S390" s="1">
        <v>23.35</v>
      </c>
      <c r="T390" s="1">
        <v>23.5</v>
      </c>
      <c r="U390" s="1">
        <v>22.87</v>
      </c>
      <c r="V390" s="1">
        <v>22.22</v>
      </c>
      <c r="W390" s="1">
        <v>22.64</v>
      </c>
      <c r="X390" s="1">
        <v>22.9</v>
      </c>
      <c r="Y390" s="1">
        <v>23.08</v>
      </c>
    </row>
    <row r="391" spans="1:25">
      <c r="A391" s="1">
        <v>2024</v>
      </c>
      <c r="B391" s="3" t="s">
        <v>486</v>
      </c>
      <c r="C391" s="1" t="s">
        <v>26</v>
      </c>
      <c r="D391" s="1">
        <v>23</v>
      </c>
      <c r="E391" s="4">
        <v>276</v>
      </c>
      <c r="F391" s="4">
        <v>8</v>
      </c>
      <c r="G391" s="4">
        <v>268</v>
      </c>
      <c r="H391" s="4">
        <v>0.8</v>
      </c>
      <c r="I391" s="4">
        <v>8.4</v>
      </c>
      <c r="J391" s="4">
        <v>276</v>
      </c>
      <c r="K391" s="1">
        <v>21.447610589527219</v>
      </c>
      <c r="L391" s="1">
        <v>23</v>
      </c>
      <c r="M391" s="1" t="s">
        <v>487</v>
      </c>
      <c r="N391" s="1">
        <v>22.87</v>
      </c>
      <c r="O391" s="1">
        <v>21.47</v>
      </c>
      <c r="P391" s="1">
        <v>21.89</v>
      </c>
      <c r="Q391" s="1">
        <v>22.64</v>
      </c>
      <c r="R391" s="1">
        <v>22.16</v>
      </c>
      <c r="S391" s="1">
        <v>22.32</v>
      </c>
      <c r="T391" s="1">
        <v>22</v>
      </c>
      <c r="U391" s="1">
        <v>22.03</v>
      </c>
      <c r="V391" s="1">
        <v>21.52</v>
      </c>
      <c r="W391" s="1">
        <v>22.67</v>
      </c>
      <c r="X391" s="1">
        <v>22.7</v>
      </c>
      <c r="Y391" s="1">
        <v>22.36</v>
      </c>
    </row>
    <row r="392" spans="1:25">
      <c r="A392" s="1">
        <v>2024</v>
      </c>
      <c r="B392" s="3" t="s">
        <v>317</v>
      </c>
      <c r="C392" s="1" t="s">
        <v>26</v>
      </c>
      <c r="D392" s="1">
        <v>23</v>
      </c>
      <c r="E392" s="4">
        <v>152.94999999999999</v>
      </c>
      <c r="F392" s="4">
        <v>95.22</v>
      </c>
      <c r="G392" s="4">
        <v>57.73</v>
      </c>
      <c r="H392" s="4">
        <v>9.5220000000000002</v>
      </c>
      <c r="I392" s="4">
        <v>99.980999999999995</v>
      </c>
      <c r="J392" s="4">
        <v>152.94999999999999</v>
      </c>
      <c r="K392" s="1">
        <v>21.447610589527219</v>
      </c>
      <c r="L392" s="1">
        <v>23</v>
      </c>
      <c r="M392" s="1" t="s">
        <v>487</v>
      </c>
      <c r="N392" s="1">
        <v>22.88</v>
      </c>
      <c r="O392" s="1">
        <v>22.46</v>
      </c>
      <c r="P392" s="1">
        <v>22.88</v>
      </c>
      <c r="Q392" s="1">
        <v>21.68</v>
      </c>
      <c r="R392" s="1">
        <v>21.85</v>
      </c>
      <c r="S392" s="1">
        <v>22.54</v>
      </c>
      <c r="T392" s="1">
        <v>22.39</v>
      </c>
      <c r="U392" s="1">
        <v>22.94</v>
      </c>
      <c r="V392" s="1">
        <v>22.01</v>
      </c>
      <c r="W392" s="1">
        <v>22.62</v>
      </c>
      <c r="X392" s="1">
        <v>21.74</v>
      </c>
      <c r="Y392" s="1">
        <v>21.54</v>
      </c>
    </row>
    <row r="393" spans="1:25">
      <c r="A393" s="1">
        <v>2024</v>
      </c>
      <c r="B393" s="3" t="s">
        <v>325</v>
      </c>
      <c r="C393" s="1" t="s">
        <v>26</v>
      </c>
      <c r="D393" s="1">
        <v>22</v>
      </c>
      <c r="E393" s="4">
        <v>1781.43</v>
      </c>
      <c r="F393" s="4">
        <v>891.82</v>
      </c>
      <c r="G393" s="4">
        <v>889.61</v>
      </c>
      <c r="H393" s="4">
        <v>89.182000000000016</v>
      </c>
      <c r="I393" s="4">
        <v>936.41099999999994</v>
      </c>
      <c r="J393" s="4">
        <v>1781.43</v>
      </c>
      <c r="K393" s="1">
        <v>20.976176963403031</v>
      </c>
      <c r="L393" s="1">
        <v>22</v>
      </c>
      <c r="M393" s="1" t="s">
        <v>488</v>
      </c>
      <c r="N393" s="1">
        <v>21.68</v>
      </c>
      <c r="O393" s="1">
        <v>21.68</v>
      </c>
      <c r="P393" s="1">
        <v>21.84</v>
      </c>
      <c r="Q393" s="1">
        <v>21.67</v>
      </c>
      <c r="R393" s="1">
        <v>21.43</v>
      </c>
      <c r="S393" s="1">
        <v>21.6</v>
      </c>
      <c r="T393" s="1">
        <v>21.92</v>
      </c>
      <c r="U393" s="1">
        <v>21.57</v>
      </c>
      <c r="V393" s="1">
        <v>21.1</v>
      </c>
      <c r="W393" s="1">
        <v>21.34</v>
      </c>
      <c r="X393" s="1">
        <v>21.71</v>
      </c>
      <c r="Y393" s="1">
        <v>21.63</v>
      </c>
    </row>
    <row r="394" spans="1:25">
      <c r="A394" s="1">
        <v>2024</v>
      </c>
      <c r="B394" s="3" t="s">
        <v>489</v>
      </c>
      <c r="C394" s="1" t="s">
        <v>26</v>
      </c>
      <c r="D394" s="1">
        <v>22</v>
      </c>
      <c r="E394" s="4">
        <v>1522.95</v>
      </c>
      <c r="F394" s="4">
        <v>97.97</v>
      </c>
      <c r="G394" s="4">
        <v>1424.98</v>
      </c>
      <c r="H394" s="4">
        <v>9.7970000000000006</v>
      </c>
      <c r="I394" s="4">
        <v>102.8685</v>
      </c>
      <c r="J394" s="4">
        <v>1522.95</v>
      </c>
      <c r="K394" s="1">
        <v>20.976176963403031</v>
      </c>
      <c r="L394" s="1">
        <v>22</v>
      </c>
      <c r="M394" s="1" t="s">
        <v>488</v>
      </c>
      <c r="N394" s="1">
        <v>21.83</v>
      </c>
      <c r="O394" s="1">
        <v>21.01</v>
      </c>
      <c r="P394" s="1">
        <v>21.21</v>
      </c>
      <c r="Q394" s="1">
        <v>21.41</v>
      </c>
      <c r="R394" s="1">
        <v>21.47</v>
      </c>
      <c r="S394" s="1">
        <v>21.6</v>
      </c>
      <c r="T394" s="1">
        <v>21.97</v>
      </c>
      <c r="U394" s="1">
        <v>21.98</v>
      </c>
      <c r="V394" s="1">
        <v>21.01</v>
      </c>
      <c r="W394" s="1">
        <v>21.37</v>
      </c>
      <c r="X394" s="1">
        <v>21.82</v>
      </c>
      <c r="Y394" s="1">
        <v>21.26</v>
      </c>
    </row>
    <row r="395" spans="1:25">
      <c r="A395" s="1">
        <v>2024</v>
      </c>
      <c r="B395" s="3" t="s">
        <v>490</v>
      </c>
      <c r="C395" s="1" t="s">
        <v>26</v>
      </c>
      <c r="D395" s="1">
        <v>22</v>
      </c>
      <c r="E395" s="4">
        <v>550</v>
      </c>
      <c r="F395" s="4">
        <v>81.94</v>
      </c>
      <c r="G395" s="4">
        <v>468.06</v>
      </c>
      <c r="H395" s="4">
        <v>8.1940000000000008</v>
      </c>
      <c r="I395" s="4">
        <v>86.037000000000006</v>
      </c>
      <c r="J395" s="4">
        <v>550</v>
      </c>
      <c r="K395" s="1">
        <v>20.976176963403031</v>
      </c>
      <c r="L395" s="1">
        <v>22</v>
      </c>
      <c r="M395" s="1" t="s">
        <v>488</v>
      </c>
      <c r="N395" s="1">
        <v>21.89</v>
      </c>
      <c r="O395" s="1">
        <v>21.98</v>
      </c>
      <c r="P395" s="1">
        <v>21.29</v>
      </c>
      <c r="Q395" s="1">
        <v>21.11</v>
      </c>
      <c r="R395" s="1">
        <v>21.49</v>
      </c>
      <c r="S395" s="1">
        <v>21.63</v>
      </c>
      <c r="T395" s="1">
        <v>21.97</v>
      </c>
      <c r="U395" s="1">
        <v>21.66</v>
      </c>
      <c r="V395" s="1">
        <v>21.41</v>
      </c>
      <c r="W395" s="1">
        <v>21.57</v>
      </c>
      <c r="X395" s="1">
        <v>21.59</v>
      </c>
      <c r="Y395" s="1">
        <v>21.82</v>
      </c>
    </row>
    <row r="396" spans="1:25">
      <c r="A396" s="1">
        <v>2024</v>
      </c>
      <c r="B396" s="3" t="s">
        <v>491</v>
      </c>
      <c r="C396" s="1" t="s">
        <v>26</v>
      </c>
      <c r="D396" s="1">
        <v>21</v>
      </c>
      <c r="E396" s="4">
        <v>986.4</v>
      </c>
      <c r="F396" s="4">
        <v>14.68</v>
      </c>
      <c r="G396" s="4">
        <v>971.72</v>
      </c>
      <c r="H396" s="4">
        <v>1.468</v>
      </c>
      <c r="I396" s="4">
        <v>15.414</v>
      </c>
      <c r="J396" s="4">
        <v>986.4</v>
      </c>
      <c r="K396" s="1">
        <v>20.493901531919199</v>
      </c>
      <c r="L396" s="1">
        <v>21</v>
      </c>
      <c r="M396" s="1" t="s">
        <v>245</v>
      </c>
      <c r="N396" s="1">
        <v>20.6</v>
      </c>
      <c r="O396" s="1">
        <v>20.9</v>
      </c>
      <c r="P396" s="1">
        <v>20.73</v>
      </c>
      <c r="Q396" s="1">
        <v>20.9</v>
      </c>
      <c r="R396" s="1">
        <v>20.89</v>
      </c>
      <c r="S396" s="1">
        <v>20.59</v>
      </c>
      <c r="T396" s="1">
        <v>20.8</v>
      </c>
      <c r="U396" s="1">
        <v>20.78</v>
      </c>
      <c r="V396" s="1">
        <v>20.97</v>
      </c>
      <c r="W396" s="1">
        <v>20.86</v>
      </c>
      <c r="X396" s="1">
        <v>20.59</v>
      </c>
      <c r="Y396" s="1">
        <v>20.87</v>
      </c>
    </row>
    <row r="397" spans="1:25">
      <c r="A397" s="1">
        <v>2024</v>
      </c>
      <c r="B397" s="3" t="s">
        <v>178</v>
      </c>
      <c r="C397" s="1" t="s">
        <v>26</v>
      </c>
      <c r="D397" s="1">
        <v>20</v>
      </c>
      <c r="E397" s="4">
        <v>205.2</v>
      </c>
      <c r="F397" s="4">
        <v>23.87</v>
      </c>
      <c r="G397" s="4">
        <v>181.33</v>
      </c>
      <c r="H397" s="4">
        <v>2.387</v>
      </c>
      <c r="I397" s="4">
        <v>25.063500000000001</v>
      </c>
      <c r="J397" s="4">
        <v>205.2</v>
      </c>
      <c r="K397" s="1">
        <v>20</v>
      </c>
      <c r="L397" s="1">
        <v>20</v>
      </c>
      <c r="M397" s="1" t="s">
        <v>248</v>
      </c>
      <c r="N397" s="1">
        <v>20</v>
      </c>
      <c r="O397" s="1">
        <v>20</v>
      </c>
      <c r="P397" s="1">
        <v>20</v>
      </c>
      <c r="Q397" s="1">
        <v>20</v>
      </c>
      <c r="R397" s="1">
        <v>20</v>
      </c>
      <c r="S397" s="1">
        <v>20</v>
      </c>
      <c r="T397" s="1">
        <v>20</v>
      </c>
      <c r="U397" s="1">
        <v>20</v>
      </c>
      <c r="V397" s="1">
        <v>20</v>
      </c>
      <c r="W397" s="1">
        <v>20</v>
      </c>
      <c r="X397" s="1">
        <v>20</v>
      </c>
      <c r="Y397" s="1">
        <v>20</v>
      </c>
    </row>
    <row r="398" spans="1:25">
      <c r="A398" s="1">
        <v>2024</v>
      </c>
      <c r="B398" s="3" t="s">
        <v>262</v>
      </c>
      <c r="C398" s="1" t="s">
        <v>26</v>
      </c>
      <c r="D398" s="1">
        <v>20</v>
      </c>
      <c r="E398" s="4">
        <v>140</v>
      </c>
      <c r="F398" s="4">
        <v>5.54</v>
      </c>
      <c r="G398" s="4">
        <v>134.46</v>
      </c>
      <c r="H398" s="4">
        <v>0.55400000000000005</v>
      </c>
      <c r="I398" s="4">
        <v>5.8170000000000002</v>
      </c>
      <c r="J398" s="4">
        <v>140</v>
      </c>
      <c r="K398" s="1">
        <v>20</v>
      </c>
      <c r="L398" s="1">
        <v>20</v>
      </c>
      <c r="M398" s="1" t="s">
        <v>248</v>
      </c>
      <c r="N398" s="1">
        <v>20</v>
      </c>
      <c r="O398" s="1">
        <v>20</v>
      </c>
      <c r="P398" s="1">
        <v>20</v>
      </c>
      <c r="Q398" s="1">
        <v>20</v>
      </c>
      <c r="R398" s="1">
        <v>20</v>
      </c>
      <c r="S398" s="1">
        <v>20</v>
      </c>
      <c r="T398" s="1">
        <v>20</v>
      </c>
      <c r="U398" s="1">
        <v>20</v>
      </c>
      <c r="V398" s="1">
        <v>20</v>
      </c>
      <c r="W398" s="1">
        <v>20</v>
      </c>
      <c r="X398" s="1">
        <v>20</v>
      </c>
      <c r="Y398" s="1">
        <v>20</v>
      </c>
    </row>
    <row r="399" spans="1:25">
      <c r="A399" s="1">
        <v>2024</v>
      </c>
      <c r="B399" s="3" t="s">
        <v>302</v>
      </c>
      <c r="C399" s="1" t="s">
        <v>26</v>
      </c>
      <c r="D399" s="1">
        <v>19</v>
      </c>
      <c r="E399" s="4">
        <v>190</v>
      </c>
      <c r="F399" s="4">
        <v>50</v>
      </c>
      <c r="G399" s="4">
        <v>140</v>
      </c>
      <c r="H399" s="4">
        <v>5</v>
      </c>
      <c r="I399" s="4">
        <v>52.5</v>
      </c>
      <c r="J399" s="4">
        <v>190</v>
      </c>
      <c r="K399" s="1">
        <v>19.49358868961793</v>
      </c>
      <c r="L399" s="1">
        <v>19</v>
      </c>
      <c r="M399" s="1" t="s">
        <v>250</v>
      </c>
      <c r="N399" s="1">
        <v>19.260000000000002</v>
      </c>
      <c r="O399" s="1">
        <v>19.13</v>
      </c>
      <c r="P399" s="1">
        <v>19.399999999999999</v>
      </c>
      <c r="Q399" s="1">
        <v>19.07</v>
      </c>
      <c r="R399" s="1">
        <v>19.46</v>
      </c>
      <c r="S399" s="1">
        <v>19.2</v>
      </c>
      <c r="T399" s="1">
        <v>19.39</v>
      </c>
      <c r="U399" s="1">
        <v>19.32</v>
      </c>
      <c r="V399" s="1">
        <v>19.309999999999999</v>
      </c>
      <c r="W399" s="1">
        <v>19.07</v>
      </c>
      <c r="X399" s="1">
        <v>19.11</v>
      </c>
      <c r="Y399" s="1">
        <v>19.05</v>
      </c>
    </row>
    <row r="400" spans="1:25">
      <c r="A400" s="1">
        <v>2024</v>
      </c>
      <c r="B400" s="3" t="s">
        <v>492</v>
      </c>
      <c r="C400" s="1" t="s">
        <v>26</v>
      </c>
      <c r="D400" s="1">
        <v>19</v>
      </c>
      <c r="E400" s="4">
        <v>112.1</v>
      </c>
      <c r="F400" s="4">
        <v>21</v>
      </c>
      <c r="G400" s="4">
        <v>91.1</v>
      </c>
      <c r="H400" s="4">
        <v>2.1</v>
      </c>
      <c r="I400" s="4">
        <v>22.05</v>
      </c>
      <c r="J400" s="4">
        <v>112.1</v>
      </c>
      <c r="K400" s="1">
        <v>19.49358868961793</v>
      </c>
      <c r="L400" s="1">
        <v>19</v>
      </c>
      <c r="M400" s="1" t="s">
        <v>250</v>
      </c>
      <c r="N400" s="1">
        <v>19.190000000000001</v>
      </c>
      <c r="O400" s="1">
        <v>19.04</v>
      </c>
      <c r="P400" s="1">
        <v>19.46</v>
      </c>
      <c r="Q400" s="1">
        <v>19.07</v>
      </c>
      <c r="R400" s="1">
        <v>19.07</v>
      </c>
      <c r="S400" s="1">
        <v>19.25</v>
      </c>
      <c r="T400" s="1">
        <v>19.02</v>
      </c>
      <c r="U400" s="1">
        <v>19.46</v>
      </c>
      <c r="V400" s="1">
        <v>19.05</v>
      </c>
      <c r="W400" s="1">
        <v>19.12</v>
      </c>
      <c r="X400" s="1">
        <v>19.38</v>
      </c>
      <c r="Y400" s="1">
        <v>19.43</v>
      </c>
    </row>
    <row r="401" spans="1:25">
      <c r="A401" s="1">
        <v>2024</v>
      </c>
      <c r="B401" s="3" t="s">
        <v>493</v>
      </c>
      <c r="C401" s="1" t="s">
        <v>26</v>
      </c>
      <c r="D401" s="1">
        <v>19</v>
      </c>
      <c r="E401" s="4">
        <v>722</v>
      </c>
      <c r="F401" s="4">
        <v>118.4</v>
      </c>
      <c r="G401" s="4">
        <v>603.6</v>
      </c>
      <c r="H401" s="4">
        <v>11.84</v>
      </c>
      <c r="I401" s="4">
        <v>124.32</v>
      </c>
      <c r="J401" s="4">
        <v>722</v>
      </c>
      <c r="K401" s="1">
        <v>19.49358868961793</v>
      </c>
      <c r="L401" s="1">
        <v>19</v>
      </c>
      <c r="M401" s="1" t="s">
        <v>250</v>
      </c>
      <c r="N401" s="1">
        <v>19.14</v>
      </c>
      <c r="O401" s="1">
        <v>19.3</v>
      </c>
      <c r="P401" s="1">
        <v>19.05</v>
      </c>
      <c r="Q401" s="1">
        <v>19.350000000000001</v>
      </c>
      <c r="R401" s="1">
        <v>19.190000000000001</v>
      </c>
      <c r="S401" s="1">
        <v>19.32</v>
      </c>
      <c r="T401" s="1">
        <v>19.05</v>
      </c>
      <c r="U401" s="1">
        <v>19.36</v>
      </c>
      <c r="V401" s="1">
        <v>19.43</v>
      </c>
      <c r="W401" s="1">
        <v>19.239999999999998</v>
      </c>
      <c r="X401" s="1">
        <v>19.489999999999998</v>
      </c>
      <c r="Y401" s="1">
        <v>19.07</v>
      </c>
    </row>
    <row r="402" spans="1:25">
      <c r="A402" s="1">
        <v>2024</v>
      </c>
      <c r="B402" s="3" t="s">
        <v>265</v>
      </c>
      <c r="C402" s="1" t="s">
        <v>26</v>
      </c>
      <c r="D402" s="1">
        <v>17</v>
      </c>
      <c r="E402" s="4">
        <v>119</v>
      </c>
      <c r="F402" s="4">
        <v>8.39</v>
      </c>
      <c r="G402" s="4">
        <v>110.61</v>
      </c>
      <c r="H402" s="4">
        <v>0.83900000000000008</v>
      </c>
      <c r="I402" s="4">
        <v>8.8095000000000017</v>
      </c>
      <c r="J402" s="4">
        <v>119</v>
      </c>
      <c r="K402" s="1">
        <v>18.439088914585771</v>
      </c>
      <c r="L402" s="1">
        <v>17</v>
      </c>
      <c r="M402" s="1" t="s">
        <v>256</v>
      </c>
      <c r="N402" s="1">
        <v>17.47</v>
      </c>
      <c r="O402" s="1">
        <v>17.41</v>
      </c>
      <c r="P402" s="1">
        <v>17.11</v>
      </c>
      <c r="Q402" s="1">
        <v>17.86</v>
      </c>
      <c r="R402" s="1">
        <v>17.690000000000001</v>
      </c>
      <c r="S402" s="1">
        <v>17.45</v>
      </c>
      <c r="T402" s="1">
        <v>18.100000000000001</v>
      </c>
      <c r="U402" s="1">
        <v>18.05</v>
      </c>
      <c r="V402" s="1">
        <v>18.02</v>
      </c>
      <c r="W402" s="1">
        <v>17.52</v>
      </c>
      <c r="X402" s="1">
        <v>17.25</v>
      </c>
      <c r="Y402" s="1">
        <v>18.43</v>
      </c>
    </row>
    <row r="403" spans="1:25">
      <c r="A403" s="1">
        <v>2024</v>
      </c>
      <c r="B403" s="3" t="s">
        <v>494</v>
      </c>
      <c r="C403" s="1" t="s">
        <v>26</v>
      </c>
      <c r="D403" s="1">
        <v>17</v>
      </c>
      <c r="E403" s="4">
        <v>425</v>
      </c>
      <c r="F403" s="4">
        <v>52.8</v>
      </c>
      <c r="G403" s="4">
        <v>372.2</v>
      </c>
      <c r="H403" s="4">
        <v>5.28</v>
      </c>
      <c r="I403" s="4">
        <v>55.44</v>
      </c>
      <c r="J403" s="4">
        <v>425</v>
      </c>
      <c r="K403" s="1">
        <v>18.439088914585771</v>
      </c>
      <c r="L403" s="1">
        <v>17</v>
      </c>
      <c r="M403" s="1" t="s">
        <v>256</v>
      </c>
      <c r="N403" s="1">
        <v>17</v>
      </c>
      <c r="O403" s="1">
        <v>17.37</v>
      </c>
      <c r="P403" s="1">
        <v>18.010000000000002</v>
      </c>
      <c r="Q403" s="1">
        <v>17.23</v>
      </c>
      <c r="R403" s="1">
        <v>17.79</v>
      </c>
      <c r="S403" s="1">
        <v>17.53</v>
      </c>
      <c r="T403" s="1">
        <v>17.71</v>
      </c>
      <c r="U403" s="1">
        <v>17.809999999999999</v>
      </c>
      <c r="V403" s="1">
        <v>17.059999999999999</v>
      </c>
      <c r="W403" s="1">
        <v>18.3</v>
      </c>
      <c r="X403" s="1">
        <v>17.010000000000002</v>
      </c>
      <c r="Y403" s="1">
        <v>17.39</v>
      </c>
    </row>
    <row r="404" spans="1:25">
      <c r="A404" s="1">
        <v>2024</v>
      </c>
      <c r="B404" s="3" t="s">
        <v>284</v>
      </c>
      <c r="C404" s="1" t="s">
        <v>26</v>
      </c>
      <c r="D404" s="1">
        <v>17</v>
      </c>
      <c r="E404" s="4">
        <v>119</v>
      </c>
      <c r="F404" s="4">
        <v>2.93</v>
      </c>
      <c r="G404" s="4">
        <v>116.07</v>
      </c>
      <c r="H404" s="4">
        <v>0.29299999999999998</v>
      </c>
      <c r="I404" s="4">
        <v>3.0764999999999998</v>
      </c>
      <c r="J404" s="4">
        <v>119</v>
      </c>
      <c r="K404" s="1">
        <v>18.439088914585781</v>
      </c>
      <c r="L404" s="1">
        <v>17</v>
      </c>
      <c r="M404" s="1" t="s">
        <v>256</v>
      </c>
      <c r="N404" s="1">
        <v>17.39</v>
      </c>
      <c r="O404" s="1">
        <v>17.78</v>
      </c>
      <c r="P404" s="1">
        <v>18.34</v>
      </c>
      <c r="Q404" s="1">
        <v>17.649999999999999</v>
      </c>
      <c r="R404" s="1">
        <v>17.440000000000001</v>
      </c>
      <c r="S404" s="1">
        <v>17.850000000000001</v>
      </c>
      <c r="T404" s="1">
        <v>18.440000000000001</v>
      </c>
      <c r="U404" s="1">
        <v>18.28</v>
      </c>
      <c r="V404" s="1">
        <v>17.59</v>
      </c>
      <c r="W404" s="1">
        <v>17.47</v>
      </c>
      <c r="X404" s="1">
        <v>18.170000000000002</v>
      </c>
      <c r="Y404" s="1">
        <v>17.05</v>
      </c>
    </row>
    <row r="405" spans="1:25">
      <c r="A405" s="1">
        <v>2024</v>
      </c>
      <c r="B405" s="3" t="s">
        <v>495</v>
      </c>
      <c r="C405" s="1" t="s">
        <v>26</v>
      </c>
      <c r="D405" s="1">
        <v>17</v>
      </c>
      <c r="E405" s="4">
        <v>326</v>
      </c>
      <c r="F405" s="4">
        <v>37.28</v>
      </c>
      <c r="G405" s="4">
        <v>288.72000000000003</v>
      </c>
      <c r="H405" s="4">
        <v>3.7280000000000002</v>
      </c>
      <c r="I405" s="4">
        <v>39.144000000000013</v>
      </c>
      <c r="J405" s="4">
        <v>326</v>
      </c>
      <c r="K405" s="1">
        <v>18.439088914585771</v>
      </c>
      <c r="L405" s="1">
        <v>17</v>
      </c>
      <c r="M405" s="1" t="s">
        <v>256</v>
      </c>
      <c r="N405" s="1">
        <v>17.79</v>
      </c>
      <c r="O405" s="1">
        <v>17.14</v>
      </c>
      <c r="P405" s="1">
        <v>17.63</v>
      </c>
      <c r="Q405" s="1">
        <v>17.2</v>
      </c>
      <c r="R405" s="1">
        <v>17.91</v>
      </c>
      <c r="S405" s="1">
        <v>17.89</v>
      </c>
      <c r="T405" s="1">
        <v>18.18</v>
      </c>
      <c r="U405" s="1">
        <v>17.82</v>
      </c>
      <c r="V405" s="1">
        <v>18.149999999999999</v>
      </c>
      <c r="W405" s="1">
        <v>17.899999999999999</v>
      </c>
      <c r="X405" s="1">
        <v>17.05</v>
      </c>
      <c r="Y405" s="1">
        <v>18.43</v>
      </c>
    </row>
    <row r="406" spans="1:25">
      <c r="A406" s="1">
        <v>2024</v>
      </c>
      <c r="B406" s="3" t="s">
        <v>496</v>
      </c>
      <c r="C406" s="1" t="s">
        <v>26</v>
      </c>
      <c r="D406" s="1">
        <v>16</v>
      </c>
      <c r="E406" s="4">
        <v>508.8</v>
      </c>
      <c r="F406" s="4">
        <v>15.86</v>
      </c>
      <c r="G406" s="4">
        <v>492.94</v>
      </c>
      <c r="H406" s="4">
        <v>1.5860000000000001</v>
      </c>
      <c r="I406" s="4">
        <v>16.652999999999999</v>
      </c>
      <c r="J406" s="4">
        <v>508.8</v>
      </c>
      <c r="K406" s="1">
        <v>17.888543819998318</v>
      </c>
      <c r="L406" s="1">
        <v>16</v>
      </c>
      <c r="M406" s="1" t="s">
        <v>258</v>
      </c>
      <c r="N406" s="1">
        <v>17.87</v>
      </c>
      <c r="O406" s="1">
        <v>17.38</v>
      </c>
      <c r="P406" s="1">
        <v>17.12</v>
      </c>
      <c r="Q406" s="1">
        <v>17.11</v>
      </c>
      <c r="R406" s="1">
        <v>16.96</v>
      </c>
      <c r="S406" s="1">
        <v>17.05</v>
      </c>
      <c r="T406" s="1">
        <v>17.55</v>
      </c>
      <c r="U406" s="1">
        <v>16.87</v>
      </c>
      <c r="V406" s="1">
        <v>17.690000000000001</v>
      </c>
      <c r="W406" s="1">
        <v>16.14</v>
      </c>
      <c r="X406" s="1">
        <v>17.29</v>
      </c>
      <c r="Y406" s="1">
        <v>17.12</v>
      </c>
    </row>
    <row r="407" spans="1:25">
      <c r="A407" s="1">
        <v>2024</v>
      </c>
      <c r="B407" s="3" t="s">
        <v>497</v>
      </c>
      <c r="C407" s="1" t="s">
        <v>26</v>
      </c>
      <c r="D407" s="1">
        <v>16</v>
      </c>
      <c r="E407" s="4">
        <v>587.33000000000004</v>
      </c>
      <c r="F407" s="4">
        <v>8.59</v>
      </c>
      <c r="G407" s="4">
        <v>578.74</v>
      </c>
      <c r="H407" s="4">
        <v>0.85899999999999999</v>
      </c>
      <c r="I407" s="4">
        <v>9.0195000000000007</v>
      </c>
      <c r="J407" s="4">
        <v>587.33000000000004</v>
      </c>
      <c r="K407" s="1">
        <v>17.888543819998318</v>
      </c>
      <c r="L407" s="1">
        <v>16</v>
      </c>
      <c r="M407" s="1" t="s">
        <v>258</v>
      </c>
      <c r="N407" s="1">
        <v>17.52</v>
      </c>
      <c r="O407" s="1">
        <v>17.559999999999999</v>
      </c>
      <c r="P407" s="1">
        <v>16.850000000000001</v>
      </c>
      <c r="Q407" s="1">
        <v>16.7</v>
      </c>
      <c r="R407" s="1">
        <v>16.12</v>
      </c>
      <c r="S407" s="1">
        <v>17.440000000000001</v>
      </c>
      <c r="T407" s="1">
        <v>17.190000000000001</v>
      </c>
      <c r="U407" s="1">
        <v>17.13</v>
      </c>
      <c r="V407" s="1">
        <v>16.43</v>
      </c>
      <c r="W407" s="1">
        <v>17.28</v>
      </c>
      <c r="X407" s="1">
        <v>17.28</v>
      </c>
      <c r="Y407" s="1">
        <v>16.850000000000001</v>
      </c>
    </row>
    <row r="408" spans="1:25">
      <c r="A408" s="1">
        <v>2024</v>
      </c>
      <c r="B408" s="3" t="s">
        <v>351</v>
      </c>
      <c r="C408" s="1" t="s">
        <v>26</v>
      </c>
      <c r="D408" s="1">
        <v>15</v>
      </c>
      <c r="E408" s="4">
        <v>75</v>
      </c>
      <c r="F408" s="4">
        <v>6.31</v>
      </c>
      <c r="G408" s="4">
        <v>68.69</v>
      </c>
      <c r="H408" s="4">
        <v>0.63100000000000001</v>
      </c>
      <c r="I408" s="4">
        <v>6.6254999999999997</v>
      </c>
      <c r="J408" s="4">
        <v>75</v>
      </c>
      <c r="K408" s="1">
        <v>17.320508075688771</v>
      </c>
      <c r="L408" s="1">
        <v>15</v>
      </c>
      <c r="M408" s="1" t="s">
        <v>261</v>
      </c>
      <c r="N408" s="1">
        <v>15.65</v>
      </c>
      <c r="O408" s="1">
        <v>16.39</v>
      </c>
      <c r="P408" s="1">
        <v>16.04</v>
      </c>
      <c r="Q408" s="1">
        <v>16.12</v>
      </c>
      <c r="R408" s="1">
        <v>15.64</v>
      </c>
      <c r="S408" s="1">
        <v>15.5</v>
      </c>
      <c r="T408" s="1">
        <v>16.239999999999998</v>
      </c>
      <c r="U408" s="1">
        <v>16.18</v>
      </c>
      <c r="V408" s="1">
        <v>17.059999999999999</v>
      </c>
      <c r="W408" s="1">
        <v>16.329999999999998</v>
      </c>
      <c r="X408" s="1">
        <v>15.7</v>
      </c>
      <c r="Y408" s="1">
        <v>17.05</v>
      </c>
    </row>
    <row r="409" spans="1:25">
      <c r="A409" s="1">
        <v>2024</v>
      </c>
      <c r="B409" s="3" t="s">
        <v>498</v>
      </c>
      <c r="C409" s="1" t="s">
        <v>26</v>
      </c>
      <c r="D409" s="1">
        <v>15</v>
      </c>
      <c r="E409" s="4">
        <v>1000</v>
      </c>
      <c r="F409" s="4">
        <v>336.31</v>
      </c>
      <c r="G409" s="4">
        <v>663.69</v>
      </c>
      <c r="H409" s="4">
        <v>33.631</v>
      </c>
      <c r="I409" s="4">
        <v>353.12549999999999</v>
      </c>
      <c r="J409" s="4">
        <v>1000</v>
      </c>
      <c r="K409" s="1">
        <v>17.320508075688771</v>
      </c>
      <c r="L409" s="1">
        <v>15</v>
      </c>
      <c r="M409" s="1" t="s">
        <v>261</v>
      </c>
      <c r="N409" s="1">
        <v>15.75</v>
      </c>
      <c r="O409" s="1">
        <v>15.48</v>
      </c>
      <c r="P409" s="1">
        <v>16.63</v>
      </c>
      <c r="Q409" s="1">
        <v>16.48</v>
      </c>
      <c r="R409" s="1">
        <v>15.31</v>
      </c>
      <c r="S409" s="1">
        <v>15.9</v>
      </c>
      <c r="T409" s="1">
        <v>17.149999999999999</v>
      </c>
      <c r="U409" s="1">
        <v>16.690000000000001</v>
      </c>
      <c r="V409" s="1">
        <v>16.47</v>
      </c>
      <c r="W409" s="1">
        <v>16.09</v>
      </c>
      <c r="X409" s="1">
        <v>15.16</v>
      </c>
      <c r="Y409" s="1">
        <v>16.97</v>
      </c>
    </row>
    <row r="410" spans="1:25">
      <c r="A410" s="1">
        <v>2024</v>
      </c>
      <c r="B410" s="3" t="s">
        <v>499</v>
      </c>
      <c r="C410" s="1" t="s">
        <v>26</v>
      </c>
      <c r="D410" s="1">
        <v>15</v>
      </c>
      <c r="E410" s="4">
        <v>237</v>
      </c>
      <c r="F410" s="4">
        <v>112</v>
      </c>
      <c r="G410" s="4">
        <v>125</v>
      </c>
      <c r="H410" s="4">
        <v>11.2</v>
      </c>
      <c r="I410" s="4">
        <v>117.6</v>
      </c>
      <c r="J410" s="4">
        <v>237</v>
      </c>
      <c r="K410" s="1">
        <v>17.320508075688771</v>
      </c>
      <c r="L410" s="1">
        <v>15</v>
      </c>
      <c r="M410" s="1" t="s">
        <v>261</v>
      </c>
      <c r="N410" s="1">
        <v>15.53</v>
      </c>
      <c r="O410" s="1">
        <v>15.32</v>
      </c>
      <c r="P410" s="1">
        <v>16.45</v>
      </c>
      <c r="Q410" s="1">
        <v>15.27</v>
      </c>
      <c r="R410" s="1">
        <v>17.16</v>
      </c>
      <c r="S410" s="1">
        <v>15.15</v>
      </c>
      <c r="T410" s="1">
        <v>16.71</v>
      </c>
      <c r="U410" s="1">
        <v>16.86</v>
      </c>
      <c r="V410" s="1">
        <v>15.58</v>
      </c>
      <c r="W410" s="1">
        <v>16.29</v>
      </c>
      <c r="X410" s="1">
        <v>15.19</v>
      </c>
      <c r="Y410" s="1">
        <v>15.56</v>
      </c>
    </row>
    <row r="411" spans="1:25">
      <c r="A411" s="1">
        <v>2024</v>
      </c>
      <c r="B411" s="3" t="s">
        <v>500</v>
      </c>
      <c r="C411" s="1" t="s">
        <v>26</v>
      </c>
      <c r="D411" s="1">
        <v>15</v>
      </c>
      <c r="E411" s="4">
        <v>1500</v>
      </c>
      <c r="F411" s="4">
        <v>223.11</v>
      </c>
      <c r="G411" s="4">
        <v>1276.8900000000001</v>
      </c>
      <c r="H411" s="4">
        <v>22.311</v>
      </c>
      <c r="I411" s="4">
        <v>234.2655</v>
      </c>
      <c r="J411" s="4">
        <v>1500</v>
      </c>
      <c r="K411" s="1">
        <v>17.320508075688771</v>
      </c>
      <c r="L411" s="1">
        <v>15</v>
      </c>
      <c r="M411" s="1" t="s">
        <v>261</v>
      </c>
      <c r="N411" s="1">
        <v>16.45</v>
      </c>
      <c r="O411" s="1">
        <v>16.84</v>
      </c>
      <c r="P411" s="1">
        <v>16.52</v>
      </c>
      <c r="Q411" s="1">
        <v>16.850000000000001</v>
      </c>
      <c r="R411" s="1">
        <v>15.98</v>
      </c>
      <c r="S411" s="1">
        <v>15.82</v>
      </c>
      <c r="T411" s="1">
        <v>16</v>
      </c>
      <c r="U411" s="1">
        <v>17.04</v>
      </c>
      <c r="V411" s="1">
        <v>15.67</v>
      </c>
      <c r="W411" s="1">
        <v>17.22</v>
      </c>
      <c r="X411" s="1">
        <v>15.81</v>
      </c>
      <c r="Y411" s="1">
        <v>16.72</v>
      </c>
    </row>
    <row r="412" spans="1:25">
      <c r="A412" s="1">
        <v>2024</v>
      </c>
      <c r="B412" s="3" t="s">
        <v>501</v>
      </c>
      <c r="C412" s="1" t="s">
        <v>26</v>
      </c>
      <c r="D412" s="1">
        <v>15</v>
      </c>
      <c r="E412" s="4">
        <v>732.2</v>
      </c>
      <c r="F412" s="4">
        <v>57.42</v>
      </c>
      <c r="G412" s="4">
        <v>674.78</v>
      </c>
      <c r="H412" s="4">
        <v>5.7420000000000009</v>
      </c>
      <c r="I412" s="4">
        <v>60.290999999999997</v>
      </c>
      <c r="J412" s="4">
        <v>732.2</v>
      </c>
      <c r="K412" s="1">
        <v>17.320508075688771</v>
      </c>
      <c r="L412" s="1">
        <v>15</v>
      </c>
      <c r="M412" s="1" t="s">
        <v>261</v>
      </c>
      <c r="N412" s="1">
        <v>15.48</v>
      </c>
      <c r="O412" s="1">
        <v>15.92</v>
      </c>
      <c r="P412" s="1">
        <v>15.75</v>
      </c>
      <c r="Q412" s="1">
        <v>16.190000000000001</v>
      </c>
      <c r="R412" s="1">
        <v>15.66</v>
      </c>
      <c r="S412" s="1">
        <v>16.920000000000002</v>
      </c>
      <c r="T412" s="1">
        <v>15.83</v>
      </c>
      <c r="U412" s="1">
        <v>16.07</v>
      </c>
      <c r="V412" s="1">
        <v>15.03</v>
      </c>
      <c r="W412" s="1">
        <v>15.07</v>
      </c>
      <c r="X412" s="1">
        <v>15.07</v>
      </c>
      <c r="Y412" s="1">
        <v>15.39</v>
      </c>
    </row>
    <row r="413" spans="1:25">
      <c r="A413" s="1">
        <v>2024</v>
      </c>
      <c r="B413" s="3" t="s">
        <v>174</v>
      </c>
      <c r="C413" s="1" t="s">
        <v>26</v>
      </c>
      <c r="D413" s="1">
        <v>15</v>
      </c>
      <c r="E413" s="4">
        <v>142.53</v>
      </c>
      <c r="F413" s="4">
        <v>6.36</v>
      </c>
      <c r="G413" s="4">
        <v>136.16999999999999</v>
      </c>
      <c r="H413" s="4">
        <v>0.63600000000000012</v>
      </c>
      <c r="I413" s="4">
        <v>6.6780000000000008</v>
      </c>
      <c r="J413" s="4">
        <v>142.53</v>
      </c>
      <c r="K413" s="1">
        <v>17.320508075688771</v>
      </c>
      <c r="L413" s="1">
        <v>15</v>
      </c>
      <c r="M413" s="1" t="s">
        <v>261</v>
      </c>
      <c r="N413" s="1">
        <v>16.72</v>
      </c>
      <c r="O413" s="1">
        <v>15.66</v>
      </c>
      <c r="P413" s="1">
        <v>16.61</v>
      </c>
      <c r="Q413" s="1">
        <v>15.07</v>
      </c>
      <c r="R413" s="1">
        <v>15.85</v>
      </c>
      <c r="S413" s="1">
        <v>17.2</v>
      </c>
      <c r="T413" s="1">
        <v>16.829999999999998</v>
      </c>
      <c r="U413" s="1">
        <v>16.86</v>
      </c>
      <c r="V413" s="1">
        <v>15.41</v>
      </c>
      <c r="W413" s="1">
        <v>15.38</v>
      </c>
      <c r="X413" s="1">
        <v>17.03</v>
      </c>
      <c r="Y413" s="1">
        <v>17.02</v>
      </c>
    </row>
    <row r="414" spans="1:25">
      <c r="A414" s="1">
        <v>2024</v>
      </c>
      <c r="B414" s="3" t="s">
        <v>502</v>
      </c>
      <c r="C414" s="1" t="s">
        <v>26</v>
      </c>
      <c r="D414" s="1">
        <v>14</v>
      </c>
      <c r="E414" s="4">
        <v>336.13</v>
      </c>
      <c r="F414" s="4">
        <v>50.19</v>
      </c>
      <c r="G414" s="4">
        <v>285.94</v>
      </c>
      <c r="H414" s="4">
        <v>5.0190000000000001</v>
      </c>
      <c r="I414" s="4">
        <v>52.6995</v>
      </c>
      <c r="J414" s="4">
        <v>336.13</v>
      </c>
      <c r="K414" s="1">
        <v>16.733200530681511</v>
      </c>
      <c r="L414" s="1">
        <v>14</v>
      </c>
      <c r="M414" s="1" t="s">
        <v>264</v>
      </c>
      <c r="N414" s="1">
        <v>15.03</v>
      </c>
      <c r="O414" s="1">
        <v>15.52</v>
      </c>
      <c r="P414" s="1">
        <v>16.57</v>
      </c>
      <c r="Q414" s="1">
        <v>16.09</v>
      </c>
      <c r="R414" s="1">
        <v>15.66</v>
      </c>
      <c r="S414" s="1">
        <v>14.97</v>
      </c>
      <c r="T414" s="1">
        <v>16.09</v>
      </c>
      <c r="U414" s="1">
        <v>14.61</v>
      </c>
      <c r="V414" s="1">
        <v>16.260000000000002</v>
      </c>
      <c r="W414" s="1">
        <v>16.07</v>
      </c>
      <c r="X414" s="1">
        <v>15.16</v>
      </c>
      <c r="Y414" s="1">
        <v>15.6</v>
      </c>
    </row>
    <row r="415" spans="1:25">
      <c r="A415" s="1">
        <v>2024</v>
      </c>
      <c r="B415" s="3" t="s">
        <v>503</v>
      </c>
      <c r="C415" s="1" t="s">
        <v>26</v>
      </c>
      <c r="D415" s="1">
        <v>14</v>
      </c>
      <c r="E415" s="4">
        <v>250.2</v>
      </c>
      <c r="F415" s="4">
        <v>17.579999999999998</v>
      </c>
      <c r="G415" s="4">
        <v>232.62</v>
      </c>
      <c r="H415" s="4">
        <v>1.758</v>
      </c>
      <c r="I415" s="4">
        <v>18.459</v>
      </c>
      <c r="J415" s="4">
        <v>250.2</v>
      </c>
      <c r="K415" s="1">
        <v>16.733200530681511</v>
      </c>
      <c r="L415" s="1">
        <v>14</v>
      </c>
      <c r="M415" s="1" t="s">
        <v>264</v>
      </c>
      <c r="N415" s="1">
        <v>14.2</v>
      </c>
      <c r="O415" s="1">
        <v>15.3</v>
      </c>
      <c r="P415" s="1">
        <v>14.19</v>
      </c>
      <c r="Q415" s="1">
        <v>16.47</v>
      </c>
      <c r="R415" s="1">
        <v>15.44</v>
      </c>
      <c r="S415" s="1">
        <v>15.81</v>
      </c>
      <c r="T415" s="1">
        <v>14.43</v>
      </c>
      <c r="U415" s="1">
        <v>14.56</v>
      </c>
      <c r="V415" s="1">
        <v>15.47</v>
      </c>
      <c r="W415" s="1">
        <v>14.59</v>
      </c>
      <c r="X415" s="1">
        <v>15</v>
      </c>
      <c r="Y415" s="1">
        <v>15</v>
      </c>
    </row>
    <row r="416" spans="1:25">
      <c r="A416" s="1">
        <v>2024</v>
      </c>
      <c r="B416" s="3" t="s">
        <v>504</v>
      </c>
      <c r="C416" s="1" t="s">
        <v>26</v>
      </c>
      <c r="D416" s="1">
        <v>14</v>
      </c>
      <c r="E416" s="4">
        <v>182</v>
      </c>
      <c r="F416" s="4">
        <v>15.91</v>
      </c>
      <c r="G416" s="4">
        <v>166.09</v>
      </c>
      <c r="H416" s="4">
        <v>1.591</v>
      </c>
      <c r="I416" s="4">
        <v>16.705500000000001</v>
      </c>
      <c r="J416" s="4">
        <v>182</v>
      </c>
      <c r="K416" s="1">
        <v>16.733200530681511</v>
      </c>
      <c r="L416" s="1">
        <v>14</v>
      </c>
      <c r="M416" s="1" t="s">
        <v>264</v>
      </c>
      <c r="N416" s="1">
        <v>14.24</v>
      </c>
      <c r="O416" s="1">
        <v>15.13</v>
      </c>
      <c r="P416" s="1">
        <v>16.34</v>
      </c>
      <c r="Q416" s="1">
        <v>15.23</v>
      </c>
      <c r="R416" s="1">
        <v>14.61</v>
      </c>
      <c r="S416" s="1">
        <v>14.75</v>
      </c>
      <c r="T416" s="1">
        <v>15.09</v>
      </c>
      <c r="U416" s="1">
        <v>15.12</v>
      </c>
      <c r="V416" s="1">
        <v>14.93</v>
      </c>
      <c r="W416" s="1">
        <v>15.25</v>
      </c>
      <c r="X416" s="1">
        <v>14.89</v>
      </c>
      <c r="Y416" s="1">
        <v>14.65</v>
      </c>
    </row>
    <row r="417" spans="1:25">
      <c r="A417" s="1">
        <v>2024</v>
      </c>
      <c r="B417" s="3" t="s">
        <v>505</v>
      </c>
      <c r="C417" s="1" t="s">
        <v>26</v>
      </c>
      <c r="D417" s="1">
        <v>13</v>
      </c>
      <c r="E417" s="4">
        <v>574.04999999999995</v>
      </c>
      <c r="F417" s="4">
        <v>145.97</v>
      </c>
      <c r="G417" s="4">
        <v>428.08</v>
      </c>
      <c r="H417" s="4">
        <v>14.597</v>
      </c>
      <c r="I417" s="4">
        <v>153.26849999999999</v>
      </c>
      <c r="J417" s="4">
        <v>574.04999999999995</v>
      </c>
      <c r="K417" s="1">
        <v>16.124515496597098</v>
      </c>
      <c r="L417" s="1">
        <v>13</v>
      </c>
      <c r="M417" s="1" t="s">
        <v>268</v>
      </c>
      <c r="N417" s="1">
        <v>15.04</v>
      </c>
      <c r="O417" s="1">
        <v>15.27</v>
      </c>
      <c r="P417" s="1">
        <v>14.73</v>
      </c>
      <c r="Q417" s="1">
        <v>15.51</v>
      </c>
      <c r="R417" s="1">
        <v>13.79</v>
      </c>
      <c r="S417" s="1">
        <v>14.1</v>
      </c>
      <c r="T417" s="1">
        <v>15.83</v>
      </c>
      <c r="U417" s="1">
        <v>13.38</v>
      </c>
      <c r="V417" s="1">
        <v>13.99</v>
      </c>
      <c r="W417" s="1">
        <v>15.27</v>
      </c>
      <c r="X417" s="1">
        <v>14.46</v>
      </c>
      <c r="Y417" s="1">
        <v>14.88</v>
      </c>
    </row>
    <row r="418" spans="1:25">
      <c r="A418" s="1">
        <v>2024</v>
      </c>
      <c r="B418" s="3" t="s">
        <v>506</v>
      </c>
      <c r="C418" s="1" t="s">
        <v>26</v>
      </c>
      <c r="D418" s="1">
        <v>13</v>
      </c>
      <c r="E418" s="4">
        <v>260</v>
      </c>
      <c r="F418" s="4">
        <v>61.11</v>
      </c>
      <c r="G418" s="4">
        <v>198.89</v>
      </c>
      <c r="H418" s="4">
        <v>6.1110000000000007</v>
      </c>
      <c r="I418" s="4">
        <v>64.165500000000009</v>
      </c>
      <c r="J418" s="4">
        <v>260</v>
      </c>
      <c r="K418" s="1">
        <v>16.124515496597098</v>
      </c>
      <c r="L418" s="1">
        <v>13</v>
      </c>
      <c r="M418" s="1" t="s">
        <v>268</v>
      </c>
      <c r="N418" s="1">
        <v>13.64</v>
      </c>
      <c r="O418" s="1">
        <v>15.87</v>
      </c>
      <c r="P418" s="1">
        <v>16.010000000000002</v>
      </c>
      <c r="Q418" s="1">
        <v>16.059999999999999</v>
      </c>
      <c r="R418" s="1">
        <v>13.1</v>
      </c>
      <c r="S418" s="1">
        <v>15.42</v>
      </c>
      <c r="T418" s="1">
        <v>15.65</v>
      </c>
      <c r="U418" s="1">
        <v>13.9</v>
      </c>
      <c r="V418" s="1">
        <v>15.03</v>
      </c>
      <c r="W418" s="1">
        <v>14.27</v>
      </c>
      <c r="X418" s="1">
        <v>14.84</v>
      </c>
      <c r="Y418" s="1">
        <v>16.079999999999998</v>
      </c>
    </row>
    <row r="419" spans="1:25">
      <c r="A419" s="1">
        <v>2024</v>
      </c>
      <c r="B419" s="3" t="s">
        <v>507</v>
      </c>
      <c r="C419" s="1" t="s">
        <v>26</v>
      </c>
      <c r="D419" s="1">
        <v>12</v>
      </c>
      <c r="E419" s="4">
        <v>486.08</v>
      </c>
      <c r="F419" s="4">
        <v>127.54</v>
      </c>
      <c r="G419" s="4">
        <v>358.54</v>
      </c>
      <c r="H419" s="4">
        <v>12.754</v>
      </c>
      <c r="I419" s="4">
        <v>133.917</v>
      </c>
      <c r="J419" s="4">
        <v>486.08</v>
      </c>
      <c r="K419" s="1">
        <v>15.49193338482967</v>
      </c>
      <c r="L419" s="1">
        <v>12</v>
      </c>
      <c r="M419" s="1" t="s">
        <v>272</v>
      </c>
      <c r="N419" s="1">
        <v>13.15</v>
      </c>
      <c r="O419" s="1">
        <v>13.82</v>
      </c>
      <c r="P419" s="1">
        <v>14.8</v>
      </c>
      <c r="Q419" s="1">
        <v>12.8</v>
      </c>
      <c r="R419" s="1">
        <v>12.83</v>
      </c>
      <c r="S419" s="1">
        <v>15.44</v>
      </c>
      <c r="T419" s="1">
        <v>13.13</v>
      </c>
      <c r="U419" s="1">
        <v>13.62</v>
      </c>
      <c r="V419" s="1">
        <v>14.81</v>
      </c>
      <c r="W419" s="1">
        <v>13.86</v>
      </c>
      <c r="X419" s="1">
        <v>14.39</v>
      </c>
      <c r="Y419" s="1">
        <v>12.14</v>
      </c>
    </row>
    <row r="420" spans="1:25">
      <c r="A420" s="1">
        <v>2024</v>
      </c>
      <c r="B420" s="3" t="s">
        <v>358</v>
      </c>
      <c r="C420" s="1" t="s">
        <v>26</v>
      </c>
      <c r="D420" s="1">
        <v>12</v>
      </c>
      <c r="E420" s="4">
        <v>503.62</v>
      </c>
      <c r="F420" s="4">
        <v>46.49</v>
      </c>
      <c r="G420" s="4">
        <v>457.13</v>
      </c>
      <c r="H420" s="4">
        <v>4.649</v>
      </c>
      <c r="I420" s="4">
        <v>48.814500000000002</v>
      </c>
      <c r="J420" s="4">
        <v>503.62</v>
      </c>
      <c r="K420" s="1">
        <v>15.49193338482967</v>
      </c>
      <c r="L420" s="1">
        <v>12</v>
      </c>
      <c r="M420" s="1" t="s">
        <v>272</v>
      </c>
      <c r="N420" s="1">
        <v>15.19</v>
      </c>
      <c r="O420" s="1">
        <v>15.48</v>
      </c>
      <c r="P420" s="1">
        <v>12.08</v>
      </c>
      <c r="Q420" s="1">
        <v>13.8</v>
      </c>
      <c r="R420" s="1">
        <v>12.18</v>
      </c>
      <c r="S420" s="1">
        <v>12.12</v>
      </c>
      <c r="T420" s="1">
        <v>13.73</v>
      </c>
      <c r="U420" s="1">
        <v>15.25</v>
      </c>
      <c r="V420" s="1">
        <v>15.46</v>
      </c>
      <c r="W420" s="1">
        <v>12.49</v>
      </c>
      <c r="X420" s="1">
        <v>15.3</v>
      </c>
      <c r="Y420" s="1">
        <v>14.89</v>
      </c>
    </row>
    <row r="421" spans="1:25">
      <c r="A421" s="1">
        <v>2024</v>
      </c>
      <c r="B421" s="3" t="s">
        <v>259</v>
      </c>
      <c r="C421" s="1" t="s">
        <v>26</v>
      </c>
      <c r="D421" s="1">
        <v>12</v>
      </c>
      <c r="E421" s="4">
        <v>75</v>
      </c>
      <c r="F421" s="4">
        <v>40.17</v>
      </c>
      <c r="G421" s="4">
        <v>34.83</v>
      </c>
      <c r="H421" s="4">
        <v>4.0170000000000003</v>
      </c>
      <c r="I421" s="4">
        <v>42.178500000000007</v>
      </c>
      <c r="J421" s="4">
        <v>75</v>
      </c>
      <c r="K421" s="1">
        <v>15.49193338482967</v>
      </c>
      <c r="L421" s="1">
        <v>12</v>
      </c>
      <c r="M421" s="1" t="s">
        <v>272</v>
      </c>
      <c r="N421" s="1">
        <v>13.3</v>
      </c>
      <c r="O421" s="1">
        <v>12.38</v>
      </c>
      <c r="P421" s="1">
        <v>13.08</v>
      </c>
      <c r="Q421" s="1">
        <v>12.17</v>
      </c>
      <c r="R421" s="1">
        <v>12.41</v>
      </c>
      <c r="S421" s="1">
        <v>12.52</v>
      </c>
      <c r="T421" s="1">
        <v>12.13</v>
      </c>
      <c r="U421" s="1">
        <v>14.76</v>
      </c>
      <c r="V421" s="1">
        <v>15.22</v>
      </c>
      <c r="W421" s="1">
        <v>12.81</v>
      </c>
      <c r="X421" s="1">
        <v>14.41</v>
      </c>
      <c r="Y421" s="1">
        <v>14</v>
      </c>
    </row>
    <row r="422" spans="1:25">
      <c r="A422" s="1">
        <v>2024</v>
      </c>
      <c r="B422" s="3" t="s">
        <v>508</v>
      </c>
      <c r="C422" s="1" t="s">
        <v>26</v>
      </c>
      <c r="D422" s="1">
        <v>12</v>
      </c>
      <c r="E422" s="4">
        <v>577.32000000000005</v>
      </c>
      <c r="F422" s="4">
        <v>212.73</v>
      </c>
      <c r="G422" s="4">
        <v>364.59</v>
      </c>
      <c r="H422" s="4">
        <v>21.273</v>
      </c>
      <c r="I422" s="4">
        <v>223.3665</v>
      </c>
      <c r="J422" s="4">
        <v>577.32000000000005</v>
      </c>
      <c r="K422" s="1">
        <v>15.49193338482967</v>
      </c>
      <c r="L422" s="1">
        <v>12</v>
      </c>
      <c r="M422" s="1" t="s">
        <v>272</v>
      </c>
      <c r="N422" s="1">
        <v>14.56</v>
      </c>
      <c r="O422" s="1">
        <v>12.78</v>
      </c>
      <c r="P422" s="1">
        <v>13.06</v>
      </c>
      <c r="Q422" s="1">
        <v>15.23</v>
      </c>
      <c r="R422" s="1">
        <v>12.8</v>
      </c>
      <c r="S422" s="1">
        <v>13.34</v>
      </c>
      <c r="T422" s="1">
        <v>15.49</v>
      </c>
      <c r="U422" s="1">
        <v>12.49</v>
      </c>
      <c r="V422" s="1">
        <v>14.59</v>
      </c>
      <c r="W422" s="1">
        <v>14.37</v>
      </c>
      <c r="X422" s="1">
        <v>13.61</v>
      </c>
      <c r="Y422" s="1">
        <v>13.51</v>
      </c>
    </row>
    <row r="423" spans="1:25">
      <c r="A423" s="1">
        <v>2024</v>
      </c>
      <c r="B423" s="3" t="s">
        <v>329</v>
      </c>
      <c r="C423" s="1" t="s">
        <v>26</v>
      </c>
      <c r="D423" s="1">
        <v>11</v>
      </c>
      <c r="E423" s="4">
        <v>772.87</v>
      </c>
      <c r="F423" s="4">
        <v>327.11</v>
      </c>
      <c r="G423" s="4">
        <v>445.76</v>
      </c>
      <c r="H423" s="4">
        <v>32.711000000000013</v>
      </c>
      <c r="I423" s="4">
        <v>343.46550000000002</v>
      </c>
      <c r="J423" s="4">
        <v>772.87</v>
      </c>
      <c r="K423" s="1">
        <v>14.832396974191321</v>
      </c>
      <c r="L423" s="1">
        <v>11</v>
      </c>
      <c r="M423" s="1" t="s">
        <v>278</v>
      </c>
      <c r="N423" s="1">
        <v>12.25</v>
      </c>
      <c r="O423" s="1">
        <v>11.7</v>
      </c>
      <c r="P423" s="1">
        <v>12.67</v>
      </c>
      <c r="Q423" s="1">
        <v>14.38</v>
      </c>
      <c r="R423" s="1">
        <v>14.49</v>
      </c>
      <c r="S423" s="1">
        <v>12.26</v>
      </c>
      <c r="T423" s="1">
        <v>13.91</v>
      </c>
      <c r="U423" s="1">
        <v>12.55</v>
      </c>
      <c r="V423" s="1">
        <v>14.25</v>
      </c>
      <c r="W423" s="1">
        <v>12.05</v>
      </c>
      <c r="X423" s="1">
        <v>12.53</v>
      </c>
      <c r="Y423" s="1">
        <v>12.12</v>
      </c>
    </row>
    <row r="424" spans="1:25">
      <c r="A424" s="1">
        <v>2024</v>
      </c>
      <c r="B424" s="3" t="s">
        <v>509</v>
      </c>
      <c r="C424" s="1" t="s">
        <v>26</v>
      </c>
      <c r="D424" s="1">
        <v>11</v>
      </c>
      <c r="E424" s="4">
        <v>22</v>
      </c>
      <c r="F424" s="4">
        <v>16</v>
      </c>
      <c r="G424" s="4">
        <v>6</v>
      </c>
      <c r="H424" s="4">
        <v>1.6</v>
      </c>
      <c r="I424" s="4">
        <v>16.8</v>
      </c>
      <c r="J424" s="4">
        <v>22</v>
      </c>
      <c r="K424" s="1">
        <v>14.83239697419133</v>
      </c>
      <c r="L424" s="1">
        <v>11</v>
      </c>
      <c r="M424" s="1" t="s">
        <v>278</v>
      </c>
      <c r="N424" s="1">
        <v>13.84</v>
      </c>
      <c r="O424" s="1">
        <v>14.27</v>
      </c>
      <c r="P424" s="1">
        <v>14.03</v>
      </c>
      <c r="Q424" s="1">
        <v>14.14</v>
      </c>
      <c r="R424" s="1">
        <v>13.91</v>
      </c>
      <c r="S424" s="1">
        <v>13.15</v>
      </c>
      <c r="T424" s="1">
        <v>12.71</v>
      </c>
      <c r="U424" s="1">
        <v>12.6</v>
      </c>
      <c r="V424" s="1">
        <v>14.82</v>
      </c>
      <c r="W424" s="1">
        <v>13.14</v>
      </c>
      <c r="X424" s="1">
        <v>12.46</v>
      </c>
      <c r="Y424" s="1">
        <v>14.34</v>
      </c>
    </row>
    <row r="425" spans="1:25">
      <c r="A425" s="1">
        <v>2024</v>
      </c>
      <c r="B425" s="3" t="s">
        <v>510</v>
      </c>
      <c r="C425" s="1" t="s">
        <v>26</v>
      </c>
      <c r="D425" s="1">
        <v>11</v>
      </c>
      <c r="E425" s="4">
        <v>55</v>
      </c>
      <c r="F425" s="4">
        <v>55</v>
      </c>
      <c r="G425" s="4">
        <v>0</v>
      </c>
      <c r="H425" s="4">
        <v>5.5</v>
      </c>
      <c r="I425" s="4">
        <v>57.75</v>
      </c>
      <c r="J425" s="4">
        <v>55</v>
      </c>
      <c r="K425" s="1">
        <v>14.83239697419133</v>
      </c>
      <c r="L425" s="1">
        <v>11</v>
      </c>
      <c r="M425" s="1" t="s">
        <v>278</v>
      </c>
      <c r="N425" s="1">
        <v>14.82</v>
      </c>
      <c r="O425" s="1">
        <v>13.56</v>
      </c>
      <c r="P425" s="1">
        <v>13.22</v>
      </c>
      <c r="Q425" s="1">
        <v>14.45</v>
      </c>
      <c r="R425" s="1">
        <v>11.9</v>
      </c>
      <c r="S425" s="1">
        <v>12.77</v>
      </c>
      <c r="T425" s="1">
        <v>11.52</v>
      </c>
      <c r="U425" s="1">
        <v>11.48</v>
      </c>
      <c r="V425" s="1">
        <v>14.13</v>
      </c>
      <c r="W425" s="1">
        <v>14.56</v>
      </c>
      <c r="X425" s="1">
        <v>13.7</v>
      </c>
      <c r="Y425" s="1">
        <v>13.51</v>
      </c>
    </row>
    <row r="426" spans="1:25">
      <c r="A426" s="1">
        <v>2024</v>
      </c>
      <c r="B426" s="3" t="s">
        <v>511</v>
      </c>
      <c r="C426" s="1" t="s">
        <v>26</v>
      </c>
      <c r="D426" s="1">
        <v>11</v>
      </c>
      <c r="E426" s="4">
        <v>18</v>
      </c>
      <c r="F426" s="4">
        <v>6.94</v>
      </c>
      <c r="G426" s="4">
        <v>11.06</v>
      </c>
      <c r="H426" s="4">
        <v>0.69400000000000006</v>
      </c>
      <c r="I426" s="4">
        <v>7.2870000000000008</v>
      </c>
      <c r="J426" s="4">
        <v>18</v>
      </c>
      <c r="K426" s="1">
        <v>14.83239697419133</v>
      </c>
      <c r="L426" s="1">
        <v>11</v>
      </c>
      <c r="M426" s="1" t="s">
        <v>278</v>
      </c>
      <c r="N426" s="1">
        <v>11.86</v>
      </c>
      <c r="O426" s="1">
        <v>12.86</v>
      </c>
      <c r="P426" s="1">
        <v>12.84</v>
      </c>
      <c r="Q426" s="1">
        <v>14.2</v>
      </c>
      <c r="R426" s="1">
        <v>12.87</v>
      </c>
      <c r="S426" s="1">
        <v>14.44</v>
      </c>
      <c r="T426" s="1">
        <v>12.69</v>
      </c>
      <c r="U426" s="1">
        <v>13.32</v>
      </c>
      <c r="V426" s="1">
        <v>12.38</v>
      </c>
      <c r="W426" s="1">
        <v>11.44</v>
      </c>
      <c r="X426" s="1">
        <v>14.82</v>
      </c>
      <c r="Y426" s="1">
        <v>13.09</v>
      </c>
    </row>
    <row r="427" spans="1:25">
      <c r="A427" s="1">
        <v>2024</v>
      </c>
      <c r="B427" s="3" t="s">
        <v>512</v>
      </c>
      <c r="C427" s="1" t="s">
        <v>26</v>
      </c>
      <c r="D427" s="1">
        <v>11</v>
      </c>
      <c r="E427" s="4">
        <v>110</v>
      </c>
      <c r="F427" s="4">
        <v>2.99</v>
      </c>
      <c r="G427" s="4">
        <v>107.01</v>
      </c>
      <c r="H427" s="4">
        <v>0.29899999999999999</v>
      </c>
      <c r="I427" s="4">
        <v>3.1395</v>
      </c>
      <c r="J427" s="4">
        <v>110</v>
      </c>
      <c r="K427" s="1">
        <v>14.83239697419133</v>
      </c>
      <c r="L427" s="1">
        <v>11</v>
      </c>
      <c r="M427" s="1" t="s">
        <v>278</v>
      </c>
      <c r="N427" s="1">
        <v>13.29</v>
      </c>
      <c r="O427" s="1">
        <v>12.91</v>
      </c>
      <c r="P427" s="1">
        <v>14.83</v>
      </c>
      <c r="Q427" s="1">
        <v>14.6</v>
      </c>
      <c r="R427" s="1">
        <v>13.72</v>
      </c>
      <c r="S427" s="1">
        <v>13.55</v>
      </c>
      <c r="T427" s="1">
        <v>12.22</v>
      </c>
      <c r="U427" s="1">
        <v>13.39</v>
      </c>
      <c r="V427" s="1">
        <v>14.32</v>
      </c>
      <c r="W427" s="1">
        <v>11.8</v>
      </c>
      <c r="X427" s="1">
        <v>12.43</v>
      </c>
      <c r="Y427" s="1">
        <v>11.22</v>
      </c>
    </row>
    <row r="428" spans="1:25">
      <c r="A428" s="1">
        <v>2024</v>
      </c>
      <c r="B428" s="3" t="s">
        <v>513</v>
      </c>
      <c r="C428" s="1" t="s">
        <v>26</v>
      </c>
      <c r="D428" s="1">
        <v>11</v>
      </c>
      <c r="E428" s="4">
        <v>77</v>
      </c>
      <c r="F428" s="4">
        <v>2.48</v>
      </c>
      <c r="G428" s="4">
        <v>74.52</v>
      </c>
      <c r="H428" s="4">
        <v>0.248</v>
      </c>
      <c r="I428" s="4">
        <v>2.6040000000000001</v>
      </c>
      <c r="J428" s="4">
        <v>77</v>
      </c>
      <c r="K428" s="1">
        <v>14.83239697419133</v>
      </c>
      <c r="L428" s="1">
        <v>11</v>
      </c>
      <c r="M428" s="1" t="s">
        <v>278</v>
      </c>
      <c r="N428" s="1">
        <v>11.45</v>
      </c>
      <c r="O428" s="1">
        <v>14.83</v>
      </c>
      <c r="P428" s="1">
        <v>14.8</v>
      </c>
      <c r="Q428" s="1">
        <v>11.28</v>
      </c>
      <c r="R428" s="1">
        <v>12.91</v>
      </c>
      <c r="S428" s="1">
        <v>14.31</v>
      </c>
      <c r="T428" s="1">
        <v>12.55</v>
      </c>
      <c r="U428" s="1">
        <v>13.44</v>
      </c>
      <c r="V428" s="1">
        <v>14.52</v>
      </c>
      <c r="W428" s="1">
        <v>14.05</v>
      </c>
      <c r="X428" s="1">
        <v>12.96</v>
      </c>
      <c r="Y428" s="1">
        <v>11.15</v>
      </c>
    </row>
    <row r="429" spans="1:25">
      <c r="A429" s="1">
        <v>2024</v>
      </c>
      <c r="B429" s="3" t="s">
        <v>355</v>
      </c>
      <c r="C429" s="1" t="s">
        <v>26</v>
      </c>
      <c r="D429" s="1">
        <v>10</v>
      </c>
      <c r="E429" s="4">
        <v>70</v>
      </c>
      <c r="F429" s="4">
        <v>46.7</v>
      </c>
      <c r="G429" s="4">
        <v>23.3</v>
      </c>
      <c r="H429" s="4">
        <v>4.6700000000000008</v>
      </c>
      <c r="I429" s="4">
        <v>49.034999999999997</v>
      </c>
      <c r="J429" s="4">
        <v>70</v>
      </c>
      <c r="K429" s="1">
        <v>14.142135623730949</v>
      </c>
      <c r="L429" s="1">
        <v>10</v>
      </c>
      <c r="M429" s="1" t="s">
        <v>282</v>
      </c>
      <c r="N429" s="1">
        <v>13.62</v>
      </c>
      <c r="O429" s="1">
        <v>12.57</v>
      </c>
      <c r="P429" s="1">
        <v>12.96</v>
      </c>
      <c r="Q429" s="1">
        <v>13.12</v>
      </c>
      <c r="R429" s="1">
        <v>12.24</v>
      </c>
      <c r="S429" s="1">
        <v>12.26</v>
      </c>
      <c r="T429" s="1">
        <v>13.48</v>
      </c>
      <c r="U429" s="1">
        <v>10.44</v>
      </c>
      <c r="V429" s="1">
        <v>12.47</v>
      </c>
      <c r="W429" s="1">
        <v>11.69</v>
      </c>
      <c r="X429" s="1">
        <v>13.57</v>
      </c>
      <c r="Y429" s="1">
        <v>13.23</v>
      </c>
    </row>
    <row r="430" spans="1:25">
      <c r="A430" s="1">
        <v>2024</v>
      </c>
      <c r="B430" s="3" t="s">
        <v>514</v>
      </c>
      <c r="C430" s="1" t="s">
        <v>26</v>
      </c>
      <c r="D430" s="1">
        <v>10</v>
      </c>
      <c r="E430" s="4">
        <v>80</v>
      </c>
      <c r="F430" s="4">
        <v>80</v>
      </c>
      <c r="G430" s="4">
        <v>0</v>
      </c>
      <c r="H430" s="4">
        <v>8</v>
      </c>
      <c r="I430" s="4">
        <v>84</v>
      </c>
      <c r="J430" s="4">
        <v>80</v>
      </c>
      <c r="K430" s="1">
        <v>14.142135623730949</v>
      </c>
      <c r="L430" s="1">
        <v>10</v>
      </c>
      <c r="M430" s="1" t="s">
        <v>282</v>
      </c>
      <c r="N430" s="1">
        <v>11.45</v>
      </c>
      <c r="O430" s="1">
        <v>10.42</v>
      </c>
      <c r="P430" s="1">
        <v>11.48</v>
      </c>
      <c r="Q430" s="1">
        <v>12.47</v>
      </c>
      <c r="R430" s="1">
        <v>13.41</v>
      </c>
      <c r="S430" s="1">
        <v>10.31</v>
      </c>
      <c r="T430" s="1">
        <v>12.45</v>
      </c>
      <c r="U430" s="1">
        <v>12.37</v>
      </c>
      <c r="V430" s="1">
        <v>10.17</v>
      </c>
      <c r="W430" s="1">
        <v>13.67</v>
      </c>
      <c r="X430" s="1">
        <v>10.69</v>
      </c>
      <c r="Y430" s="1">
        <v>12.49</v>
      </c>
    </row>
    <row r="431" spans="1:25">
      <c r="A431" s="1">
        <v>2024</v>
      </c>
      <c r="B431" s="3" t="s">
        <v>229</v>
      </c>
      <c r="C431" s="1" t="s">
        <v>26</v>
      </c>
      <c r="D431" s="1">
        <v>10</v>
      </c>
      <c r="E431" s="4">
        <v>206.8</v>
      </c>
      <c r="F431" s="4">
        <v>13.66</v>
      </c>
      <c r="G431" s="4">
        <v>193.14</v>
      </c>
      <c r="H431" s="4">
        <v>1.3660000000000001</v>
      </c>
      <c r="I431" s="4">
        <v>14.343</v>
      </c>
      <c r="J431" s="4">
        <v>206.8</v>
      </c>
      <c r="K431" s="1">
        <v>14.142135623730949</v>
      </c>
      <c r="L431" s="1">
        <v>10</v>
      </c>
      <c r="M431" s="1" t="s">
        <v>282</v>
      </c>
      <c r="N431" s="1">
        <v>11.14</v>
      </c>
      <c r="O431" s="1">
        <v>11.54</v>
      </c>
      <c r="P431" s="1">
        <v>13.16</v>
      </c>
      <c r="Q431" s="1">
        <v>11.46</v>
      </c>
      <c r="R431" s="1">
        <v>13.76</v>
      </c>
      <c r="S431" s="1">
        <v>13.78</v>
      </c>
      <c r="T431" s="1">
        <v>12.82</v>
      </c>
      <c r="U431" s="1">
        <v>10.68</v>
      </c>
      <c r="V431" s="1">
        <v>13.45</v>
      </c>
      <c r="W431" s="1">
        <v>10.66</v>
      </c>
      <c r="X431" s="1">
        <v>11.15</v>
      </c>
      <c r="Y431" s="1">
        <v>11.47</v>
      </c>
    </row>
    <row r="432" spans="1:25">
      <c r="A432" s="1">
        <v>2024</v>
      </c>
      <c r="B432" s="3" t="s">
        <v>515</v>
      </c>
      <c r="C432" s="1" t="s">
        <v>26</v>
      </c>
      <c r="D432" s="1">
        <v>10</v>
      </c>
      <c r="E432" s="4">
        <v>481.1</v>
      </c>
      <c r="F432" s="4">
        <v>63.74</v>
      </c>
      <c r="G432" s="4">
        <v>417.36</v>
      </c>
      <c r="H432" s="4">
        <v>6.3740000000000014</v>
      </c>
      <c r="I432" s="4">
        <v>66.927000000000007</v>
      </c>
      <c r="J432" s="4">
        <v>481.1</v>
      </c>
      <c r="K432" s="1">
        <v>14.142135623730949</v>
      </c>
      <c r="L432" s="1">
        <v>10</v>
      </c>
      <c r="M432" s="1" t="s">
        <v>282</v>
      </c>
      <c r="N432" s="1">
        <v>13.13</v>
      </c>
      <c r="O432" s="1">
        <v>10.039999999999999</v>
      </c>
      <c r="P432" s="1">
        <v>11.21</v>
      </c>
      <c r="Q432" s="1">
        <v>11.31</v>
      </c>
      <c r="R432" s="1">
        <v>12.13</v>
      </c>
      <c r="S432" s="1">
        <v>12.94</v>
      </c>
      <c r="T432" s="1">
        <v>11.5</v>
      </c>
      <c r="U432" s="1">
        <v>13.4</v>
      </c>
      <c r="V432" s="1">
        <v>11.94</v>
      </c>
      <c r="W432" s="1">
        <v>11.81</v>
      </c>
      <c r="X432" s="1">
        <v>10.95</v>
      </c>
      <c r="Y432" s="1">
        <v>13.35</v>
      </c>
    </row>
    <row r="433" spans="1:25">
      <c r="A433" s="1">
        <v>2024</v>
      </c>
      <c r="B433" s="3" t="s">
        <v>516</v>
      </c>
      <c r="C433" s="1" t="s">
        <v>26</v>
      </c>
      <c r="D433" s="1">
        <v>10</v>
      </c>
      <c r="E433" s="4">
        <v>225.5</v>
      </c>
      <c r="F433" s="4">
        <v>15.55</v>
      </c>
      <c r="G433" s="4">
        <v>209.95</v>
      </c>
      <c r="H433" s="4">
        <v>1.5549999999999999</v>
      </c>
      <c r="I433" s="4">
        <v>16.327500000000001</v>
      </c>
      <c r="J433" s="4">
        <v>225.5</v>
      </c>
      <c r="K433" s="1">
        <v>14.142135623730949</v>
      </c>
      <c r="L433" s="1">
        <v>10</v>
      </c>
      <c r="M433" s="1" t="s">
        <v>282</v>
      </c>
      <c r="N433" s="1">
        <v>11.34</v>
      </c>
      <c r="O433" s="1">
        <v>11.88</v>
      </c>
      <c r="P433" s="1">
        <v>13.27</v>
      </c>
      <c r="Q433" s="1">
        <v>12.69</v>
      </c>
      <c r="R433" s="1">
        <v>13.85</v>
      </c>
      <c r="S433" s="1">
        <v>10.31</v>
      </c>
      <c r="T433" s="1">
        <v>10.78</v>
      </c>
      <c r="U433" s="1">
        <v>13.6</v>
      </c>
      <c r="V433" s="1">
        <v>12.06</v>
      </c>
      <c r="W433" s="1">
        <v>13.67</v>
      </c>
      <c r="X433" s="1">
        <v>10.81</v>
      </c>
      <c r="Y433" s="1">
        <v>13.16</v>
      </c>
    </row>
    <row r="434" spans="1:25">
      <c r="A434" s="1">
        <v>2024</v>
      </c>
      <c r="B434" s="3" t="s">
        <v>517</v>
      </c>
      <c r="C434" s="1" t="s">
        <v>26</v>
      </c>
      <c r="D434" s="1">
        <v>10</v>
      </c>
      <c r="E434" s="4">
        <v>343.42</v>
      </c>
      <c r="F434" s="4">
        <v>147.5</v>
      </c>
      <c r="G434" s="4">
        <v>195.92</v>
      </c>
      <c r="H434" s="4">
        <v>14.75</v>
      </c>
      <c r="I434" s="4">
        <v>154.875</v>
      </c>
      <c r="J434" s="4">
        <v>343.42</v>
      </c>
      <c r="K434" s="1">
        <v>14.142135623730949</v>
      </c>
      <c r="L434" s="1">
        <v>10</v>
      </c>
      <c r="M434" s="1" t="s">
        <v>282</v>
      </c>
      <c r="N434" s="1">
        <v>10.26</v>
      </c>
      <c r="O434" s="1">
        <v>13.66</v>
      </c>
      <c r="P434" s="1">
        <v>12.17</v>
      </c>
      <c r="Q434" s="1">
        <v>10.039999999999999</v>
      </c>
      <c r="R434" s="1">
        <v>11.35</v>
      </c>
      <c r="S434" s="1">
        <v>11.73</v>
      </c>
      <c r="T434" s="1">
        <v>13.29</v>
      </c>
      <c r="U434" s="1">
        <v>13.81</v>
      </c>
      <c r="V434" s="1">
        <v>12.46</v>
      </c>
      <c r="W434" s="1">
        <v>13.57</v>
      </c>
      <c r="X434" s="1">
        <v>13.59</v>
      </c>
      <c r="Y434" s="1">
        <v>11.18</v>
      </c>
    </row>
    <row r="435" spans="1:25">
      <c r="A435" s="1">
        <v>2024</v>
      </c>
      <c r="B435" s="3" t="s">
        <v>518</v>
      </c>
      <c r="C435" s="1" t="s">
        <v>26</v>
      </c>
      <c r="D435" s="1">
        <v>10</v>
      </c>
      <c r="E435" s="4">
        <v>600</v>
      </c>
      <c r="F435" s="4">
        <v>160.02000000000001</v>
      </c>
      <c r="G435" s="4">
        <v>439.98</v>
      </c>
      <c r="H435" s="4">
        <v>16.001999999999999</v>
      </c>
      <c r="I435" s="4">
        <v>168.02099999999999</v>
      </c>
      <c r="J435" s="4">
        <v>600</v>
      </c>
      <c r="K435" s="1">
        <v>14.142135623730949</v>
      </c>
      <c r="L435" s="1">
        <v>10</v>
      </c>
      <c r="M435" s="1" t="s">
        <v>282</v>
      </c>
      <c r="N435" s="1">
        <v>10.66</v>
      </c>
      <c r="O435" s="1">
        <v>12.92</v>
      </c>
      <c r="P435" s="1">
        <v>12.72</v>
      </c>
      <c r="Q435" s="1">
        <v>11.78</v>
      </c>
      <c r="R435" s="1">
        <v>13.97</v>
      </c>
      <c r="S435" s="1">
        <v>12.38</v>
      </c>
      <c r="T435" s="1">
        <v>10.86</v>
      </c>
      <c r="U435" s="1">
        <v>11.59</v>
      </c>
      <c r="V435" s="1">
        <v>13.46</v>
      </c>
      <c r="W435" s="1">
        <v>11.94</v>
      </c>
      <c r="X435" s="1">
        <v>10.050000000000001</v>
      </c>
      <c r="Y435" s="1">
        <v>13.02</v>
      </c>
    </row>
    <row r="436" spans="1:25">
      <c r="A436" s="1">
        <v>2024</v>
      </c>
      <c r="B436" s="3" t="s">
        <v>347</v>
      </c>
      <c r="C436" s="1" t="s">
        <v>26</v>
      </c>
      <c r="D436" s="1">
        <v>9</v>
      </c>
      <c r="E436" s="4">
        <v>40.5</v>
      </c>
      <c r="F436" s="4">
        <v>11.17</v>
      </c>
      <c r="G436" s="4">
        <v>29.33</v>
      </c>
      <c r="H436" s="4">
        <v>1.117</v>
      </c>
      <c r="I436" s="4">
        <v>11.7285</v>
      </c>
      <c r="J436" s="4">
        <v>40.5</v>
      </c>
      <c r="K436" s="1">
        <v>13.416407864998741</v>
      </c>
      <c r="L436" s="1">
        <v>9</v>
      </c>
      <c r="M436" s="1" t="s">
        <v>288</v>
      </c>
      <c r="N436" s="1">
        <v>9.35</v>
      </c>
      <c r="O436" s="1">
        <v>10.24</v>
      </c>
      <c r="P436" s="1">
        <v>12.52</v>
      </c>
      <c r="Q436" s="1">
        <v>9.86</v>
      </c>
      <c r="R436" s="1">
        <v>11.26</v>
      </c>
      <c r="S436" s="1">
        <v>10.11</v>
      </c>
      <c r="T436" s="1">
        <v>11.82</v>
      </c>
      <c r="U436" s="1">
        <v>11.64</v>
      </c>
      <c r="V436" s="1">
        <v>12.12</v>
      </c>
      <c r="W436" s="1">
        <v>9.26</v>
      </c>
      <c r="X436" s="1">
        <v>12.47</v>
      </c>
      <c r="Y436" s="1">
        <v>9.89</v>
      </c>
    </row>
    <row r="437" spans="1:25">
      <c r="A437" s="1">
        <v>2024</v>
      </c>
      <c r="B437" s="3" t="s">
        <v>519</v>
      </c>
      <c r="C437" s="1" t="s">
        <v>26</v>
      </c>
      <c r="D437" s="1">
        <v>9</v>
      </c>
      <c r="E437" s="4">
        <v>393.75</v>
      </c>
      <c r="F437" s="4">
        <v>48.16</v>
      </c>
      <c r="G437" s="4">
        <v>345.59</v>
      </c>
      <c r="H437" s="4">
        <v>4.8159999999999998</v>
      </c>
      <c r="I437" s="4">
        <v>50.567999999999998</v>
      </c>
      <c r="J437" s="4">
        <v>393.75</v>
      </c>
      <c r="K437" s="1">
        <v>13.416407864998741</v>
      </c>
      <c r="L437" s="1">
        <v>9</v>
      </c>
      <c r="M437" s="1" t="s">
        <v>288</v>
      </c>
      <c r="N437" s="1">
        <v>12.81</v>
      </c>
      <c r="O437" s="1">
        <v>9.8000000000000007</v>
      </c>
      <c r="P437" s="1">
        <v>12.3</v>
      </c>
      <c r="Q437" s="1">
        <v>11.49</v>
      </c>
      <c r="R437" s="1">
        <v>11.67</v>
      </c>
      <c r="S437" s="1">
        <v>11.37</v>
      </c>
      <c r="T437" s="1">
        <v>9.06</v>
      </c>
      <c r="U437" s="1">
        <v>10.79</v>
      </c>
      <c r="V437" s="1">
        <v>9.2200000000000006</v>
      </c>
      <c r="W437" s="1">
        <v>9.6</v>
      </c>
      <c r="X437" s="1">
        <v>13.11</v>
      </c>
      <c r="Y437" s="1">
        <v>10.4</v>
      </c>
    </row>
    <row r="438" spans="1:25">
      <c r="A438" s="1">
        <v>2024</v>
      </c>
      <c r="B438" s="3" t="s">
        <v>359</v>
      </c>
      <c r="C438" s="1" t="s">
        <v>26</v>
      </c>
      <c r="D438" s="1">
        <v>9</v>
      </c>
      <c r="E438" s="4">
        <v>266.39999999999998</v>
      </c>
      <c r="F438" s="4">
        <v>114.3</v>
      </c>
      <c r="G438" s="4">
        <v>152.1</v>
      </c>
      <c r="H438" s="4">
        <v>11.43</v>
      </c>
      <c r="I438" s="4">
        <v>120.015</v>
      </c>
      <c r="J438" s="4">
        <v>266.39999999999998</v>
      </c>
      <c r="K438" s="1">
        <v>13.416407864998741</v>
      </c>
      <c r="L438" s="1">
        <v>9</v>
      </c>
      <c r="M438" s="1" t="s">
        <v>288</v>
      </c>
      <c r="N438" s="1">
        <v>11.5</v>
      </c>
      <c r="O438" s="1">
        <v>11.91</v>
      </c>
      <c r="P438" s="1">
        <v>10.7</v>
      </c>
      <c r="Q438" s="1">
        <v>11.68</v>
      </c>
      <c r="R438" s="1">
        <v>12.17</v>
      </c>
      <c r="S438" s="1">
        <v>9.1999999999999993</v>
      </c>
      <c r="T438" s="1">
        <v>13.02</v>
      </c>
      <c r="U438" s="1">
        <v>13.02</v>
      </c>
      <c r="V438" s="1">
        <v>10.63</v>
      </c>
      <c r="W438" s="1">
        <v>11.17</v>
      </c>
      <c r="X438" s="1">
        <v>12</v>
      </c>
      <c r="Y438" s="1">
        <v>11.63</v>
      </c>
    </row>
    <row r="439" spans="1:25">
      <c r="A439" s="1">
        <v>2024</v>
      </c>
      <c r="B439" s="3" t="s">
        <v>520</v>
      </c>
      <c r="C439" s="1" t="s">
        <v>26</v>
      </c>
      <c r="D439" s="1">
        <v>9</v>
      </c>
      <c r="E439" s="4">
        <v>40.5</v>
      </c>
      <c r="F439" s="4">
        <v>5.23</v>
      </c>
      <c r="G439" s="4">
        <v>35.270000000000003</v>
      </c>
      <c r="H439" s="4">
        <v>0.52300000000000002</v>
      </c>
      <c r="I439" s="4">
        <v>5.4915000000000003</v>
      </c>
      <c r="J439" s="4">
        <v>40.5</v>
      </c>
      <c r="K439" s="1">
        <v>13.416407864998741</v>
      </c>
      <c r="L439" s="1">
        <v>9</v>
      </c>
      <c r="M439" s="1" t="s">
        <v>288</v>
      </c>
      <c r="N439" s="1">
        <v>9.25</v>
      </c>
      <c r="O439" s="1">
        <v>11.35</v>
      </c>
      <c r="P439" s="1">
        <v>13.18</v>
      </c>
      <c r="Q439" s="1">
        <v>12.97</v>
      </c>
      <c r="R439" s="1">
        <v>11.7</v>
      </c>
      <c r="S439" s="1">
        <v>13.18</v>
      </c>
      <c r="T439" s="1">
        <v>11.91</v>
      </c>
      <c r="U439" s="1">
        <v>9.02</v>
      </c>
      <c r="V439" s="1">
        <v>9.11</v>
      </c>
      <c r="W439" s="1">
        <v>10.31</v>
      </c>
      <c r="X439" s="1">
        <v>10.23</v>
      </c>
      <c r="Y439" s="1">
        <v>12.75</v>
      </c>
    </row>
    <row r="440" spans="1:25">
      <c r="A440" s="1">
        <v>2024</v>
      </c>
      <c r="B440" s="3" t="s">
        <v>521</v>
      </c>
      <c r="C440" s="1" t="s">
        <v>26</v>
      </c>
      <c r="D440" s="1">
        <v>9</v>
      </c>
      <c r="E440" s="4">
        <v>472.94</v>
      </c>
      <c r="F440" s="4">
        <v>70.84</v>
      </c>
      <c r="G440" s="4">
        <v>402.1</v>
      </c>
      <c r="H440" s="4">
        <v>7.0840000000000014</v>
      </c>
      <c r="I440" s="4">
        <v>74.382000000000005</v>
      </c>
      <c r="J440" s="4">
        <v>472.94</v>
      </c>
      <c r="K440" s="1">
        <v>13.416407864998741</v>
      </c>
      <c r="L440" s="1">
        <v>9</v>
      </c>
      <c r="M440" s="1" t="s">
        <v>288</v>
      </c>
      <c r="N440" s="1">
        <v>11.36</v>
      </c>
      <c r="O440" s="1">
        <v>9.91</v>
      </c>
      <c r="P440" s="1">
        <v>11.31</v>
      </c>
      <c r="Q440" s="1">
        <v>12.2</v>
      </c>
      <c r="R440" s="1">
        <v>11.55</v>
      </c>
      <c r="S440" s="1">
        <v>9.49</v>
      </c>
      <c r="T440" s="1">
        <v>11.01</v>
      </c>
      <c r="U440" s="1">
        <v>9.1199999999999992</v>
      </c>
      <c r="V440" s="1">
        <v>12.97</v>
      </c>
      <c r="W440" s="1">
        <v>10.96</v>
      </c>
      <c r="X440" s="1">
        <v>11</v>
      </c>
      <c r="Y440" s="1">
        <v>13.27</v>
      </c>
    </row>
    <row r="441" spans="1:25">
      <c r="A441" s="1">
        <v>2024</v>
      </c>
      <c r="B441" s="3" t="s">
        <v>296</v>
      </c>
      <c r="C441" s="1" t="s">
        <v>26</v>
      </c>
      <c r="D441" s="1">
        <v>9</v>
      </c>
      <c r="E441" s="4">
        <v>81</v>
      </c>
      <c r="F441" s="4">
        <v>0.86</v>
      </c>
      <c r="G441" s="4">
        <v>80.14</v>
      </c>
      <c r="H441" s="4">
        <v>8.5999999999999993E-2</v>
      </c>
      <c r="I441" s="4">
        <v>0.90300000000000002</v>
      </c>
      <c r="J441" s="4">
        <v>81</v>
      </c>
      <c r="K441" s="1">
        <v>13.416407864998741</v>
      </c>
      <c r="L441" s="1">
        <v>9</v>
      </c>
      <c r="M441" s="1" t="s">
        <v>288</v>
      </c>
      <c r="N441" s="1">
        <v>9.41</v>
      </c>
      <c r="O441" s="1">
        <v>9.2100000000000009</v>
      </c>
      <c r="P441" s="1">
        <v>12.88</v>
      </c>
      <c r="Q441" s="1">
        <v>11.63</v>
      </c>
      <c r="R441" s="1">
        <v>12.68</v>
      </c>
      <c r="S441" s="1">
        <v>12.1</v>
      </c>
      <c r="T441" s="1">
        <v>13.31</v>
      </c>
      <c r="U441" s="1">
        <v>12.9</v>
      </c>
      <c r="V441" s="1">
        <v>9.15</v>
      </c>
      <c r="W441" s="1">
        <v>10.039999999999999</v>
      </c>
      <c r="X441" s="1">
        <v>9.33</v>
      </c>
      <c r="Y441" s="1">
        <v>9.9499999999999993</v>
      </c>
    </row>
    <row r="442" spans="1:25">
      <c r="A442" s="1">
        <v>2024</v>
      </c>
      <c r="B442" s="3" t="s">
        <v>522</v>
      </c>
      <c r="C442" s="1" t="s">
        <v>26</v>
      </c>
      <c r="D442" s="1">
        <v>9</v>
      </c>
      <c r="E442" s="4">
        <v>97.9</v>
      </c>
      <c r="F442" s="4">
        <v>8.1999999999999993</v>
      </c>
      <c r="G442" s="4">
        <v>89.7</v>
      </c>
      <c r="H442" s="4">
        <v>0.82</v>
      </c>
      <c r="I442" s="4">
        <v>8.61</v>
      </c>
      <c r="J442" s="4">
        <v>97.9</v>
      </c>
      <c r="K442" s="1">
        <v>13.416407864998741</v>
      </c>
      <c r="L442" s="1">
        <v>9</v>
      </c>
      <c r="M442" s="1" t="s">
        <v>288</v>
      </c>
      <c r="N442" s="1">
        <v>11.76</v>
      </c>
      <c r="O442" s="1">
        <v>12.81</v>
      </c>
      <c r="P442" s="1">
        <v>12.81</v>
      </c>
      <c r="Q442" s="1">
        <v>11.97</v>
      </c>
      <c r="R442" s="1">
        <v>10.7</v>
      </c>
      <c r="S442" s="1">
        <v>9.2100000000000009</v>
      </c>
      <c r="T442" s="1">
        <v>10.27</v>
      </c>
      <c r="U442" s="1">
        <v>10.73</v>
      </c>
      <c r="V442" s="1">
        <v>12.58</v>
      </c>
      <c r="W442" s="1">
        <v>9.9499999999999993</v>
      </c>
      <c r="X442" s="1">
        <v>10.23</v>
      </c>
      <c r="Y442" s="1">
        <v>9.3699999999999992</v>
      </c>
    </row>
    <row r="443" spans="1:25">
      <c r="A443" s="1">
        <v>2024</v>
      </c>
      <c r="B443" s="3" t="s">
        <v>523</v>
      </c>
      <c r="C443" s="1" t="s">
        <v>26</v>
      </c>
      <c r="D443" s="1">
        <v>8</v>
      </c>
      <c r="E443" s="4">
        <v>64</v>
      </c>
      <c r="F443" s="4">
        <v>0.25</v>
      </c>
      <c r="G443" s="4">
        <v>63.75</v>
      </c>
      <c r="H443" s="4">
        <v>2.5000000000000001E-2</v>
      </c>
      <c r="I443" s="4">
        <v>0.26250000000000001</v>
      </c>
      <c r="J443" s="4">
        <v>64</v>
      </c>
      <c r="K443" s="1">
        <v>12.64911064067352</v>
      </c>
      <c r="L443" s="1">
        <v>8</v>
      </c>
      <c r="M443" s="1" t="s">
        <v>290</v>
      </c>
      <c r="N443" s="1">
        <v>8.92</v>
      </c>
      <c r="O443" s="1">
        <v>10.86</v>
      </c>
      <c r="P443" s="1">
        <v>8.86</v>
      </c>
      <c r="Q443" s="1">
        <v>10.98</v>
      </c>
      <c r="R443" s="1">
        <v>8.02</v>
      </c>
      <c r="S443" s="1">
        <v>8.69</v>
      </c>
      <c r="T443" s="1">
        <v>9.19</v>
      </c>
      <c r="U443" s="1">
        <v>9.4600000000000009</v>
      </c>
      <c r="V443" s="1">
        <v>10.220000000000001</v>
      </c>
      <c r="W443" s="1">
        <v>12.65</v>
      </c>
      <c r="X443" s="1">
        <v>9.99</v>
      </c>
      <c r="Y443" s="1">
        <v>9.01</v>
      </c>
    </row>
    <row r="444" spans="1:25">
      <c r="A444" s="1">
        <v>2024</v>
      </c>
      <c r="B444" s="3" t="s">
        <v>524</v>
      </c>
      <c r="C444" s="1" t="s">
        <v>26</v>
      </c>
      <c r="D444" s="1">
        <v>8</v>
      </c>
      <c r="E444" s="4">
        <v>384.87</v>
      </c>
      <c r="F444" s="4">
        <v>159.96</v>
      </c>
      <c r="G444" s="4">
        <v>224.92</v>
      </c>
      <c r="H444" s="4">
        <v>15.996</v>
      </c>
      <c r="I444" s="4">
        <v>167.958</v>
      </c>
      <c r="J444" s="4">
        <v>384.87</v>
      </c>
      <c r="K444" s="1">
        <v>12.64911064067352</v>
      </c>
      <c r="L444" s="1">
        <v>8</v>
      </c>
      <c r="M444" s="1" t="s">
        <v>290</v>
      </c>
      <c r="N444" s="1">
        <v>12.47</v>
      </c>
      <c r="O444" s="1">
        <v>9.02</v>
      </c>
      <c r="P444" s="1">
        <v>9.24</v>
      </c>
      <c r="Q444" s="1">
        <v>10.11</v>
      </c>
      <c r="R444" s="1">
        <v>12.46</v>
      </c>
      <c r="S444" s="1">
        <v>10.98</v>
      </c>
      <c r="T444" s="1">
        <v>11.34</v>
      </c>
      <c r="U444" s="1">
        <v>9.74</v>
      </c>
      <c r="V444" s="1">
        <v>10.6</v>
      </c>
      <c r="W444" s="1">
        <v>8.49</v>
      </c>
      <c r="X444" s="1">
        <v>10.25</v>
      </c>
      <c r="Y444" s="1">
        <v>9.7100000000000009</v>
      </c>
    </row>
    <row r="445" spans="1:25">
      <c r="A445" s="1">
        <v>2024</v>
      </c>
      <c r="B445" s="3" t="s">
        <v>525</v>
      </c>
      <c r="C445" s="1" t="s">
        <v>26</v>
      </c>
      <c r="D445" s="1">
        <v>8</v>
      </c>
      <c r="E445" s="4">
        <v>153.61000000000001</v>
      </c>
      <c r="F445" s="4">
        <v>120</v>
      </c>
      <c r="G445" s="4">
        <v>33.61</v>
      </c>
      <c r="H445" s="4">
        <v>12</v>
      </c>
      <c r="I445" s="4">
        <v>126</v>
      </c>
      <c r="J445" s="4">
        <v>153.61000000000001</v>
      </c>
      <c r="K445" s="1">
        <v>12.64911064067352</v>
      </c>
      <c r="L445" s="1">
        <v>8</v>
      </c>
      <c r="M445" s="1" t="s">
        <v>290</v>
      </c>
      <c r="N445" s="1">
        <v>8.56</v>
      </c>
      <c r="O445" s="1">
        <v>11.04</v>
      </c>
      <c r="P445" s="1">
        <v>8.07</v>
      </c>
      <c r="Q445" s="1">
        <v>9.33</v>
      </c>
      <c r="R445" s="1">
        <v>10.23</v>
      </c>
      <c r="S445" s="1">
        <v>11.44</v>
      </c>
      <c r="T445" s="1">
        <v>8.59</v>
      </c>
      <c r="U445" s="1">
        <v>11.85</v>
      </c>
      <c r="V445" s="1">
        <v>9.1199999999999992</v>
      </c>
      <c r="W445" s="1">
        <v>9.91</v>
      </c>
      <c r="X445" s="1">
        <v>9.16</v>
      </c>
      <c r="Y445" s="1">
        <v>9.0399999999999991</v>
      </c>
    </row>
    <row r="446" spans="1:25">
      <c r="A446" s="1">
        <v>2024</v>
      </c>
      <c r="B446" s="3" t="s">
        <v>526</v>
      </c>
      <c r="C446" s="1" t="s">
        <v>26</v>
      </c>
      <c r="D446" s="1">
        <v>8</v>
      </c>
      <c r="E446" s="4">
        <v>244</v>
      </c>
      <c r="F446" s="4">
        <v>43.55</v>
      </c>
      <c r="G446" s="4">
        <v>200.45</v>
      </c>
      <c r="H446" s="4">
        <v>4.3550000000000004</v>
      </c>
      <c r="I446" s="4">
        <v>45.727499999999999</v>
      </c>
      <c r="J446" s="4">
        <v>244</v>
      </c>
      <c r="K446" s="1">
        <v>12.64911064067352</v>
      </c>
      <c r="L446" s="1">
        <v>8</v>
      </c>
      <c r="M446" s="1" t="s">
        <v>290</v>
      </c>
      <c r="N446" s="1">
        <v>9.9600000000000009</v>
      </c>
      <c r="O446" s="1">
        <v>11.76</v>
      </c>
      <c r="P446" s="1">
        <v>9.69</v>
      </c>
      <c r="Q446" s="1">
        <v>12.03</v>
      </c>
      <c r="R446" s="1">
        <v>10.53</v>
      </c>
      <c r="S446" s="1">
        <v>8.11</v>
      </c>
      <c r="T446" s="1">
        <v>9.6999999999999993</v>
      </c>
      <c r="U446" s="1">
        <v>9.4700000000000006</v>
      </c>
      <c r="V446" s="1">
        <v>11.88</v>
      </c>
      <c r="W446" s="1">
        <v>10.83</v>
      </c>
      <c r="X446" s="1">
        <v>10.48</v>
      </c>
      <c r="Y446" s="1">
        <v>11.68</v>
      </c>
    </row>
    <row r="447" spans="1:25">
      <c r="A447" s="1">
        <v>2024</v>
      </c>
      <c r="B447" s="3" t="s">
        <v>527</v>
      </c>
      <c r="C447" s="1" t="s">
        <v>26</v>
      </c>
      <c r="D447" s="1">
        <v>8</v>
      </c>
      <c r="E447" s="4">
        <v>384.87</v>
      </c>
      <c r="F447" s="4">
        <v>80.180000000000007</v>
      </c>
      <c r="G447" s="4">
        <v>304.69</v>
      </c>
      <c r="H447" s="4">
        <v>8.0180000000000007</v>
      </c>
      <c r="I447" s="4">
        <v>84.189000000000007</v>
      </c>
      <c r="J447" s="4">
        <v>384.87</v>
      </c>
      <c r="K447" s="1">
        <v>12.64911064067352</v>
      </c>
      <c r="L447" s="1">
        <v>8</v>
      </c>
      <c r="M447" s="1" t="s">
        <v>290</v>
      </c>
      <c r="N447" s="1">
        <v>10.44</v>
      </c>
      <c r="O447" s="1">
        <v>9.58</v>
      </c>
      <c r="P447" s="1">
        <v>8.9</v>
      </c>
      <c r="Q447" s="1">
        <v>11.18</v>
      </c>
      <c r="R447" s="1">
        <v>11.03</v>
      </c>
      <c r="S447" s="1">
        <v>8.08</v>
      </c>
      <c r="T447" s="1">
        <v>9.81</v>
      </c>
      <c r="U447" s="1">
        <v>8.07</v>
      </c>
      <c r="V447" s="1">
        <v>8.85</v>
      </c>
      <c r="W447" s="1">
        <v>8.9</v>
      </c>
      <c r="X447" s="1">
        <v>10.42</v>
      </c>
      <c r="Y447" s="1">
        <v>9.0399999999999991</v>
      </c>
    </row>
    <row r="448" spans="1:25">
      <c r="A448" s="1">
        <v>2024</v>
      </c>
      <c r="B448" s="3" t="s">
        <v>528</v>
      </c>
      <c r="C448" s="1" t="s">
        <v>26</v>
      </c>
      <c r="D448" s="1">
        <v>8</v>
      </c>
      <c r="E448" s="4">
        <v>3.2</v>
      </c>
      <c r="F448" s="4">
        <v>0.36</v>
      </c>
      <c r="G448" s="4">
        <v>2.84</v>
      </c>
      <c r="H448" s="4">
        <v>3.5999999999999997E-2</v>
      </c>
      <c r="I448" s="4">
        <v>0.378</v>
      </c>
      <c r="J448" s="4">
        <v>3.2</v>
      </c>
      <c r="K448" s="1">
        <v>12.64911064067352</v>
      </c>
      <c r="L448" s="1">
        <v>8</v>
      </c>
      <c r="M448" s="1" t="s">
        <v>290</v>
      </c>
      <c r="N448" s="1">
        <v>9.31</v>
      </c>
      <c r="O448" s="1">
        <v>9.36</v>
      </c>
      <c r="P448" s="1">
        <v>11.72</v>
      </c>
      <c r="Q448" s="1">
        <v>11.31</v>
      </c>
      <c r="R448" s="1">
        <v>10.66</v>
      </c>
      <c r="S448" s="1">
        <v>10.93</v>
      </c>
      <c r="T448" s="1">
        <v>11.71</v>
      </c>
      <c r="U448" s="1">
        <v>8.17</v>
      </c>
      <c r="V448" s="1">
        <v>8.09</v>
      </c>
      <c r="W448" s="1">
        <v>10.48</v>
      </c>
      <c r="X448" s="1">
        <v>8.93</v>
      </c>
      <c r="Y448" s="1">
        <v>12.08</v>
      </c>
    </row>
    <row r="449" spans="1:25">
      <c r="A449" s="1">
        <v>2024</v>
      </c>
      <c r="B449" s="3" t="s">
        <v>343</v>
      </c>
      <c r="C449" s="1" t="s">
        <v>26</v>
      </c>
      <c r="D449" s="1">
        <v>7</v>
      </c>
      <c r="E449" s="4">
        <v>31.5</v>
      </c>
      <c r="F449" s="4">
        <v>4.96</v>
      </c>
      <c r="G449" s="4">
        <v>26.54</v>
      </c>
      <c r="H449" s="4">
        <v>0.496</v>
      </c>
      <c r="I449" s="4">
        <v>5.2080000000000002</v>
      </c>
      <c r="J449" s="4">
        <v>31.5</v>
      </c>
      <c r="K449" s="1">
        <v>11.83215956619923</v>
      </c>
      <c r="L449" s="1">
        <v>7</v>
      </c>
      <c r="M449" s="1" t="s">
        <v>297</v>
      </c>
      <c r="N449" s="1">
        <v>7.44</v>
      </c>
      <c r="O449" s="1">
        <v>8.3699999999999992</v>
      </c>
      <c r="P449" s="1">
        <v>7.43</v>
      </c>
      <c r="Q449" s="1">
        <v>9.74</v>
      </c>
      <c r="R449" s="1">
        <v>7.41</v>
      </c>
      <c r="S449" s="1">
        <v>7.04</v>
      </c>
      <c r="T449" s="1">
        <v>8.41</v>
      </c>
      <c r="U449" s="1">
        <v>9.07</v>
      </c>
      <c r="V449" s="1">
        <v>9.8699999999999992</v>
      </c>
      <c r="W449" s="1">
        <v>9.6999999999999993</v>
      </c>
      <c r="X449" s="1">
        <v>9.3000000000000007</v>
      </c>
      <c r="Y449" s="1">
        <v>8.52</v>
      </c>
    </row>
    <row r="450" spans="1:25">
      <c r="A450" s="1">
        <v>2024</v>
      </c>
      <c r="B450" s="3" t="s">
        <v>529</v>
      </c>
      <c r="C450" s="1" t="s">
        <v>26</v>
      </c>
      <c r="D450" s="1">
        <v>7</v>
      </c>
      <c r="E450" s="4">
        <v>1.75</v>
      </c>
      <c r="F450" s="4">
        <v>0.34</v>
      </c>
      <c r="G450" s="4">
        <v>1.41</v>
      </c>
      <c r="H450" s="4">
        <v>3.4000000000000002E-2</v>
      </c>
      <c r="I450" s="4">
        <v>0.35699999999999998</v>
      </c>
      <c r="J450" s="4">
        <v>1.75</v>
      </c>
      <c r="K450" s="1">
        <v>11.83215956619923</v>
      </c>
      <c r="L450" s="1">
        <v>7</v>
      </c>
      <c r="M450" s="1" t="s">
        <v>297</v>
      </c>
      <c r="N450" s="1">
        <v>10.17</v>
      </c>
      <c r="O450" s="1">
        <v>8.89</v>
      </c>
      <c r="P450" s="1">
        <v>11.42</v>
      </c>
      <c r="Q450" s="1">
        <v>10.65</v>
      </c>
      <c r="R450" s="1">
        <v>7.68</v>
      </c>
      <c r="S450" s="1">
        <v>10.58</v>
      </c>
      <c r="T450" s="1">
        <v>7.93</v>
      </c>
      <c r="U450" s="1">
        <v>10.72</v>
      </c>
      <c r="V450" s="1">
        <v>9.81</v>
      </c>
      <c r="W450" s="1">
        <v>9.9700000000000006</v>
      </c>
      <c r="X450" s="1">
        <v>11.14</v>
      </c>
      <c r="Y450" s="1">
        <v>9.16</v>
      </c>
    </row>
    <row r="451" spans="1:25">
      <c r="A451" s="1">
        <v>2024</v>
      </c>
      <c r="B451" s="3" t="s">
        <v>530</v>
      </c>
      <c r="C451" s="1" t="s">
        <v>26</v>
      </c>
      <c r="D451" s="1">
        <v>7</v>
      </c>
      <c r="E451" s="4">
        <v>299.31</v>
      </c>
      <c r="F451" s="4">
        <v>64.14</v>
      </c>
      <c r="G451" s="4">
        <v>235.17</v>
      </c>
      <c r="H451" s="4">
        <v>6.4140000000000006</v>
      </c>
      <c r="I451" s="4">
        <v>67.347000000000008</v>
      </c>
      <c r="J451" s="4">
        <v>299.31</v>
      </c>
      <c r="K451" s="1">
        <v>11.83215956619923</v>
      </c>
      <c r="L451" s="1">
        <v>7</v>
      </c>
      <c r="M451" s="1" t="s">
        <v>297</v>
      </c>
      <c r="N451" s="1">
        <v>9.64</v>
      </c>
      <c r="O451" s="1">
        <v>10.69</v>
      </c>
      <c r="P451" s="1">
        <v>10.37</v>
      </c>
      <c r="Q451" s="1">
        <v>7.08</v>
      </c>
      <c r="R451" s="1">
        <v>8.1300000000000008</v>
      </c>
      <c r="S451" s="1">
        <v>8.77</v>
      </c>
      <c r="T451" s="1">
        <v>7.75</v>
      </c>
      <c r="U451" s="1">
        <v>10.37</v>
      </c>
      <c r="V451" s="1">
        <v>9.24</v>
      </c>
      <c r="W451" s="1">
        <v>10.46</v>
      </c>
      <c r="X451" s="1">
        <v>10.74</v>
      </c>
      <c r="Y451" s="1">
        <v>10.96</v>
      </c>
    </row>
    <row r="452" spans="1:25">
      <c r="A452" s="1">
        <v>2024</v>
      </c>
      <c r="B452" s="3" t="s">
        <v>531</v>
      </c>
      <c r="C452" s="1" t="s">
        <v>26</v>
      </c>
      <c r="D452" s="1">
        <v>7</v>
      </c>
      <c r="E452" s="4">
        <v>374.22</v>
      </c>
      <c r="F452" s="4">
        <v>35.200000000000003</v>
      </c>
      <c r="G452" s="4">
        <v>339.02</v>
      </c>
      <c r="H452" s="4">
        <v>3.52</v>
      </c>
      <c r="I452" s="4">
        <v>36.960000000000008</v>
      </c>
      <c r="J452" s="4">
        <v>374.22</v>
      </c>
      <c r="K452" s="1">
        <v>11.83215956619923</v>
      </c>
      <c r="L452" s="1">
        <v>7</v>
      </c>
      <c r="M452" s="1" t="s">
        <v>297</v>
      </c>
      <c r="N452" s="1">
        <v>10.19</v>
      </c>
      <c r="O452" s="1">
        <v>7.67</v>
      </c>
      <c r="P452" s="1">
        <v>10.41</v>
      </c>
      <c r="Q452" s="1">
        <v>9.24</v>
      </c>
      <c r="R452" s="1">
        <v>10.199999999999999</v>
      </c>
      <c r="S452" s="1">
        <v>8.82</v>
      </c>
      <c r="T452" s="1">
        <v>7.15</v>
      </c>
      <c r="U452" s="1">
        <v>7.6</v>
      </c>
      <c r="V452" s="1">
        <v>9.51</v>
      </c>
      <c r="W452" s="1">
        <v>8.57</v>
      </c>
      <c r="X452" s="1">
        <v>9.3699999999999992</v>
      </c>
      <c r="Y452" s="1">
        <v>7.63</v>
      </c>
    </row>
    <row r="453" spans="1:25">
      <c r="A453" s="1">
        <v>2024</v>
      </c>
      <c r="B453" s="3" t="s">
        <v>532</v>
      </c>
      <c r="C453" s="1" t="s">
        <v>26</v>
      </c>
      <c r="D453" s="1">
        <v>7</v>
      </c>
      <c r="E453" s="4">
        <v>258.39999999999998</v>
      </c>
      <c r="F453" s="4">
        <v>8</v>
      </c>
      <c r="G453" s="4">
        <v>250.4</v>
      </c>
      <c r="H453" s="4">
        <v>0.8</v>
      </c>
      <c r="I453" s="4">
        <v>8.4</v>
      </c>
      <c r="J453" s="4">
        <v>258.39999999999998</v>
      </c>
      <c r="K453" s="1">
        <v>11.83215956619923</v>
      </c>
      <c r="L453" s="1">
        <v>7</v>
      </c>
      <c r="M453" s="1" t="s">
        <v>297</v>
      </c>
      <c r="N453" s="1">
        <v>7.08</v>
      </c>
      <c r="O453" s="1">
        <v>7.99</v>
      </c>
      <c r="P453" s="1">
        <v>9.83</v>
      </c>
      <c r="Q453" s="1">
        <v>9.39</v>
      </c>
      <c r="R453" s="1">
        <v>8.32</v>
      </c>
      <c r="S453" s="1">
        <v>9.64</v>
      </c>
      <c r="T453" s="1">
        <v>7.65</v>
      </c>
      <c r="U453" s="1">
        <v>7.5</v>
      </c>
      <c r="V453" s="1">
        <v>11.35</v>
      </c>
      <c r="W453" s="1">
        <v>10.77</v>
      </c>
      <c r="X453" s="1">
        <v>10.08</v>
      </c>
      <c r="Y453" s="1">
        <v>11.36</v>
      </c>
    </row>
    <row r="454" spans="1:25">
      <c r="A454" s="1">
        <v>2024</v>
      </c>
      <c r="B454" s="3" t="s">
        <v>533</v>
      </c>
      <c r="C454" s="1" t="s">
        <v>26</v>
      </c>
      <c r="D454" s="1">
        <v>7</v>
      </c>
      <c r="E454" s="4">
        <v>35</v>
      </c>
      <c r="F454" s="4">
        <v>14.45</v>
      </c>
      <c r="G454" s="4">
        <v>20.55</v>
      </c>
      <c r="H454" s="4">
        <v>1.4450000000000001</v>
      </c>
      <c r="I454" s="4">
        <v>15.172499999999999</v>
      </c>
      <c r="J454" s="4">
        <v>35</v>
      </c>
      <c r="K454" s="1">
        <v>11.83215956619923</v>
      </c>
      <c r="L454" s="1">
        <v>7</v>
      </c>
      <c r="M454" s="1" t="s">
        <v>297</v>
      </c>
      <c r="N454" s="1">
        <v>7.18</v>
      </c>
      <c r="O454" s="1">
        <v>9.91</v>
      </c>
      <c r="P454" s="1">
        <v>10.38</v>
      </c>
      <c r="Q454" s="1">
        <v>10.9</v>
      </c>
      <c r="R454" s="1">
        <v>8.36</v>
      </c>
      <c r="S454" s="1">
        <v>8.24</v>
      </c>
      <c r="T454" s="1">
        <v>7.16</v>
      </c>
      <c r="U454" s="1">
        <v>8.44</v>
      </c>
      <c r="V454" s="1">
        <v>7.64</v>
      </c>
      <c r="W454" s="1">
        <v>10.039999999999999</v>
      </c>
      <c r="X454" s="1">
        <v>10.87</v>
      </c>
      <c r="Y454" s="1">
        <v>9.58</v>
      </c>
    </row>
    <row r="455" spans="1:25">
      <c r="A455" s="1">
        <v>2024</v>
      </c>
      <c r="B455" s="3" t="s">
        <v>534</v>
      </c>
      <c r="C455" s="1" t="s">
        <v>26</v>
      </c>
      <c r="D455" s="1">
        <v>6</v>
      </c>
      <c r="E455" s="4">
        <v>256.56</v>
      </c>
      <c r="F455" s="4">
        <v>56.65</v>
      </c>
      <c r="G455" s="4">
        <v>199.91</v>
      </c>
      <c r="H455" s="4">
        <v>5.665</v>
      </c>
      <c r="I455" s="4">
        <v>59.482500000000002</v>
      </c>
      <c r="J455" s="4">
        <v>256.56</v>
      </c>
      <c r="K455" s="1">
        <v>10.954451150103321</v>
      </c>
      <c r="L455" s="1">
        <v>6</v>
      </c>
      <c r="M455" s="1" t="s">
        <v>308</v>
      </c>
      <c r="N455" s="1">
        <v>7.92</v>
      </c>
      <c r="O455" s="1">
        <v>8.92</v>
      </c>
      <c r="P455" s="1">
        <v>7.78</v>
      </c>
      <c r="Q455" s="1">
        <v>7.33</v>
      </c>
      <c r="R455" s="1">
        <v>8.41</v>
      </c>
      <c r="S455" s="1">
        <v>7.61</v>
      </c>
      <c r="T455" s="1">
        <v>6.82</v>
      </c>
      <c r="U455" s="1">
        <v>9.02</v>
      </c>
      <c r="V455" s="1">
        <v>6.32</v>
      </c>
      <c r="W455" s="1">
        <v>9.1999999999999993</v>
      </c>
      <c r="X455" s="1">
        <v>10.1</v>
      </c>
      <c r="Y455" s="1">
        <v>8.1999999999999993</v>
      </c>
    </row>
    <row r="456" spans="1:25">
      <c r="A456" s="1">
        <v>2024</v>
      </c>
      <c r="B456" s="3" t="s">
        <v>535</v>
      </c>
      <c r="C456" s="1" t="s">
        <v>26</v>
      </c>
      <c r="D456" s="1">
        <v>6</v>
      </c>
      <c r="E456" s="4">
        <v>27</v>
      </c>
      <c r="F456" s="4">
        <v>6.84</v>
      </c>
      <c r="G456" s="4">
        <v>20.16</v>
      </c>
      <c r="H456" s="4">
        <v>0.68400000000000005</v>
      </c>
      <c r="I456" s="4">
        <v>7.1820000000000004</v>
      </c>
      <c r="J456" s="4">
        <v>27</v>
      </c>
      <c r="K456" s="1">
        <v>10.954451150103321</v>
      </c>
      <c r="L456" s="1">
        <v>6</v>
      </c>
      <c r="M456" s="1" t="s">
        <v>308</v>
      </c>
      <c r="N456" s="1">
        <v>9.67</v>
      </c>
      <c r="O456" s="1">
        <v>6.15</v>
      </c>
      <c r="P456" s="1">
        <v>9.39</v>
      </c>
      <c r="Q456" s="1">
        <v>9.6</v>
      </c>
      <c r="R456" s="1">
        <v>9.35</v>
      </c>
      <c r="S456" s="1">
        <v>10.26</v>
      </c>
      <c r="T456" s="1">
        <v>9.57</v>
      </c>
      <c r="U456" s="1">
        <v>9.75</v>
      </c>
      <c r="V456" s="1">
        <v>10.64</v>
      </c>
      <c r="W456" s="1">
        <v>10.11</v>
      </c>
      <c r="X456" s="1">
        <v>6.81</v>
      </c>
      <c r="Y456" s="1">
        <v>9</v>
      </c>
    </row>
    <row r="457" spans="1:25">
      <c r="A457" s="1">
        <v>2024</v>
      </c>
      <c r="B457" s="3" t="s">
        <v>536</v>
      </c>
      <c r="C457" s="1" t="s">
        <v>26</v>
      </c>
      <c r="D457" s="1">
        <v>6</v>
      </c>
      <c r="E457" s="4">
        <v>288.66000000000003</v>
      </c>
      <c r="F457" s="4">
        <v>35.64</v>
      </c>
      <c r="G457" s="4">
        <v>253.02</v>
      </c>
      <c r="H457" s="4">
        <v>3.5640000000000001</v>
      </c>
      <c r="I457" s="4">
        <v>37.421999999999997</v>
      </c>
      <c r="J457" s="4">
        <v>288.66000000000003</v>
      </c>
      <c r="K457" s="1">
        <v>10.954451150103321</v>
      </c>
      <c r="L457" s="1">
        <v>6</v>
      </c>
      <c r="M457" s="1" t="s">
        <v>308</v>
      </c>
      <c r="N457" s="1">
        <v>10.36</v>
      </c>
      <c r="O457" s="1">
        <v>8.36</v>
      </c>
      <c r="P457" s="1">
        <v>7.97</v>
      </c>
      <c r="Q457" s="1">
        <v>10.47</v>
      </c>
      <c r="R457" s="1">
        <v>8.9499999999999993</v>
      </c>
      <c r="S457" s="1">
        <v>8.68</v>
      </c>
      <c r="T457" s="1">
        <v>7.15</v>
      </c>
      <c r="U457" s="1">
        <v>9.58</v>
      </c>
      <c r="V457" s="1">
        <v>7.98</v>
      </c>
      <c r="W457" s="1">
        <v>10.28</v>
      </c>
      <c r="X457" s="1">
        <v>10.42</v>
      </c>
      <c r="Y457" s="1">
        <v>7.07</v>
      </c>
    </row>
    <row r="458" spans="1:25">
      <c r="A458" s="1">
        <v>2024</v>
      </c>
      <c r="B458" s="3" t="s">
        <v>307</v>
      </c>
      <c r="C458" s="1" t="s">
        <v>26</v>
      </c>
      <c r="D458" s="1">
        <v>6</v>
      </c>
      <c r="E458" s="4">
        <v>12</v>
      </c>
      <c r="F458" s="4">
        <v>24.98</v>
      </c>
      <c r="G458" s="4">
        <v>-12.98</v>
      </c>
      <c r="H458" s="4">
        <v>2.4980000000000002</v>
      </c>
      <c r="I458" s="4">
        <v>26.228999999999999</v>
      </c>
      <c r="J458" s="4">
        <v>12</v>
      </c>
      <c r="K458" s="1">
        <v>10.954451150103321</v>
      </c>
      <c r="L458" s="1">
        <v>6</v>
      </c>
      <c r="M458" s="1" t="s">
        <v>308</v>
      </c>
      <c r="N458" s="1">
        <v>8.3000000000000007</v>
      </c>
      <c r="O458" s="1">
        <v>9.82</v>
      </c>
      <c r="P458" s="1">
        <v>6.67</v>
      </c>
      <c r="Q458" s="1">
        <v>6.56</v>
      </c>
      <c r="R458" s="1">
        <v>7.84</v>
      </c>
      <c r="S458" s="1">
        <v>8.56</v>
      </c>
      <c r="T458" s="1">
        <v>10.64</v>
      </c>
      <c r="U458" s="1">
        <v>6.56</v>
      </c>
      <c r="V458" s="1">
        <v>8.91</v>
      </c>
      <c r="W458" s="1">
        <v>10.72</v>
      </c>
      <c r="X458" s="1">
        <v>9.92</v>
      </c>
      <c r="Y458" s="1">
        <v>8.06</v>
      </c>
    </row>
    <row r="459" spans="1:25">
      <c r="A459" s="1">
        <v>2024</v>
      </c>
      <c r="B459" s="3" t="s">
        <v>537</v>
      </c>
      <c r="C459" s="1" t="s">
        <v>26</v>
      </c>
      <c r="D459" s="1">
        <v>6</v>
      </c>
      <c r="E459" s="4">
        <v>90</v>
      </c>
      <c r="F459" s="4">
        <v>27</v>
      </c>
      <c r="G459" s="4">
        <v>63</v>
      </c>
      <c r="H459" s="4">
        <v>2.7</v>
      </c>
      <c r="I459" s="4">
        <v>28.35</v>
      </c>
      <c r="J459" s="4">
        <v>90</v>
      </c>
      <c r="K459" s="1">
        <v>10.954451150103321</v>
      </c>
      <c r="L459" s="1">
        <v>6</v>
      </c>
      <c r="M459" s="1" t="s">
        <v>308</v>
      </c>
      <c r="N459" s="1">
        <v>6.71</v>
      </c>
      <c r="O459" s="1">
        <v>9.5399999999999991</v>
      </c>
      <c r="P459" s="1">
        <v>8.7899999999999991</v>
      </c>
      <c r="Q459" s="1">
        <v>7.5</v>
      </c>
      <c r="R459" s="1">
        <v>10.29</v>
      </c>
      <c r="S459" s="1">
        <v>7.45</v>
      </c>
      <c r="T459" s="1">
        <v>7.99</v>
      </c>
      <c r="U459" s="1">
        <v>9.2100000000000009</v>
      </c>
      <c r="V459" s="1">
        <v>8.66</v>
      </c>
      <c r="W459" s="1">
        <v>6.41</v>
      </c>
      <c r="X459" s="1">
        <v>8.11</v>
      </c>
      <c r="Y459" s="1">
        <v>10.9</v>
      </c>
    </row>
    <row r="460" spans="1:25">
      <c r="A460" s="1">
        <v>2024</v>
      </c>
      <c r="B460" s="3" t="s">
        <v>303</v>
      </c>
      <c r="C460" s="1" t="s">
        <v>26</v>
      </c>
      <c r="D460" s="1">
        <v>6</v>
      </c>
      <c r="E460" s="4">
        <v>155.19999999999999</v>
      </c>
      <c r="F460" s="4">
        <v>74.06</v>
      </c>
      <c r="G460" s="4">
        <v>81.14</v>
      </c>
      <c r="H460" s="4">
        <v>7.4060000000000006</v>
      </c>
      <c r="I460" s="4">
        <v>77.763000000000005</v>
      </c>
      <c r="J460" s="4">
        <v>155.19999999999999</v>
      </c>
      <c r="K460" s="1">
        <v>10.954451150103321</v>
      </c>
      <c r="L460" s="1">
        <v>6</v>
      </c>
      <c r="M460" s="1" t="s">
        <v>308</v>
      </c>
      <c r="N460" s="1">
        <v>10.48</v>
      </c>
      <c r="O460" s="1">
        <v>10.75</v>
      </c>
      <c r="P460" s="1">
        <v>7.42</v>
      </c>
      <c r="Q460" s="1">
        <v>9.68</v>
      </c>
      <c r="R460" s="1">
        <v>9.1999999999999993</v>
      </c>
      <c r="S460" s="1">
        <v>10.8</v>
      </c>
      <c r="T460" s="1">
        <v>8.64</v>
      </c>
      <c r="U460" s="1">
        <v>7.03</v>
      </c>
      <c r="V460" s="1">
        <v>6.52</v>
      </c>
      <c r="W460" s="1">
        <v>10.75</v>
      </c>
      <c r="X460" s="1">
        <v>9.64</v>
      </c>
      <c r="Y460" s="1">
        <v>8.17</v>
      </c>
    </row>
    <row r="461" spans="1:25">
      <c r="A461" s="1">
        <v>2024</v>
      </c>
      <c r="B461" s="3" t="s">
        <v>292</v>
      </c>
      <c r="C461" s="1" t="s">
        <v>26</v>
      </c>
      <c r="D461" s="1">
        <v>6</v>
      </c>
      <c r="E461" s="4">
        <v>120</v>
      </c>
      <c r="F461" s="4">
        <v>16.41</v>
      </c>
      <c r="G461" s="4">
        <v>103.59</v>
      </c>
      <c r="H461" s="4">
        <v>1.641</v>
      </c>
      <c r="I461" s="4">
        <v>17.230499999999999</v>
      </c>
      <c r="J461" s="4">
        <v>120</v>
      </c>
      <c r="K461" s="1">
        <v>10.954451150103321</v>
      </c>
      <c r="L461" s="1">
        <v>6</v>
      </c>
      <c r="M461" s="1" t="s">
        <v>308</v>
      </c>
      <c r="N461" s="1">
        <v>8.6300000000000008</v>
      </c>
      <c r="O461" s="1">
        <v>6.08</v>
      </c>
      <c r="P461" s="1">
        <v>10.17</v>
      </c>
      <c r="Q461" s="1">
        <v>9.8699999999999992</v>
      </c>
      <c r="R461" s="1">
        <v>10.039999999999999</v>
      </c>
      <c r="S461" s="1">
        <v>7.09</v>
      </c>
      <c r="T461" s="1">
        <v>7.35</v>
      </c>
      <c r="U461" s="1">
        <v>8.93</v>
      </c>
      <c r="V461" s="1">
        <v>9.73</v>
      </c>
      <c r="W461" s="1">
        <v>6.92</v>
      </c>
      <c r="X461" s="1">
        <v>7.05</v>
      </c>
      <c r="Y461" s="1">
        <v>7.4</v>
      </c>
    </row>
    <row r="462" spans="1:25">
      <c r="A462" s="1">
        <v>2024</v>
      </c>
      <c r="B462" s="3" t="s">
        <v>538</v>
      </c>
      <c r="C462" s="1" t="s">
        <v>26</v>
      </c>
      <c r="D462" s="1">
        <v>6</v>
      </c>
      <c r="E462" s="4">
        <v>160.07</v>
      </c>
      <c r="F462" s="4">
        <v>53.14</v>
      </c>
      <c r="G462" s="4">
        <v>106.93</v>
      </c>
      <c r="H462" s="4">
        <v>5.3140000000000001</v>
      </c>
      <c r="I462" s="4">
        <v>55.796999999999997</v>
      </c>
      <c r="J462" s="4">
        <v>160.07</v>
      </c>
      <c r="K462" s="1">
        <v>10.954451150103321</v>
      </c>
      <c r="L462" s="1">
        <v>6</v>
      </c>
      <c r="M462" s="1" t="s">
        <v>308</v>
      </c>
      <c r="N462" s="1">
        <v>9.7100000000000009</v>
      </c>
      <c r="O462" s="1">
        <v>10.15</v>
      </c>
      <c r="P462" s="1">
        <v>7.38</v>
      </c>
      <c r="Q462" s="1">
        <v>10.9</v>
      </c>
      <c r="R462" s="1">
        <v>10.55</v>
      </c>
      <c r="S462" s="1">
        <v>10.75</v>
      </c>
      <c r="T462" s="1">
        <v>8.09</v>
      </c>
      <c r="U462" s="1">
        <v>9.5299999999999994</v>
      </c>
      <c r="V462" s="1">
        <v>7.53</v>
      </c>
      <c r="W462" s="1">
        <v>6.79</v>
      </c>
      <c r="X462" s="1">
        <v>8.08</v>
      </c>
      <c r="Y462" s="1">
        <v>8.34</v>
      </c>
    </row>
    <row r="463" spans="1:25">
      <c r="A463" s="1">
        <v>2024</v>
      </c>
      <c r="B463" s="3" t="s">
        <v>363</v>
      </c>
      <c r="C463" s="1" t="s">
        <v>26</v>
      </c>
      <c r="D463" s="1">
        <v>6</v>
      </c>
      <c r="E463" s="4">
        <v>30</v>
      </c>
      <c r="F463" s="4">
        <v>7.7</v>
      </c>
      <c r="G463" s="4">
        <v>22.3</v>
      </c>
      <c r="H463" s="4">
        <v>0.77</v>
      </c>
      <c r="I463" s="4">
        <v>8.0850000000000009</v>
      </c>
      <c r="J463" s="4">
        <v>30</v>
      </c>
      <c r="K463" s="1">
        <v>10.954451150103321</v>
      </c>
      <c r="L463" s="1">
        <v>6</v>
      </c>
      <c r="M463" s="1" t="s">
        <v>308</v>
      </c>
      <c r="N463" s="1">
        <v>8.06</v>
      </c>
      <c r="O463" s="1">
        <v>6.46</v>
      </c>
      <c r="P463" s="1">
        <v>10.1</v>
      </c>
      <c r="Q463" s="1">
        <v>7.38</v>
      </c>
      <c r="R463" s="1">
        <v>6.09</v>
      </c>
      <c r="S463" s="1">
        <v>10.55</v>
      </c>
      <c r="T463" s="1">
        <v>7.73</v>
      </c>
      <c r="U463" s="1">
        <v>7.35</v>
      </c>
      <c r="V463" s="1">
        <v>8.92</v>
      </c>
      <c r="W463" s="1">
        <v>7.14</v>
      </c>
      <c r="X463" s="1">
        <v>7.01</v>
      </c>
      <c r="Y463" s="1">
        <v>7.76</v>
      </c>
    </row>
    <row r="464" spans="1:25">
      <c r="A464" s="1">
        <v>2024</v>
      </c>
      <c r="B464" s="3" t="s">
        <v>291</v>
      </c>
      <c r="C464" s="1" t="s">
        <v>26</v>
      </c>
      <c r="D464" s="1">
        <v>6</v>
      </c>
      <c r="E464" s="4">
        <v>177.6</v>
      </c>
      <c r="F464" s="4">
        <v>18.21</v>
      </c>
      <c r="G464" s="4">
        <v>159.38999999999999</v>
      </c>
      <c r="H464" s="4">
        <v>1.821</v>
      </c>
      <c r="I464" s="4">
        <v>19.1205</v>
      </c>
      <c r="J464" s="4">
        <v>177.6</v>
      </c>
      <c r="K464" s="1">
        <v>10.954451150103321</v>
      </c>
      <c r="L464" s="1">
        <v>6</v>
      </c>
      <c r="M464" s="1" t="s">
        <v>308</v>
      </c>
      <c r="N464" s="1">
        <v>6.53</v>
      </c>
      <c r="O464" s="1">
        <v>7.42</v>
      </c>
      <c r="P464" s="1">
        <v>9.18</v>
      </c>
      <c r="Q464" s="1">
        <v>10.25</v>
      </c>
      <c r="R464" s="1">
        <v>9.4499999999999993</v>
      </c>
      <c r="S464" s="1">
        <v>7.34</v>
      </c>
      <c r="T464" s="1">
        <v>7.48</v>
      </c>
      <c r="U464" s="1">
        <v>7.42</v>
      </c>
      <c r="V464" s="1">
        <v>6.12</v>
      </c>
      <c r="W464" s="1">
        <v>9.9600000000000009</v>
      </c>
      <c r="X464" s="1">
        <v>10.65</v>
      </c>
      <c r="Y464" s="1">
        <v>10.69</v>
      </c>
    </row>
    <row r="465" spans="1:25">
      <c r="A465" s="1">
        <v>2024</v>
      </c>
      <c r="B465" s="3" t="s">
        <v>539</v>
      </c>
      <c r="C465" s="1" t="s">
        <v>26</v>
      </c>
      <c r="D465" s="1">
        <v>6</v>
      </c>
      <c r="E465" s="4">
        <v>34.14</v>
      </c>
      <c r="F465" s="4">
        <v>21.2</v>
      </c>
      <c r="G465" s="4">
        <v>12.94</v>
      </c>
      <c r="H465" s="4">
        <v>2.12</v>
      </c>
      <c r="I465" s="4">
        <v>22.26</v>
      </c>
      <c r="J465" s="4">
        <v>34.14</v>
      </c>
      <c r="K465" s="1">
        <v>10.954451150103321</v>
      </c>
      <c r="L465" s="1">
        <v>6</v>
      </c>
      <c r="M465" s="1" t="s">
        <v>308</v>
      </c>
      <c r="N465" s="1">
        <v>9.92</v>
      </c>
      <c r="O465" s="1">
        <v>9.65</v>
      </c>
      <c r="P465" s="1">
        <v>10.81</v>
      </c>
      <c r="Q465" s="1">
        <v>9.8800000000000008</v>
      </c>
      <c r="R465" s="1">
        <v>9.27</v>
      </c>
      <c r="S465" s="1">
        <v>8.7100000000000009</v>
      </c>
      <c r="T465" s="1">
        <v>6.75</v>
      </c>
      <c r="U465" s="1">
        <v>10.24</v>
      </c>
      <c r="V465" s="1">
        <v>7.58</v>
      </c>
      <c r="W465" s="1">
        <v>9.33</v>
      </c>
      <c r="X465" s="1">
        <v>8.6</v>
      </c>
      <c r="Y465" s="1">
        <v>8.59</v>
      </c>
    </row>
    <row r="466" spans="1:25">
      <c r="A466" s="1">
        <v>2024</v>
      </c>
      <c r="B466" s="3" t="s">
        <v>540</v>
      </c>
      <c r="C466" s="1" t="s">
        <v>26</v>
      </c>
      <c r="D466" s="1">
        <v>6</v>
      </c>
      <c r="E466" s="4">
        <v>160.08000000000001</v>
      </c>
      <c r="F466" s="4">
        <v>17.79</v>
      </c>
      <c r="G466" s="4">
        <v>142.29</v>
      </c>
      <c r="H466" s="4">
        <v>1.7789999999999999</v>
      </c>
      <c r="I466" s="4">
        <v>18.679500000000001</v>
      </c>
      <c r="J466" s="4">
        <v>160.08000000000001</v>
      </c>
      <c r="K466" s="1">
        <v>10.954451150103321</v>
      </c>
      <c r="L466" s="1">
        <v>6</v>
      </c>
      <c r="M466" s="1" t="s">
        <v>308</v>
      </c>
      <c r="N466" s="1">
        <v>10.43</v>
      </c>
      <c r="O466" s="1">
        <v>9.65</v>
      </c>
      <c r="P466" s="1">
        <v>6.47</v>
      </c>
      <c r="Q466" s="1">
        <v>10.18</v>
      </c>
      <c r="R466" s="1">
        <v>8.6999999999999993</v>
      </c>
      <c r="S466" s="1">
        <v>8.31</v>
      </c>
      <c r="T466" s="1">
        <v>9.91</v>
      </c>
      <c r="U466" s="1">
        <v>6.21</v>
      </c>
      <c r="V466" s="1">
        <v>9.7799999999999994</v>
      </c>
      <c r="W466" s="1">
        <v>8.25</v>
      </c>
      <c r="X466" s="1">
        <v>9.11</v>
      </c>
      <c r="Y466" s="1">
        <v>9.59</v>
      </c>
    </row>
    <row r="467" spans="1:25">
      <c r="A467" s="1">
        <v>2024</v>
      </c>
      <c r="B467" s="3" t="s">
        <v>541</v>
      </c>
      <c r="C467" s="1" t="s">
        <v>26</v>
      </c>
      <c r="D467" s="1">
        <v>6</v>
      </c>
      <c r="E467" s="4">
        <v>30</v>
      </c>
      <c r="F467" s="4">
        <v>6.14</v>
      </c>
      <c r="G467" s="4">
        <v>23.86</v>
      </c>
      <c r="H467" s="4">
        <v>0.61399999999999999</v>
      </c>
      <c r="I467" s="4">
        <v>6.4470000000000001</v>
      </c>
      <c r="J467" s="4">
        <v>30</v>
      </c>
      <c r="K467" s="1">
        <v>10.954451150103321</v>
      </c>
      <c r="L467" s="1">
        <v>6</v>
      </c>
      <c r="M467" s="1" t="s">
        <v>308</v>
      </c>
      <c r="N467" s="1">
        <v>6.7</v>
      </c>
      <c r="O467" s="1">
        <v>7.57</v>
      </c>
      <c r="P467" s="1">
        <v>8.51</v>
      </c>
      <c r="Q467" s="1">
        <v>6.78</v>
      </c>
      <c r="R467" s="1">
        <v>10.92</v>
      </c>
      <c r="S467" s="1">
        <v>7.27</v>
      </c>
      <c r="T467" s="1">
        <v>10.32</v>
      </c>
      <c r="U467" s="1">
        <v>8.4</v>
      </c>
      <c r="V467" s="1">
        <v>7.73</v>
      </c>
      <c r="W467" s="1">
        <v>7.71</v>
      </c>
      <c r="X467" s="1">
        <v>7.74</v>
      </c>
      <c r="Y467" s="1">
        <v>10.93</v>
      </c>
    </row>
    <row r="468" spans="1:25">
      <c r="A468" s="1">
        <v>2024</v>
      </c>
      <c r="B468" s="3" t="s">
        <v>542</v>
      </c>
      <c r="C468" s="1" t="s">
        <v>26</v>
      </c>
      <c r="D468" s="1">
        <v>6</v>
      </c>
      <c r="E468" s="4">
        <v>110</v>
      </c>
      <c r="F468" s="4">
        <v>202.9</v>
      </c>
      <c r="G468" s="4">
        <v>-92.9</v>
      </c>
      <c r="H468" s="4">
        <v>20.29</v>
      </c>
      <c r="I468" s="4">
        <v>213.04499999999999</v>
      </c>
      <c r="J468" s="4">
        <v>110</v>
      </c>
      <c r="K468" s="1">
        <v>10.954451150103321</v>
      </c>
      <c r="L468" s="1">
        <v>6</v>
      </c>
      <c r="M468" s="1" t="s">
        <v>308</v>
      </c>
      <c r="N468" s="1">
        <v>8.18</v>
      </c>
      <c r="O468" s="1">
        <v>7.09</v>
      </c>
      <c r="P468" s="1">
        <v>6.7</v>
      </c>
      <c r="Q468" s="1">
        <v>7.91</v>
      </c>
      <c r="R468" s="1">
        <v>10.33</v>
      </c>
      <c r="S468" s="1">
        <v>7.41</v>
      </c>
      <c r="T468" s="1">
        <v>9.8000000000000007</v>
      </c>
      <c r="U468" s="1">
        <v>10.84</v>
      </c>
      <c r="V468" s="1">
        <v>10.84</v>
      </c>
      <c r="W468" s="1">
        <v>9.17</v>
      </c>
      <c r="X468" s="1">
        <v>7.47</v>
      </c>
      <c r="Y468" s="1">
        <v>10.039999999999999</v>
      </c>
    </row>
    <row r="469" spans="1:25">
      <c r="A469" s="1">
        <v>2024</v>
      </c>
      <c r="B469" s="3" t="s">
        <v>543</v>
      </c>
      <c r="C469" s="1" t="s">
        <v>26</v>
      </c>
      <c r="D469" s="1">
        <v>5</v>
      </c>
      <c r="E469" s="4">
        <v>91.91</v>
      </c>
      <c r="F469" s="4">
        <v>42.4</v>
      </c>
      <c r="G469" s="4">
        <v>49.51</v>
      </c>
      <c r="H469" s="4">
        <v>4.24</v>
      </c>
      <c r="I469" s="4">
        <v>44.52</v>
      </c>
      <c r="J469" s="4">
        <v>91.91</v>
      </c>
      <c r="K469" s="1">
        <v>10</v>
      </c>
      <c r="L469" s="1">
        <v>5</v>
      </c>
      <c r="M469" s="1" t="s">
        <v>320</v>
      </c>
      <c r="N469" s="1">
        <v>8.5</v>
      </c>
      <c r="O469" s="1">
        <v>9.4600000000000009</v>
      </c>
      <c r="P469" s="1">
        <v>9.9600000000000009</v>
      </c>
      <c r="Q469" s="1">
        <v>5.97</v>
      </c>
      <c r="R469" s="1">
        <v>8.2899999999999991</v>
      </c>
      <c r="S469" s="1">
        <v>8.56</v>
      </c>
      <c r="T469" s="1">
        <v>8.1199999999999992</v>
      </c>
      <c r="U469" s="1">
        <v>9.32</v>
      </c>
      <c r="V469" s="1">
        <v>7.68</v>
      </c>
      <c r="W469" s="1">
        <v>8.26</v>
      </c>
      <c r="X469" s="1">
        <v>7.76</v>
      </c>
      <c r="Y469" s="1">
        <v>7.22</v>
      </c>
    </row>
    <row r="470" spans="1:25">
      <c r="A470" s="1">
        <v>2024</v>
      </c>
      <c r="B470" s="3" t="s">
        <v>544</v>
      </c>
      <c r="C470" s="1" t="s">
        <v>26</v>
      </c>
      <c r="D470" s="1">
        <v>5</v>
      </c>
      <c r="E470" s="4">
        <v>146.02000000000001</v>
      </c>
      <c r="F470" s="4">
        <v>25</v>
      </c>
      <c r="G470" s="4">
        <v>121.02</v>
      </c>
      <c r="H470" s="4">
        <v>2.5</v>
      </c>
      <c r="I470" s="4">
        <v>26.25</v>
      </c>
      <c r="J470" s="4">
        <v>146.02000000000001</v>
      </c>
      <c r="K470" s="1">
        <v>10</v>
      </c>
      <c r="L470" s="1">
        <v>5</v>
      </c>
      <c r="M470" s="1" t="s">
        <v>320</v>
      </c>
      <c r="N470" s="1">
        <v>6.72</v>
      </c>
      <c r="O470" s="1">
        <v>6.22</v>
      </c>
      <c r="P470" s="1">
        <v>5.97</v>
      </c>
      <c r="Q470" s="1">
        <v>8.99</v>
      </c>
      <c r="R470" s="1">
        <v>5.98</v>
      </c>
      <c r="S470" s="1">
        <v>8.3000000000000007</v>
      </c>
      <c r="T470" s="1">
        <v>9.32</v>
      </c>
      <c r="U470" s="1">
        <v>8.1</v>
      </c>
      <c r="V470" s="1">
        <v>7.55</v>
      </c>
      <c r="W470" s="1">
        <v>5.5</v>
      </c>
      <c r="X470" s="1">
        <v>8.2899999999999991</v>
      </c>
      <c r="Y470" s="1">
        <v>8.58</v>
      </c>
    </row>
    <row r="471" spans="1:25">
      <c r="A471" s="1">
        <v>2024</v>
      </c>
      <c r="B471" s="3" t="s">
        <v>545</v>
      </c>
      <c r="C471" s="1" t="s">
        <v>26</v>
      </c>
      <c r="D471" s="1">
        <v>5</v>
      </c>
      <c r="E471" s="4">
        <v>100</v>
      </c>
      <c r="F471" s="4">
        <v>32</v>
      </c>
      <c r="G471" s="4">
        <v>68</v>
      </c>
      <c r="H471" s="4">
        <v>3.2</v>
      </c>
      <c r="I471" s="4">
        <v>33.6</v>
      </c>
      <c r="J471" s="4">
        <v>100</v>
      </c>
      <c r="K471" s="1">
        <v>10</v>
      </c>
      <c r="L471" s="1">
        <v>5</v>
      </c>
      <c r="M471" s="1" t="s">
        <v>320</v>
      </c>
      <c r="N471" s="1">
        <v>8.33</v>
      </c>
      <c r="O471" s="1">
        <v>5.77</v>
      </c>
      <c r="P471" s="1">
        <v>5.18</v>
      </c>
      <c r="Q471" s="1">
        <v>8.76</v>
      </c>
      <c r="R471" s="1">
        <v>5.99</v>
      </c>
      <c r="S471" s="1">
        <v>8.1</v>
      </c>
      <c r="T471" s="1">
        <v>6.92</v>
      </c>
      <c r="U471" s="1">
        <v>7.95</v>
      </c>
      <c r="V471" s="1">
        <v>5.35</v>
      </c>
      <c r="W471" s="1">
        <v>8.83</v>
      </c>
      <c r="X471" s="1">
        <v>6.33</v>
      </c>
      <c r="Y471" s="1">
        <v>8.26</v>
      </c>
    </row>
    <row r="472" spans="1:25">
      <c r="A472" s="1">
        <v>2024</v>
      </c>
      <c r="B472" s="3" t="s">
        <v>546</v>
      </c>
      <c r="C472" s="1" t="s">
        <v>26</v>
      </c>
      <c r="D472" s="1">
        <v>5</v>
      </c>
      <c r="E472" s="4">
        <v>21.99</v>
      </c>
      <c r="F472" s="4">
        <v>1.71</v>
      </c>
      <c r="G472" s="4">
        <v>20.28</v>
      </c>
      <c r="H472" s="4">
        <v>0.17100000000000001</v>
      </c>
      <c r="I472" s="4">
        <v>1.7955000000000001</v>
      </c>
      <c r="J472" s="4">
        <v>21.99</v>
      </c>
      <c r="K472" s="1">
        <v>10</v>
      </c>
      <c r="L472" s="1">
        <v>5</v>
      </c>
      <c r="M472" s="1" t="s">
        <v>320</v>
      </c>
      <c r="N472" s="1">
        <v>8.81</v>
      </c>
      <c r="O472" s="1">
        <v>9.94</v>
      </c>
      <c r="P472" s="1">
        <v>7.99</v>
      </c>
      <c r="Q472" s="1">
        <v>5.92</v>
      </c>
      <c r="R472" s="1">
        <v>8.9700000000000006</v>
      </c>
      <c r="S472" s="1">
        <v>6.25</v>
      </c>
      <c r="T472" s="1">
        <v>6.96</v>
      </c>
      <c r="U472" s="1">
        <v>7.51</v>
      </c>
      <c r="V472" s="1">
        <v>8.36</v>
      </c>
      <c r="W472" s="1">
        <v>9.4499999999999993</v>
      </c>
      <c r="X472" s="1">
        <v>5.53</v>
      </c>
      <c r="Y472" s="1">
        <v>5.98</v>
      </c>
    </row>
    <row r="473" spans="1:25">
      <c r="A473" s="1">
        <v>2024</v>
      </c>
      <c r="B473" s="3" t="s">
        <v>547</v>
      </c>
      <c r="C473" s="1" t="s">
        <v>26</v>
      </c>
      <c r="D473" s="1">
        <v>5</v>
      </c>
      <c r="E473" s="4">
        <v>240.55</v>
      </c>
      <c r="F473" s="4">
        <v>35.49</v>
      </c>
      <c r="G473" s="4">
        <v>205.05</v>
      </c>
      <c r="H473" s="4">
        <v>3.5489999999999999</v>
      </c>
      <c r="I473" s="4">
        <v>37.264500000000012</v>
      </c>
      <c r="J473" s="4">
        <v>240.55</v>
      </c>
      <c r="K473" s="1">
        <v>10</v>
      </c>
      <c r="L473" s="1">
        <v>5</v>
      </c>
      <c r="M473" s="1" t="s">
        <v>320</v>
      </c>
      <c r="N473" s="1">
        <v>5.23</v>
      </c>
      <c r="O473" s="1">
        <v>9.76</v>
      </c>
      <c r="P473" s="1">
        <v>5.92</v>
      </c>
      <c r="Q473" s="1">
        <v>9.06</v>
      </c>
      <c r="R473" s="1">
        <v>7.56</v>
      </c>
      <c r="S473" s="1">
        <v>6.41</v>
      </c>
      <c r="T473" s="1">
        <v>9.7899999999999991</v>
      </c>
      <c r="U473" s="1">
        <v>7.02</v>
      </c>
      <c r="V473" s="1">
        <v>7.17</v>
      </c>
      <c r="W473" s="1">
        <v>8.0299999999999994</v>
      </c>
      <c r="X473" s="1">
        <v>7.33</v>
      </c>
      <c r="Y473" s="1">
        <v>8.06</v>
      </c>
    </row>
    <row r="474" spans="1:25">
      <c r="A474" s="1">
        <v>2024</v>
      </c>
      <c r="B474" s="3" t="s">
        <v>332</v>
      </c>
      <c r="C474" s="1" t="s">
        <v>26</v>
      </c>
      <c r="D474" s="1">
        <v>5</v>
      </c>
      <c r="E474" s="4">
        <v>42.5</v>
      </c>
      <c r="F474" s="4">
        <v>100</v>
      </c>
      <c r="G474" s="4">
        <v>-57.5</v>
      </c>
      <c r="H474" s="4">
        <v>10</v>
      </c>
      <c r="I474" s="4">
        <v>105</v>
      </c>
      <c r="J474" s="4">
        <v>42.5</v>
      </c>
      <c r="K474" s="1">
        <v>10</v>
      </c>
      <c r="L474" s="1">
        <v>5</v>
      </c>
      <c r="M474" s="1" t="s">
        <v>320</v>
      </c>
      <c r="N474" s="1">
        <v>8.64</v>
      </c>
      <c r="O474" s="1">
        <v>5.32</v>
      </c>
      <c r="P474" s="1">
        <v>9.76</v>
      </c>
      <c r="Q474" s="1">
        <v>6.28</v>
      </c>
      <c r="R474" s="1">
        <v>7.32</v>
      </c>
      <c r="S474" s="1">
        <v>6.26</v>
      </c>
      <c r="T474" s="1">
        <v>5.01</v>
      </c>
      <c r="U474" s="1">
        <v>9.42</v>
      </c>
      <c r="V474" s="1">
        <v>9.1</v>
      </c>
      <c r="W474" s="1">
        <v>8.19</v>
      </c>
      <c r="X474" s="1">
        <v>9.77</v>
      </c>
      <c r="Y474" s="1">
        <v>6.22</v>
      </c>
    </row>
    <row r="475" spans="1:25">
      <c r="A475" s="1">
        <v>2024</v>
      </c>
      <c r="B475" s="3" t="s">
        <v>548</v>
      </c>
      <c r="C475" s="1" t="s">
        <v>26</v>
      </c>
      <c r="D475" s="1">
        <v>5</v>
      </c>
      <c r="E475" s="4">
        <v>240.55</v>
      </c>
      <c r="F475" s="4">
        <v>35.200000000000003</v>
      </c>
      <c r="G475" s="4">
        <v>205.35</v>
      </c>
      <c r="H475" s="4">
        <v>3.52</v>
      </c>
      <c r="I475" s="4">
        <v>36.960000000000008</v>
      </c>
      <c r="J475" s="4">
        <v>240.55</v>
      </c>
      <c r="K475" s="1">
        <v>10</v>
      </c>
      <c r="L475" s="1">
        <v>5</v>
      </c>
      <c r="M475" s="1" t="s">
        <v>320</v>
      </c>
      <c r="N475" s="1">
        <v>8.51</v>
      </c>
      <c r="O475" s="1">
        <v>5.98</v>
      </c>
      <c r="P475" s="1">
        <v>8.23</v>
      </c>
      <c r="Q475" s="1">
        <v>7.21</v>
      </c>
      <c r="R475" s="1">
        <v>5.75</v>
      </c>
      <c r="S475" s="1">
        <v>5.52</v>
      </c>
      <c r="T475" s="1">
        <v>9.9700000000000006</v>
      </c>
      <c r="U475" s="1">
        <v>5.55</v>
      </c>
      <c r="V475" s="1">
        <v>5.75</v>
      </c>
      <c r="W475" s="1">
        <v>9.8000000000000007</v>
      </c>
      <c r="X475" s="1">
        <v>5.14</v>
      </c>
      <c r="Y475" s="1">
        <v>9.26</v>
      </c>
    </row>
    <row r="476" spans="1:25">
      <c r="A476" s="1">
        <v>2024</v>
      </c>
      <c r="B476" s="3" t="s">
        <v>381</v>
      </c>
      <c r="C476" s="1" t="s">
        <v>26</v>
      </c>
      <c r="D476" s="1">
        <v>5</v>
      </c>
      <c r="E476" s="4">
        <v>55</v>
      </c>
      <c r="F476" s="4">
        <v>11</v>
      </c>
      <c r="G476" s="4">
        <v>44</v>
      </c>
      <c r="H476" s="4">
        <v>1.1000000000000001</v>
      </c>
      <c r="I476" s="4">
        <v>11.55</v>
      </c>
      <c r="J476" s="4">
        <v>55</v>
      </c>
      <c r="K476" s="1">
        <v>10</v>
      </c>
      <c r="L476" s="1">
        <v>5</v>
      </c>
      <c r="M476" s="1" t="s">
        <v>320</v>
      </c>
      <c r="N476" s="1">
        <v>8.9499999999999993</v>
      </c>
      <c r="O476" s="1">
        <v>8.52</v>
      </c>
      <c r="P476" s="1">
        <v>6.23</v>
      </c>
      <c r="Q476" s="1">
        <v>7.1</v>
      </c>
      <c r="R476" s="1">
        <v>9.16</v>
      </c>
      <c r="S476" s="1">
        <v>5.67</v>
      </c>
      <c r="T476" s="1">
        <v>8.5399999999999991</v>
      </c>
      <c r="U476" s="1">
        <v>8.92</v>
      </c>
      <c r="V476" s="1">
        <v>7.5</v>
      </c>
      <c r="W476" s="1">
        <v>5.97</v>
      </c>
      <c r="X476" s="1">
        <v>6.28</v>
      </c>
      <c r="Y476" s="1">
        <v>5.21</v>
      </c>
    </row>
    <row r="477" spans="1:25">
      <c r="A477" s="1">
        <v>2024</v>
      </c>
      <c r="B477" s="3" t="s">
        <v>549</v>
      </c>
      <c r="C477" s="1" t="s">
        <v>26</v>
      </c>
      <c r="D477" s="1">
        <v>5</v>
      </c>
      <c r="E477" s="4">
        <v>120.1</v>
      </c>
      <c r="F477" s="4">
        <v>17.79</v>
      </c>
      <c r="G477" s="4">
        <v>102.31</v>
      </c>
      <c r="H477" s="4">
        <v>1.7789999999999999</v>
      </c>
      <c r="I477" s="4">
        <v>18.679500000000001</v>
      </c>
      <c r="J477" s="4">
        <v>120.1</v>
      </c>
      <c r="K477" s="1">
        <v>10</v>
      </c>
      <c r="L477" s="1">
        <v>5</v>
      </c>
      <c r="M477" s="1" t="s">
        <v>320</v>
      </c>
      <c r="N477" s="1">
        <v>6.75</v>
      </c>
      <c r="O477" s="1">
        <v>7.78</v>
      </c>
      <c r="P477" s="1">
        <v>7.44</v>
      </c>
      <c r="Q477" s="1">
        <v>7.46</v>
      </c>
      <c r="R477" s="1">
        <v>5.18</v>
      </c>
      <c r="S477" s="1">
        <v>6.75</v>
      </c>
      <c r="T477" s="1">
        <v>8.42</v>
      </c>
      <c r="U477" s="1">
        <v>9.9</v>
      </c>
      <c r="V477" s="1">
        <v>8.59</v>
      </c>
      <c r="W477" s="1">
        <v>9.51</v>
      </c>
      <c r="X477" s="1">
        <v>7.73</v>
      </c>
      <c r="Y477" s="1">
        <v>9.32</v>
      </c>
    </row>
    <row r="478" spans="1:25">
      <c r="A478" s="1">
        <v>2024</v>
      </c>
      <c r="B478" s="3" t="s">
        <v>305</v>
      </c>
      <c r="C478" s="1" t="s">
        <v>26</v>
      </c>
      <c r="D478" s="1">
        <v>5</v>
      </c>
      <c r="E478" s="4">
        <v>75</v>
      </c>
      <c r="F478" s="4">
        <v>30.38</v>
      </c>
      <c r="G478" s="4">
        <v>44.62</v>
      </c>
      <c r="H478" s="4">
        <v>3.0379999999999998</v>
      </c>
      <c r="I478" s="4">
        <v>31.899000000000001</v>
      </c>
      <c r="J478" s="4">
        <v>75</v>
      </c>
      <c r="K478" s="1">
        <v>10</v>
      </c>
      <c r="L478" s="1">
        <v>5</v>
      </c>
      <c r="M478" s="1" t="s">
        <v>320</v>
      </c>
      <c r="N478" s="1">
        <v>7.47</v>
      </c>
      <c r="O478" s="1">
        <v>8.1300000000000008</v>
      </c>
      <c r="P478" s="1">
        <v>9.11</v>
      </c>
      <c r="Q478" s="1">
        <v>9.65</v>
      </c>
      <c r="R478" s="1">
        <v>5.55</v>
      </c>
      <c r="S478" s="1">
        <v>6.57</v>
      </c>
      <c r="T478" s="1">
        <v>7.44</v>
      </c>
      <c r="U478" s="1">
        <v>7.95</v>
      </c>
      <c r="V478" s="1">
        <v>5.03</v>
      </c>
      <c r="W478" s="1">
        <v>5.71</v>
      </c>
      <c r="X478" s="1">
        <v>9.3699999999999992</v>
      </c>
      <c r="Y478" s="1">
        <v>9.56</v>
      </c>
    </row>
    <row r="479" spans="1:25">
      <c r="A479" s="1">
        <v>2024</v>
      </c>
      <c r="B479" s="3" t="s">
        <v>550</v>
      </c>
      <c r="C479" s="1" t="s">
        <v>26</v>
      </c>
      <c r="D479" s="1">
        <v>5</v>
      </c>
      <c r="E479" s="4">
        <v>35</v>
      </c>
      <c r="F479" s="4">
        <v>2.33</v>
      </c>
      <c r="G479" s="4">
        <v>32.67</v>
      </c>
      <c r="H479" s="4">
        <v>0.23300000000000001</v>
      </c>
      <c r="I479" s="4">
        <v>2.4464999999999999</v>
      </c>
      <c r="J479" s="4">
        <v>35</v>
      </c>
      <c r="K479" s="1">
        <v>10</v>
      </c>
      <c r="L479" s="1">
        <v>5</v>
      </c>
      <c r="M479" s="1" t="s">
        <v>320</v>
      </c>
      <c r="N479" s="1">
        <v>7.34</v>
      </c>
      <c r="O479" s="1">
        <v>5.72</v>
      </c>
      <c r="P479" s="1">
        <v>9.41</v>
      </c>
      <c r="Q479" s="1">
        <v>5.1100000000000003</v>
      </c>
      <c r="R479" s="1">
        <v>5.9</v>
      </c>
      <c r="S479" s="1">
        <v>5.78</v>
      </c>
      <c r="T479" s="1">
        <v>9.49</v>
      </c>
      <c r="U479" s="1">
        <v>6.31</v>
      </c>
      <c r="V479" s="1">
        <v>9.26</v>
      </c>
      <c r="W479" s="1">
        <v>8.59</v>
      </c>
      <c r="X479" s="1">
        <v>5.57</v>
      </c>
      <c r="Y479" s="1">
        <v>7.23</v>
      </c>
    </row>
    <row r="480" spans="1:25">
      <c r="A480" s="1">
        <v>2024</v>
      </c>
      <c r="B480" s="3" t="s">
        <v>551</v>
      </c>
      <c r="C480" s="1" t="s">
        <v>26</v>
      </c>
      <c r="D480" s="1">
        <v>5</v>
      </c>
      <c r="E480" s="4">
        <v>374.45</v>
      </c>
      <c r="F480" s="4">
        <v>49.93</v>
      </c>
      <c r="G480" s="4">
        <v>324.52</v>
      </c>
      <c r="H480" s="4">
        <v>4.9930000000000003</v>
      </c>
      <c r="I480" s="4">
        <v>52.426499999999997</v>
      </c>
      <c r="J480" s="4">
        <v>374.45</v>
      </c>
      <c r="K480" s="1">
        <v>10</v>
      </c>
      <c r="L480" s="1">
        <v>5</v>
      </c>
      <c r="M480" s="1" t="s">
        <v>320</v>
      </c>
      <c r="N480" s="1">
        <v>5</v>
      </c>
      <c r="O480" s="1">
        <v>6.5</v>
      </c>
      <c r="P480" s="1">
        <v>7.54</v>
      </c>
      <c r="Q480" s="1">
        <v>7.47</v>
      </c>
      <c r="R480" s="1">
        <v>5.2</v>
      </c>
      <c r="S480" s="1">
        <v>7.93</v>
      </c>
      <c r="T480" s="1">
        <v>9.64</v>
      </c>
      <c r="U480" s="1">
        <v>8.08</v>
      </c>
      <c r="V480" s="1">
        <v>7.16</v>
      </c>
      <c r="W480" s="1">
        <v>9.1300000000000008</v>
      </c>
      <c r="X480" s="1">
        <v>5.03</v>
      </c>
      <c r="Y480" s="1">
        <v>9.68</v>
      </c>
    </row>
    <row r="481" spans="1:25">
      <c r="A481" s="1">
        <v>2024</v>
      </c>
      <c r="B481" s="3" t="s">
        <v>552</v>
      </c>
      <c r="C481" s="1" t="s">
        <v>26</v>
      </c>
      <c r="D481" s="1">
        <v>5</v>
      </c>
      <c r="E481" s="4">
        <v>186.95</v>
      </c>
      <c r="F481" s="4">
        <v>24.62</v>
      </c>
      <c r="G481" s="4">
        <v>162.33000000000001</v>
      </c>
      <c r="H481" s="4">
        <v>2.4620000000000002</v>
      </c>
      <c r="I481" s="4">
        <v>25.850999999999999</v>
      </c>
      <c r="J481" s="4">
        <v>186.95</v>
      </c>
      <c r="K481" s="1">
        <v>10</v>
      </c>
      <c r="L481" s="1">
        <v>5</v>
      </c>
      <c r="M481" s="1" t="s">
        <v>320</v>
      </c>
      <c r="N481" s="1">
        <v>7.04</v>
      </c>
      <c r="O481" s="1">
        <v>5.2</v>
      </c>
      <c r="P481" s="1">
        <v>6.73</v>
      </c>
      <c r="Q481" s="1">
        <v>5.0999999999999996</v>
      </c>
      <c r="R481" s="1">
        <v>5.45</v>
      </c>
      <c r="S481" s="1">
        <v>6.83</v>
      </c>
      <c r="T481" s="1">
        <v>7.53</v>
      </c>
      <c r="U481" s="1">
        <v>6.24</v>
      </c>
      <c r="V481" s="1">
        <v>8.5399999999999991</v>
      </c>
      <c r="W481" s="1">
        <v>8.75</v>
      </c>
      <c r="X481" s="1">
        <v>7.42</v>
      </c>
      <c r="Y481" s="1">
        <v>7.92</v>
      </c>
    </row>
    <row r="482" spans="1:25">
      <c r="A482" s="1">
        <v>2024</v>
      </c>
      <c r="B482" s="3" t="s">
        <v>232</v>
      </c>
      <c r="C482" s="1" t="s">
        <v>26</v>
      </c>
      <c r="D482" s="1">
        <v>5</v>
      </c>
      <c r="E482" s="4">
        <v>40</v>
      </c>
      <c r="F482" s="4">
        <v>24</v>
      </c>
      <c r="G482" s="4">
        <v>16</v>
      </c>
      <c r="H482" s="4">
        <v>2.4</v>
      </c>
      <c r="I482" s="4">
        <v>25.2</v>
      </c>
      <c r="J482" s="4">
        <v>40</v>
      </c>
      <c r="K482" s="1">
        <v>10</v>
      </c>
      <c r="L482" s="1">
        <v>5</v>
      </c>
      <c r="M482" s="1" t="s">
        <v>320</v>
      </c>
      <c r="N482" s="1">
        <v>5.65</v>
      </c>
      <c r="O482" s="1">
        <v>5.96</v>
      </c>
      <c r="P482" s="1">
        <v>8.68</v>
      </c>
      <c r="Q482" s="1">
        <v>7.77</v>
      </c>
      <c r="R482" s="1">
        <v>6.44</v>
      </c>
      <c r="S482" s="1">
        <v>7.97</v>
      </c>
      <c r="T482" s="1">
        <v>9.7899999999999991</v>
      </c>
      <c r="U482" s="1">
        <v>6.48</v>
      </c>
      <c r="V482" s="1">
        <v>5.04</v>
      </c>
      <c r="W482" s="1">
        <v>9.57</v>
      </c>
      <c r="X482" s="1">
        <v>7.91</v>
      </c>
      <c r="Y482" s="1">
        <v>6.14</v>
      </c>
    </row>
    <row r="483" spans="1:25">
      <c r="A483" s="1">
        <v>2024</v>
      </c>
      <c r="B483" s="3" t="s">
        <v>316</v>
      </c>
      <c r="C483" s="1" t="s">
        <v>26</v>
      </c>
      <c r="D483" s="1">
        <v>5</v>
      </c>
      <c r="E483" s="4">
        <v>40</v>
      </c>
      <c r="F483" s="4">
        <v>7.32</v>
      </c>
      <c r="G483" s="4">
        <v>32.68</v>
      </c>
      <c r="H483" s="4">
        <v>0.7320000000000001</v>
      </c>
      <c r="I483" s="4">
        <v>7.6860000000000008</v>
      </c>
      <c r="J483" s="4">
        <v>40</v>
      </c>
      <c r="K483" s="1">
        <v>10</v>
      </c>
      <c r="L483" s="1">
        <v>5</v>
      </c>
      <c r="M483" s="1" t="s">
        <v>320</v>
      </c>
      <c r="N483" s="1">
        <v>8.75</v>
      </c>
      <c r="O483" s="1">
        <v>7.62</v>
      </c>
      <c r="P483" s="1">
        <v>9.1199999999999992</v>
      </c>
      <c r="Q483" s="1">
        <v>8.19</v>
      </c>
      <c r="R483" s="1">
        <v>8.56</v>
      </c>
      <c r="S483" s="1">
        <v>9.66</v>
      </c>
      <c r="T483" s="1">
        <v>7.3</v>
      </c>
      <c r="U483" s="1">
        <v>5.5</v>
      </c>
      <c r="V483" s="1">
        <v>8.57</v>
      </c>
      <c r="W483" s="1">
        <v>5.83</v>
      </c>
      <c r="X483" s="1">
        <v>6.97</v>
      </c>
      <c r="Y483" s="1">
        <v>7.21</v>
      </c>
    </row>
    <row r="484" spans="1:25">
      <c r="A484" s="1">
        <v>2024</v>
      </c>
      <c r="B484" s="3" t="s">
        <v>553</v>
      </c>
      <c r="C484" s="1" t="s">
        <v>26</v>
      </c>
      <c r="D484" s="1">
        <v>5</v>
      </c>
      <c r="E484" s="4">
        <v>10</v>
      </c>
      <c r="F484" s="4">
        <v>6.28</v>
      </c>
      <c r="G484" s="4">
        <v>3.72</v>
      </c>
      <c r="H484" s="4">
        <v>0.62800000000000011</v>
      </c>
      <c r="I484" s="4">
        <v>6.5940000000000003</v>
      </c>
      <c r="J484" s="4">
        <v>10</v>
      </c>
      <c r="K484" s="1">
        <v>10</v>
      </c>
      <c r="L484" s="1">
        <v>5</v>
      </c>
      <c r="M484" s="1" t="s">
        <v>320</v>
      </c>
      <c r="N484" s="1">
        <v>9.52</v>
      </c>
      <c r="O484" s="1">
        <v>8.75</v>
      </c>
      <c r="P484" s="1">
        <v>5.49</v>
      </c>
      <c r="Q484" s="1">
        <v>6.64</v>
      </c>
      <c r="R484" s="1">
        <v>6.31</v>
      </c>
      <c r="S484" s="1">
        <v>6.19</v>
      </c>
      <c r="T484" s="1">
        <v>7.54</v>
      </c>
      <c r="U484" s="1">
        <v>5.46</v>
      </c>
      <c r="V484" s="1">
        <v>9.8699999999999992</v>
      </c>
      <c r="W484" s="1">
        <v>8.74</v>
      </c>
      <c r="X484" s="1">
        <v>6.74</v>
      </c>
      <c r="Y484" s="1">
        <v>5.05</v>
      </c>
    </row>
    <row r="485" spans="1:25">
      <c r="A485" s="1">
        <v>2024</v>
      </c>
      <c r="B485" s="3" t="s">
        <v>554</v>
      </c>
      <c r="C485" s="1" t="s">
        <v>26</v>
      </c>
      <c r="D485" s="1">
        <v>5</v>
      </c>
      <c r="E485" s="4">
        <v>51</v>
      </c>
      <c r="F485" s="4">
        <v>25.64</v>
      </c>
      <c r="G485" s="4">
        <v>25.36</v>
      </c>
      <c r="H485" s="4">
        <v>2.5640000000000001</v>
      </c>
      <c r="I485" s="4">
        <v>26.922000000000001</v>
      </c>
      <c r="J485" s="4">
        <v>51</v>
      </c>
      <c r="K485" s="1">
        <v>10</v>
      </c>
      <c r="L485" s="1">
        <v>5</v>
      </c>
      <c r="M485" s="1" t="s">
        <v>320</v>
      </c>
      <c r="N485" s="1">
        <v>8.44</v>
      </c>
      <c r="O485" s="1">
        <v>5.46</v>
      </c>
      <c r="P485" s="1">
        <v>6.01</v>
      </c>
      <c r="Q485" s="1">
        <v>5.66</v>
      </c>
      <c r="R485" s="1">
        <v>5.75</v>
      </c>
      <c r="S485" s="1">
        <v>7.16</v>
      </c>
      <c r="T485" s="1">
        <v>6.63</v>
      </c>
      <c r="U485" s="1">
        <v>9.67</v>
      </c>
      <c r="V485" s="1">
        <v>9.6199999999999992</v>
      </c>
      <c r="W485" s="1">
        <v>9.24</v>
      </c>
      <c r="X485" s="1">
        <v>7.56</v>
      </c>
      <c r="Y485" s="1">
        <v>5.05</v>
      </c>
    </row>
    <row r="486" spans="1:25">
      <c r="A486" s="1">
        <v>2024</v>
      </c>
      <c r="B486" s="3" t="s">
        <v>555</v>
      </c>
      <c r="C486" s="1" t="s">
        <v>26</v>
      </c>
      <c r="D486" s="1">
        <v>4</v>
      </c>
      <c r="E486" s="4">
        <v>171.04</v>
      </c>
      <c r="F486" s="4">
        <v>71.28</v>
      </c>
      <c r="G486" s="4">
        <v>99.76</v>
      </c>
      <c r="H486" s="4">
        <v>7.1280000000000001</v>
      </c>
      <c r="I486" s="4">
        <v>74.844000000000008</v>
      </c>
      <c r="J486" s="4">
        <v>171.04</v>
      </c>
      <c r="K486" s="1">
        <v>8.9442719099991592</v>
      </c>
      <c r="L486" s="1">
        <v>4</v>
      </c>
      <c r="M486" s="1" t="s">
        <v>330</v>
      </c>
      <c r="N486" s="1">
        <v>7.01</v>
      </c>
      <c r="O486" s="1">
        <v>4.92</v>
      </c>
      <c r="P486" s="1">
        <v>8.07</v>
      </c>
      <c r="Q486" s="1">
        <v>8.68</v>
      </c>
      <c r="R486" s="1">
        <v>6.71</v>
      </c>
      <c r="S486" s="1">
        <v>8.26</v>
      </c>
      <c r="T486" s="1">
        <v>6.16</v>
      </c>
      <c r="U486" s="1">
        <v>8.5399999999999991</v>
      </c>
      <c r="V486" s="1">
        <v>4.17</v>
      </c>
      <c r="W486" s="1">
        <v>4.6399999999999997</v>
      </c>
      <c r="X486" s="1">
        <v>8.5</v>
      </c>
      <c r="Y486" s="1">
        <v>5.17</v>
      </c>
    </row>
    <row r="487" spans="1:25">
      <c r="A487" s="1">
        <v>2024</v>
      </c>
      <c r="B487" s="3" t="s">
        <v>556</v>
      </c>
      <c r="C487" s="1" t="s">
        <v>26</v>
      </c>
      <c r="D487" s="1">
        <v>4</v>
      </c>
      <c r="E487" s="4">
        <v>192.44</v>
      </c>
      <c r="F487" s="4">
        <v>35.64</v>
      </c>
      <c r="G487" s="4">
        <v>156.80000000000001</v>
      </c>
      <c r="H487" s="4">
        <v>3.5640000000000001</v>
      </c>
      <c r="I487" s="4">
        <v>37.421999999999997</v>
      </c>
      <c r="J487" s="4">
        <v>192.44</v>
      </c>
      <c r="K487" s="1">
        <v>8.9442719099991592</v>
      </c>
      <c r="L487" s="1">
        <v>4</v>
      </c>
      <c r="M487" s="1" t="s">
        <v>330</v>
      </c>
      <c r="N487" s="1">
        <v>7.09</v>
      </c>
      <c r="O487" s="1">
        <v>5.46</v>
      </c>
      <c r="P487" s="1">
        <v>7.63</v>
      </c>
      <c r="Q487" s="1">
        <v>7.48</v>
      </c>
      <c r="R487" s="1">
        <v>5.94</v>
      </c>
      <c r="S487" s="1">
        <v>8.4700000000000006</v>
      </c>
      <c r="T487" s="1">
        <v>4.78</v>
      </c>
      <c r="U487" s="1">
        <v>8.15</v>
      </c>
      <c r="V487" s="1">
        <v>6.68</v>
      </c>
      <c r="W487" s="1">
        <v>8.5399999999999991</v>
      </c>
      <c r="X487" s="1">
        <v>8.3699999999999992</v>
      </c>
      <c r="Y487" s="1">
        <v>6.26</v>
      </c>
    </row>
    <row r="488" spans="1:25">
      <c r="A488" s="1">
        <v>2024</v>
      </c>
      <c r="B488" s="3" t="s">
        <v>557</v>
      </c>
      <c r="C488" s="1" t="s">
        <v>26</v>
      </c>
      <c r="D488" s="1">
        <v>4</v>
      </c>
      <c r="E488" s="4">
        <v>18</v>
      </c>
      <c r="F488" s="4">
        <v>2.5499999999999998</v>
      </c>
      <c r="G488" s="4">
        <v>15.45</v>
      </c>
      <c r="H488" s="4">
        <v>0.255</v>
      </c>
      <c r="I488" s="4">
        <v>2.6775000000000002</v>
      </c>
      <c r="J488" s="4">
        <v>18</v>
      </c>
      <c r="K488" s="1">
        <v>8.9442719099991592</v>
      </c>
      <c r="L488" s="1">
        <v>4</v>
      </c>
      <c r="M488" s="1" t="s">
        <v>330</v>
      </c>
      <c r="N488" s="1">
        <v>8.1300000000000008</v>
      </c>
      <c r="O488" s="1">
        <v>7.6</v>
      </c>
      <c r="P488" s="1">
        <v>8.51</v>
      </c>
      <c r="Q488" s="1">
        <v>5.95</v>
      </c>
      <c r="R488" s="1">
        <v>7.4</v>
      </c>
      <c r="S488" s="1">
        <v>6.36</v>
      </c>
      <c r="T488" s="1">
        <v>7.02</v>
      </c>
      <c r="U488" s="1">
        <v>6.5</v>
      </c>
      <c r="V488" s="1">
        <v>7.02</v>
      </c>
      <c r="W488" s="1">
        <v>7.71</v>
      </c>
      <c r="X488" s="1">
        <v>5.0599999999999996</v>
      </c>
      <c r="Y488" s="1">
        <v>8.2899999999999991</v>
      </c>
    </row>
    <row r="489" spans="1:25">
      <c r="A489" s="1">
        <v>2024</v>
      </c>
      <c r="B489" s="3" t="s">
        <v>558</v>
      </c>
      <c r="C489" s="1" t="s">
        <v>26</v>
      </c>
      <c r="D489" s="1">
        <v>4</v>
      </c>
      <c r="E489" s="4">
        <v>100.36</v>
      </c>
      <c r="F489" s="4">
        <v>59.48</v>
      </c>
      <c r="G489" s="4">
        <v>40.880000000000003</v>
      </c>
      <c r="H489" s="4">
        <v>5.9480000000000004</v>
      </c>
      <c r="I489" s="4">
        <v>62.454000000000001</v>
      </c>
      <c r="J489" s="4">
        <v>100.36</v>
      </c>
      <c r="K489" s="1">
        <v>8.9442719099991574</v>
      </c>
      <c r="L489" s="1">
        <v>4</v>
      </c>
      <c r="M489" s="1" t="s">
        <v>330</v>
      </c>
      <c r="N489" s="1">
        <v>7.52</v>
      </c>
      <c r="O489" s="1">
        <v>7.42</v>
      </c>
      <c r="P489" s="1">
        <v>4.5</v>
      </c>
      <c r="Q489" s="1">
        <v>7.03</v>
      </c>
      <c r="R489" s="1">
        <v>4.91</v>
      </c>
      <c r="S489" s="1">
        <v>6.75</v>
      </c>
      <c r="T489" s="1">
        <v>7.03</v>
      </c>
      <c r="U489" s="1">
        <v>8.8800000000000008</v>
      </c>
      <c r="V489" s="1">
        <v>8.1300000000000008</v>
      </c>
      <c r="W489" s="1">
        <v>6.5</v>
      </c>
      <c r="X489" s="1">
        <v>6.45</v>
      </c>
      <c r="Y489" s="1">
        <v>6.54</v>
      </c>
    </row>
    <row r="490" spans="1:25">
      <c r="A490" s="1">
        <v>2024</v>
      </c>
      <c r="B490" s="3" t="s">
        <v>559</v>
      </c>
      <c r="C490" s="1" t="s">
        <v>26</v>
      </c>
      <c r="D490" s="1">
        <v>4</v>
      </c>
      <c r="E490" s="4">
        <v>18</v>
      </c>
      <c r="F490" s="4">
        <v>1.29</v>
      </c>
      <c r="G490" s="4">
        <v>16.71</v>
      </c>
      <c r="H490" s="4">
        <v>0.129</v>
      </c>
      <c r="I490" s="4">
        <v>1.3545</v>
      </c>
      <c r="J490" s="4">
        <v>18</v>
      </c>
      <c r="K490" s="1">
        <v>8.9442719099991592</v>
      </c>
      <c r="L490" s="1">
        <v>4</v>
      </c>
      <c r="M490" s="1" t="s">
        <v>330</v>
      </c>
      <c r="N490" s="1">
        <v>5</v>
      </c>
      <c r="O490" s="1">
        <v>5.04</v>
      </c>
      <c r="P490" s="1">
        <v>7.28</v>
      </c>
      <c r="Q490" s="1">
        <v>8.61</v>
      </c>
      <c r="R490" s="1">
        <v>5.9</v>
      </c>
      <c r="S490" s="1">
        <v>6.57</v>
      </c>
      <c r="T490" s="1">
        <v>8</v>
      </c>
      <c r="U490" s="1">
        <v>7.76</v>
      </c>
      <c r="V490" s="1">
        <v>6.85</v>
      </c>
      <c r="W490" s="1">
        <v>7.33</v>
      </c>
      <c r="X490" s="1">
        <v>8.6</v>
      </c>
      <c r="Y490" s="1">
        <v>4.38</v>
      </c>
    </row>
    <row r="491" spans="1:25">
      <c r="A491" s="1">
        <v>2024</v>
      </c>
      <c r="B491" s="3" t="s">
        <v>560</v>
      </c>
      <c r="C491" s="1" t="s">
        <v>26</v>
      </c>
      <c r="D491" s="1">
        <v>4</v>
      </c>
      <c r="E491" s="4">
        <v>18</v>
      </c>
      <c r="F491" s="4">
        <v>4.5</v>
      </c>
      <c r="G491" s="4">
        <v>13.5</v>
      </c>
      <c r="H491" s="4">
        <v>0.45</v>
      </c>
      <c r="I491" s="4">
        <v>4.7250000000000014</v>
      </c>
      <c r="J491" s="4">
        <v>18</v>
      </c>
      <c r="K491" s="1">
        <v>8.9442719099991592</v>
      </c>
      <c r="L491" s="1">
        <v>4</v>
      </c>
      <c r="M491" s="1" t="s">
        <v>330</v>
      </c>
      <c r="N491" s="1">
        <v>8.0399999999999991</v>
      </c>
      <c r="O491" s="1">
        <v>7.72</v>
      </c>
      <c r="P491" s="1">
        <v>6.5</v>
      </c>
      <c r="Q491" s="1">
        <v>6.18</v>
      </c>
      <c r="R491" s="1">
        <v>7.52</v>
      </c>
      <c r="S491" s="1">
        <v>4.16</v>
      </c>
      <c r="T491" s="1">
        <v>7.71</v>
      </c>
      <c r="U491" s="1">
        <v>4.87</v>
      </c>
      <c r="V491" s="1">
        <v>6.46</v>
      </c>
      <c r="W491" s="1">
        <v>5.48</v>
      </c>
      <c r="X491" s="1">
        <v>8.1</v>
      </c>
      <c r="Y491" s="1">
        <v>7.56</v>
      </c>
    </row>
    <row r="492" spans="1:25">
      <c r="A492" s="1">
        <v>2024</v>
      </c>
      <c r="B492" s="3" t="s">
        <v>362</v>
      </c>
      <c r="C492" s="1" t="s">
        <v>26</v>
      </c>
      <c r="D492" s="1">
        <v>4</v>
      </c>
      <c r="E492" s="4">
        <v>143.91999999999999</v>
      </c>
      <c r="F492" s="4">
        <v>39.6</v>
      </c>
      <c r="G492" s="4">
        <v>104.32</v>
      </c>
      <c r="H492" s="4">
        <v>3.96</v>
      </c>
      <c r="I492" s="4">
        <v>41.580000000000013</v>
      </c>
      <c r="J492" s="4">
        <v>143.91999999999999</v>
      </c>
      <c r="K492" s="1">
        <v>8.9442719099991592</v>
      </c>
      <c r="L492" s="1">
        <v>4</v>
      </c>
      <c r="M492" s="1" t="s">
        <v>330</v>
      </c>
      <c r="N492" s="1">
        <v>7</v>
      </c>
      <c r="O492" s="1">
        <v>8.4</v>
      </c>
      <c r="P492" s="1">
        <v>4.5999999999999996</v>
      </c>
      <c r="Q492" s="1">
        <v>5.79</v>
      </c>
      <c r="R492" s="1">
        <v>5.31</v>
      </c>
      <c r="S492" s="1">
        <v>7.07</v>
      </c>
      <c r="T492" s="1">
        <v>5.84</v>
      </c>
      <c r="U492" s="1">
        <v>8.91</v>
      </c>
      <c r="V492" s="1">
        <v>8.59</v>
      </c>
      <c r="W492" s="1">
        <v>4.47</v>
      </c>
      <c r="X492" s="1">
        <v>4.4000000000000004</v>
      </c>
      <c r="Y492" s="1">
        <v>8.42</v>
      </c>
    </row>
    <row r="493" spans="1:25">
      <c r="A493" s="1">
        <v>2024</v>
      </c>
      <c r="B493" s="3" t="s">
        <v>561</v>
      </c>
      <c r="C493" s="1" t="s">
        <v>26</v>
      </c>
      <c r="D493" s="1">
        <v>4</v>
      </c>
      <c r="E493" s="4">
        <v>254.75</v>
      </c>
      <c r="F493" s="4">
        <v>93.06</v>
      </c>
      <c r="G493" s="4">
        <v>161.69</v>
      </c>
      <c r="H493" s="4">
        <v>9.3059999999999992</v>
      </c>
      <c r="I493" s="4">
        <v>97.712999999999994</v>
      </c>
      <c r="J493" s="4">
        <v>254.75</v>
      </c>
      <c r="K493" s="1">
        <v>8.9442719099991592</v>
      </c>
      <c r="L493" s="1">
        <v>4</v>
      </c>
      <c r="M493" s="1" t="s">
        <v>330</v>
      </c>
      <c r="N493" s="1">
        <v>6.64</v>
      </c>
      <c r="O493" s="1">
        <v>6.25</v>
      </c>
      <c r="P493" s="1">
        <v>8.3000000000000007</v>
      </c>
      <c r="Q493" s="1">
        <v>6.93</v>
      </c>
      <c r="R493" s="1">
        <v>5.76</v>
      </c>
      <c r="S493" s="1">
        <v>6.92</v>
      </c>
      <c r="T493" s="1">
        <v>5.29</v>
      </c>
      <c r="U493" s="1">
        <v>5.8</v>
      </c>
      <c r="V493" s="1">
        <v>4.28</v>
      </c>
      <c r="W493" s="1">
        <v>4.74</v>
      </c>
      <c r="X493" s="1">
        <v>5.49</v>
      </c>
      <c r="Y493" s="1">
        <v>8.1</v>
      </c>
    </row>
    <row r="494" spans="1:25">
      <c r="A494" s="1">
        <v>2024</v>
      </c>
      <c r="B494" s="3" t="s">
        <v>562</v>
      </c>
      <c r="C494" s="1" t="s">
        <v>26</v>
      </c>
      <c r="D494" s="1">
        <v>4</v>
      </c>
      <c r="E494" s="4">
        <v>78</v>
      </c>
      <c r="F494" s="4">
        <v>20</v>
      </c>
      <c r="G494" s="4">
        <v>58</v>
      </c>
      <c r="H494" s="4">
        <v>2</v>
      </c>
      <c r="I494" s="4">
        <v>21</v>
      </c>
      <c r="J494" s="4">
        <v>78</v>
      </c>
      <c r="K494" s="1">
        <v>8.9442719099991592</v>
      </c>
      <c r="L494" s="1">
        <v>4</v>
      </c>
      <c r="M494" s="1" t="s">
        <v>330</v>
      </c>
      <c r="N494" s="1">
        <v>6.5</v>
      </c>
      <c r="O494" s="1">
        <v>6.3</v>
      </c>
      <c r="P494" s="1">
        <v>6.08</v>
      </c>
      <c r="Q494" s="1">
        <v>4.8899999999999997</v>
      </c>
      <c r="R494" s="1">
        <v>5.49</v>
      </c>
      <c r="S494" s="1">
        <v>7.99</v>
      </c>
      <c r="T494" s="1">
        <v>6.8</v>
      </c>
      <c r="U494" s="1">
        <v>5.65</v>
      </c>
      <c r="V494" s="1">
        <v>4.53</v>
      </c>
      <c r="W494" s="1">
        <v>8.94</v>
      </c>
      <c r="X494" s="1">
        <v>5.28</v>
      </c>
      <c r="Y494" s="1">
        <v>5.97</v>
      </c>
    </row>
    <row r="495" spans="1:25">
      <c r="A495" s="1">
        <v>2024</v>
      </c>
      <c r="B495" s="3" t="s">
        <v>563</v>
      </c>
      <c r="C495" s="1" t="s">
        <v>26</v>
      </c>
      <c r="D495" s="1">
        <v>4</v>
      </c>
      <c r="E495" s="4">
        <v>162.80000000000001</v>
      </c>
      <c r="F495" s="4">
        <v>84.06</v>
      </c>
      <c r="G495" s="4">
        <v>78.739999999999995</v>
      </c>
      <c r="H495" s="4">
        <v>8.4060000000000006</v>
      </c>
      <c r="I495" s="4">
        <v>88.263000000000005</v>
      </c>
      <c r="J495" s="4">
        <v>162.80000000000001</v>
      </c>
      <c r="K495" s="1">
        <v>8.9442719099991592</v>
      </c>
      <c r="L495" s="1">
        <v>4</v>
      </c>
      <c r="M495" s="1" t="s">
        <v>330</v>
      </c>
      <c r="N495" s="1">
        <v>6.86</v>
      </c>
      <c r="O495" s="1">
        <v>5.45</v>
      </c>
      <c r="P495" s="1">
        <v>5.04</v>
      </c>
      <c r="Q495" s="1">
        <v>6.41</v>
      </c>
      <c r="R495" s="1">
        <v>6.94</v>
      </c>
      <c r="S495" s="1">
        <v>7.53</v>
      </c>
      <c r="T495" s="1">
        <v>4.7</v>
      </c>
      <c r="U495" s="1">
        <v>4.1500000000000004</v>
      </c>
      <c r="V495" s="1">
        <v>6.77</v>
      </c>
      <c r="W495" s="1">
        <v>5.91</v>
      </c>
      <c r="X495" s="1">
        <v>5.37</v>
      </c>
      <c r="Y495" s="1">
        <v>4.4000000000000004</v>
      </c>
    </row>
    <row r="496" spans="1:25">
      <c r="A496" s="1">
        <v>2024</v>
      </c>
      <c r="B496" s="3" t="s">
        <v>564</v>
      </c>
      <c r="C496" s="1" t="s">
        <v>26</v>
      </c>
      <c r="D496" s="1">
        <v>4</v>
      </c>
      <c r="E496" s="4">
        <v>171.04</v>
      </c>
      <c r="F496" s="4">
        <v>56.65</v>
      </c>
      <c r="G496" s="4">
        <v>114.39</v>
      </c>
      <c r="H496" s="4">
        <v>5.665</v>
      </c>
      <c r="I496" s="4">
        <v>59.482500000000002</v>
      </c>
      <c r="J496" s="4">
        <v>171.04</v>
      </c>
      <c r="K496" s="1">
        <v>8.9442719099991592</v>
      </c>
      <c r="L496" s="1">
        <v>4</v>
      </c>
      <c r="M496" s="1" t="s">
        <v>330</v>
      </c>
      <c r="N496" s="1">
        <v>7.3</v>
      </c>
      <c r="O496" s="1">
        <v>6.22</v>
      </c>
      <c r="P496" s="1">
        <v>6</v>
      </c>
      <c r="Q496" s="1">
        <v>8.06</v>
      </c>
      <c r="R496" s="1">
        <v>8.0500000000000007</v>
      </c>
      <c r="S496" s="1">
        <v>4.12</v>
      </c>
      <c r="T496" s="1">
        <v>5.09</v>
      </c>
      <c r="U496" s="1">
        <v>7.39</v>
      </c>
      <c r="V496" s="1">
        <v>8.0299999999999994</v>
      </c>
      <c r="W496" s="1">
        <v>4.18</v>
      </c>
      <c r="X496" s="1">
        <v>6.34</v>
      </c>
      <c r="Y496" s="1">
        <v>7.44</v>
      </c>
    </row>
    <row r="497" spans="1:25">
      <c r="A497" s="1">
        <v>2024</v>
      </c>
      <c r="B497" s="3" t="s">
        <v>328</v>
      </c>
      <c r="C497" s="1" t="s">
        <v>26</v>
      </c>
      <c r="D497" s="1">
        <v>4</v>
      </c>
      <c r="E497" s="4">
        <v>50</v>
      </c>
      <c r="F497" s="4">
        <v>8.1</v>
      </c>
      <c r="G497" s="4">
        <v>41.9</v>
      </c>
      <c r="H497" s="4">
        <v>0.81</v>
      </c>
      <c r="I497" s="4">
        <v>8.5050000000000008</v>
      </c>
      <c r="J497" s="4">
        <v>50</v>
      </c>
      <c r="K497" s="1">
        <v>8.9442719099991574</v>
      </c>
      <c r="L497" s="1">
        <v>4</v>
      </c>
      <c r="M497" s="1" t="s">
        <v>330</v>
      </c>
      <c r="N497" s="1">
        <v>7.68</v>
      </c>
      <c r="O497" s="1">
        <v>8.49</v>
      </c>
      <c r="P497" s="1">
        <v>5.25</v>
      </c>
      <c r="Q497" s="1">
        <v>8.48</v>
      </c>
      <c r="R497" s="1">
        <v>7.87</v>
      </c>
      <c r="S497" s="1">
        <v>5.95</v>
      </c>
      <c r="T497" s="1">
        <v>8.5500000000000007</v>
      </c>
      <c r="U497" s="1">
        <v>8.8699999999999992</v>
      </c>
      <c r="V497" s="1">
        <v>7.32</v>
      </c>
      <c r="W497" s="1">
        <v>7.73</v>
      </c>
      <c r="X497" s="1">
        <v>5.48</v>
      </c>
      <c r="Y497" s="1">
        <v>7.84</v>
      </c>
    </row>
    <row r="498" spans="1:25">
      <c r="A498" s="1">
        <v>2024</v>
      </c>
      <c r="B498" s="3" t="s">
        <v>277</v>
      </c>
      <c r="C498" s="1" t="s">
        <v>26</v>
      </c>
      <c r="D498" s="1">
        <v>4</v>
      </c>
      <c r="E498" s="4">
        <v>124.44</v>
      </c>
      <c r="F498" s="4">
        <v>47</v>
      </c>
      <c r="G498" s="4">
        <v>77.44</v>
      </c>
      <c r="H498" s="4">
        <v>4.7</v>
      </c>
      <c r="I498" s="4">
        <v>49.35</v>
      </c>
      <c r="J498" s="4">
        <v>124.44</v>
      </c>
      <c r="K498" s="1">
        <v>8.9442719099991592</v>
      </c>
      <c r="L498" s="1">
        <v>4</v>
      </c>
      <c r="M498" s="1" t="s">
        <v>330</v>
      </c>
      <c r="N498" s="1">
        <v>4.3600000000000003</v>
      </c>
      <c r="O498" s="1">
        <v>4.22</v>
      </c>
      <c r="P498" s="1">
        <v>6.26</v>
      </c>
      <c r="Q498" s="1">
        <v>5</v>
      </c>
      <c r="R498" s="1">
        <v>8.67</v>
      </c>
      <c r="S498" s="1">
        <v>5.03</v>
      </c>
      <c r="T498" s="1">
        <v>6.52</v>
      </c>
      <c r="U498" s="1">
        <v>8.74</v>
      </c>
      <c r="V498" s="1">
        <v>7.71</v>
      </c>
      <c r="W498" s="1">
        <v>7.19</v>
      </c>
      <c r="X498" s="1">
        <v>5.84</v>
      </c>
      <c r="Y498" s="1">
        <v>7.17</v>
      </c>
    </row>
    <row r="499" spans="1:25">
      <c r="A499" s="1">
        <v>2024</v>
      </c>
      <c r="B499" s="3" t="s">
        <v>565</v>
      </c>
      <c r="C499" s="1" t="s">
        <v>26</v>
      </c>
      <c r="D499" s="1">
        <v>4</v>
      </c>
      <c r="E499" s="4">
        <v>150</v>
      </c>
      <c r="F499" s="4">
        <v>75</v>
      </c>
      <c r="G499" s="4">
        <v>75</v>
      </c>
      <c r="H499" s="4">
        <v>7.5</v>
      </c>
      <c r="I499" s="4">
        <v>78.75</v>
      </c>
      <c r="J499" s="4">
        <v>150</v>
      </c>
      <c r="K499" s="1">
        <v>8.9442719099991592</v>
      </c>
      <c r="L499" s="1">
        <v>4</v>
      </c>
      <c r="M499" s="1" t="s">
        <v>330</v>
      </c>
      <c r="N499" s="1">
        <v>4.29</v>
      </c>
      <c r="O499" s="1">
        <v>7.86</v>
      </c>
      <c r="P499" s="1">
        <v>4.07</v>
      </c>
      <c r="Q499" s="1">
        <v>8.67</v>
      </c>
      <c r="R499" s="1">
        <v>4.7300000000000004</v>
      </c>
      <c r="S499" s="1">
        <v>7.3</v>
      </c>
      <c r="T499" s="1">
        <v>6.72</v>
      </c>
      <c r="U499" s="1">
        <v>7.33</v>
      </c>
      <c r="V499" s="1">
        <v>6.02</v>
      </c>
      <c r="W499" s="1">
        <v>6.41</v>
      </c>
      <c r="X499" s="1">
        <v>8.85</v>
      </c>
      <c r="Y499" s="1">
        <v>4.7699999999999996</v>
      </c>
    </row>
    <row r="500" spans="1:25">
      <c r="A500" s="1">
        <v>2024</v>
      </c>
      <c r="B500" s="3" t="s">
        <v>566</v>
      </c>
      <c r="C500" s="1" t="s">
        <v>26</v>
      </c>
      <c r="D500" s="1">
        <v>3</v>
      </c>
      <c r="E500" s="4">
        <v>141.44999999999999</v>
      </c>
      <c r="F500" s="4">
        <v>141.44999999999999</v>
      </c>
      <c r="G500" s="4">
        <v>0</v>
      </c>
      <c r="H500" s="4">
        <v>14.145</v>
      </c>
      <c r="I500" s="4">
        <v>148.52250000000001</v>
      </c>
      <c r="J500" s="4">
        <v>141.44999999999999</v>
      </c>
      <c r="K500" s="1">
        <v>7.745966692414834</v>
      </c>
      <c r="L500" s="1">
        <v>3</v>
      </c>
      <c r="M500" s="1" t="s">
        <v>341</v>
      </c>
      <c r="N500" s="1">
        <v>4.03</v>
      </c>
      <c r="O500" s="1">
        <v>5.59</v>
      </c>
      <c r="P500" s="1">
        <v>4.95</v>
      </c>
      <c r="Q500" s="1">
        <v>7.31</v>
      </c>
      <c r="R500" s="1">
        <v>4.0999999999999996</v>
      </c>
      <c r="S500" s="1">
        <v>7.45</v>
      </c>
      <c r="T500" s="1">
        <v>5.79</v>
      </c>
      <c r="U500" s="1">
        <v>6.1</v>
      </c>
      <c r="V500" s="1">
        <v>7.69</v>
      </c>
      <c r="W500" s="1">
        <v>4.21</v>
      </c>
      <c r="X500" s="1">
        <v>4.8099999999999996</v>
      </c>
      <c r="Y500" s="1">
        <v>4.49</v>
      </c>
    </row>
    <row r="501" spans="1:25">
      <c r="A501" s="1">
        <v>2024</v>
      </c>
      <c r="B501" s="3" t="s">
        <v>567</v>
      </c>
      <c r="C501" s="1" t="s">
        <v>26</v>
      </c>
      <c r="D501" s="1">
        <v>3</v>
      </c>
      <c r="E501" s="4">
        <v>90</v>
      </c>
      <c r="F501" s="4">
        <v>60</v>
      </c>
      <c r="G501" s="4">
        <v>30</v>
      </c>
      <c r="H501" s="4">
        <v>6</v>
      </c>
      <c r="I501" s="4">
        <v>63</v>
      </c>
      <c r="J501" s="4">
        <v>90</v>
      </c>
      <c r="K501" s="1">
        <v>7.745966692414834</v>
      </c>
      <c r="L501" s="1">
        <v>3</v>
      </c>
      <c r="M501" s="1" t="s">
        <v>341</v>
      </c>
      <c r="N501" s="1">
        <v>6.42</v>
      </c>
      <c r="O501" s="1">
        <v>5.44</v>
      </c>
      <c r="P501" s="1">
        <v>7.45</v>
      </c>
      <c r="Q501" s="1">
        <v>6.71</v>
      </c>
      <c r="R501" s="1">
        <v>4.32</v>
      </c>
      <c r="S501" s="1">
        <v>7.21</v>
      </c>
      <c r="T501" s="1">
        <v>7.22</v>
      </c>
      <c r="U501" s="1">
        <v>6.39</v>
      </c>
      <c r="V501" s="1">
        <v>7.14</v>
      </c>
      <c r="W501" s="1">
        <v>7.64</v>
      </c>
      <c r="X501" s="1">
        <v>6.55</v>
      </c>
      <c r="Y501" s="1">
        <v>7.57</v>
      </c>
    </row>
    <row r="502" spans="1:25">
      <c r="A502" s="1">
        <v>2024</v>
      </c>
      <c r="B502" s="3" t="s">
        <v>568</v>
      </c>
      <c r="C502" s="1" t="s">
        <v>26</v>
      </c>
      <c r="D502" s="1">
        <v>3</v>
      </c>
      <c r="E502" s="4">
        <v>0.9</v>
      </c>
      <c r="F502" s="4">
        <v>0.18</v>
      </c>
      <c r="G502" s="4">
        <v>0.72</v>
      </c>
      <c r="H502" s="4">
        <v>1.7999999999999999E-2</v>
      </c>
      <c r="I502" s="4">
        <v>0.189</v>
      </c>
      <c r="J502" s="4">
        <v>0.9</v>
      </c>
      <c r="K502" s="1">
        <v>7.745966692414834</v>
      </c>
      <c r="L502" s="1">
        <v>3</v>
      </c>
      <c r="M502" s="1" t="s">
        <v>341</v>
      </c>
      <c r="N502" s="1">
        <v>5.04</v>
      </c>
      <c r="O502" s="1">
        <v>6.2</v>
      </c>
      <c r="P502" s="1">
        <v>3.94</v>
      </c>
      <c r="Q502" s="1">
        <v>4.07</v>
      </c>
      <c r="R502" s="1">
        <v>5.88</v>
      </c>
      <c r="S502" s="1">
        <v>4.53</v>
      </c>
      <c r="T502" s="1">
        <v>7.39</v>
      </c>
      <c r="U502" s="1">
        <v>4.8499999999999996</v>
      </c>
      <c r="V502" s="1">
        <v>3.78</v>
      </c>
      <c r="W502" s="1">
        <v>4.71</v>
      </c>
      <c r="X502" s="1">
        <v>5.31</v>
      </c>
      <c r="Y502" s="1">
        <v>5.27</v>
      </c>
    </row>
    <row r="503" spans="1:25">
      <c r="A503" s="1">
        <v>2024</v>
      </c>
      <c r="B503" s="3" t="s">
        <v>251</v>
      </c>
      <c r="C503" s="1" t="s">
        <v>26</v>
      </c>
      <c r="D503" s="1">
        <v>3</v>
      </c>
      <c r="E503" s="4">
        <v>21</v>
      </c>
      <c r="F503" s="4">
        <v>1.25</v>
      </c>
      <c r="G503" s="4">
        <v>19.75</v>
      </c>
      <c r="H503" s="4">
        <v>0.125</v>
      </c>
      <c r="I503" s="4">
        <v>1.3125</v>
      </c>
      <c r="J503" s="4">
        <v>21</v>
      </c>
      <c r="K503" s="1">
        <v>7.745966692414834</v>
      </c>
      <c r="L503" s="1">
        <v>3</v>
      </c>
      <c r="M503" s="1" t="s">
        <v>341</v>
      </c>
      <c r="N503" s="1">
        <v>5.2</v>
      </c>
      <c r="O503" s="1">
        <v>6.88</v>
      </c>
      <c r="P503" s="1">
        <v>3.32</v>
      </c>
      <c r="Q503" s="1">
        <v>3.53</v>
      </c>
      <c r="R503" s="1">
        <v>6.1</v>
      </c>
      <c r="S503" s="1">
        <v>4.28</v>
      </c>
      <c r="T503" s="1">
        <v>6</v>
      </c>
      <c r="U503" s="1">
        <v>3.7</v>
      </c>
      <c r="V503" s="1">
        <v>6.76</v>
      </c>
      <c r="W503" s="1">
        <v>6.81</v>
      </c>
      <c r="X503" s="1">
        <v>6.99</v>
      </c>
      <c r="Y503" s="1">
        <v>7.16</v>
      </c>
    </row>
    <row r="504" spans="1:25">
      <c r="A504" s="1">
        <v>2024</v>
      </c>
      <c r="B504" s="3" t="s">
        <v>569</v>
      </c>
      <c r="C504" s="1" t="s">
        <v>26</v>
      </c>
      <c r="D504" s="1">
        <v>3</v>
      </c>
      <c r="E504" s="4">
        <v>26.28</v>
      </c>
      <c r="F504" s="4">
        <v>4.78</v>
      </c>
      <c r="G504" s="4">
        <v>21.5</v>
      </c>
      <c r="H504" s="4">
        <v>0.47799999999999998</v>
      </c>
      <c r="I504" s="4">
        <v>5.0190000000000001</v>
      </c>
      <c r="J504" s="4">
        <v>26.28</v>
      </c>
      <c r="K504" s="1">
        <v>7.745966692414834</v>
      </c>
      <c r="L504" s="1">
        <v>3</v>
      </c>
      <c r="M504" s="1" t="s">
        <v>341</v>
      </c>
      <c r="N504" s="1">
        <v>5.05</v>
      </c>
      <c r="O504" s="1">
        <v>6.26</v>
      </c>
      <c r="P504" s="1">
        <v>4.0999999999999996</v>
      </c>
      <c r="Q504" s="1">
        <v>6.91</v>
      </c>
      <c r="R504" s="1">
        <v>4.54</v>
      </c>
      <c r="S504" s="1">
        <v>3.8</v>
      </c>
      <c r="T504" s="1">
        <v>5.31</v>
      </c>
      <c r="U504" s="1">
        <v>4.3499999999999996</v>
      </c>
      <c r="V504" s="1">
        <v>4.96</v>
      </c>
      <c r="W504" s="1">
        <v>6.84</v>
      </c>
      <c r="X504" s="1">
        <v>7.37</v>
      </c>
      <c r="Y504" s="1">
        <v>6.5</v>
      </c>
    </row>
    <row r="505" spans="1:25">
      <c r="A505" s="1">
        <v>2024</v>
      </c>
      <c r="B505" s="3" t="s">
        <v>570</v>
      </c>
      <c r="C505" s="1" t="s">
        <v>26</v>
      </c>
      <c r="D505" s="1">
        <v>3</v>
      </c>
      <c r="E505" s="4">
        <v>124.14</v>
      </c>
      <c r="F505" s="4">
        <v>35.24</v>
      </c>
      <c r="G505" s="4">
        <v>88.9</v>
      </c>
      <c r="H505" s="4">
        <v>3.524</v>
      </c>
      <c r="I505" s="4">
        <v>37.002000000000002</v>
      </c>
      <c r="J505" s="4">
        <v>124.14</v>
      </c>
      <c r="K505" s="1">
        <v>7.7459666924148332</v>
      </c>
      <c r="L505" s="1">
        <v>3</v>
      </c>
      <c r="M505" s="1" t="s">
        <v>341</v>
      </c>
      <c r="N505" s="1">
        <v>6.59</v>
      </c>
      <c r="O505" s="1">
        <v>4.2699999999999996</v>
      </c>
      <c r="P505" s="1">
        <v>5.12</v>
      </c>
      <c r="Q505" s="1">
        <v>3.16</v>
      </c>
      <c r="R505" s="1">
        <v>5.33</v>
      </c>
      <c r="S505" s="1">
        <v>3.16</v>
      </c>
      <c r="T505" s="1">
        <v>6.18</v>
      </c>
      <c r="U505" s="1">
        <v>6.2</v>
      </c>
      <c r="V505" s="1">
        <v>5.46</v>
      </c>
      <c r="W505" s="1">
        <v>3.99</v>
      </c>
      <c r="X505" s="1">
        <v>7.02</v>
      </c>
      <c r="Y505" s="1">
        <v>5.18</v>
      </c>
    </row>
    <row r="506" spans="1:25">
      <c r="A506" s="1">
        <v>2024</v>
      </c>
      <c r="B506" s="3" t="s">
        <v>571</v>
      </c>
      <c r="C506" s="1" t="s">
        <v>26</v>
      </c>
      <c r="D506" s="1">
        <v>3</v>
      </c>
      <c r="E506" s="4">
        <v>26.79</v>
      </c>
      <c r="F506" s="4">
        <v>8.93</v>
      </c>
      <c r="G506" s="4">
        <v>17.86</v>
      </c>
      <c r="H506" s="4">
        <v>0.89300000000000002</v>
      </c>
      <c r="I506" s="4">
        <v>9.3765000000000001</v>
      </c>
      <c r="J506" s="4">
        <v>26.79</v>
      </c>
      <c r="K506" s="1">
        <v>7.745966692414834</v>
      </c>
      <c r="L506" s="1">
        <v>3</v>
      </c>
      <c r="M506" s="1" t="s">
        <v>341</v>
      </c>
      <c r="N506" s="1">
        <v>7.38</v>
      </c>
      <c r="O506" s="1">
        <v>6.62</v>
      </c>
      <c r="P506" s="1">
        <v>6.34</v>
      </c>
      <c r="Q506" s="1">
        <v>7.74</v>
      </c>
      <c r="R506" s="1">
        <v>3.87</v>
      </c>
      <c r="S506" s="1">
        <v>3.39</v>
      </c>
      <c r="T506" s="1">
        <v>5.08</v>
      </c>
      <c r="U506" s="1">
        <v>6.1</v>
      </c>
      <c r="V506" s="1">
        <v>7.42</v>
      </c>
      <c r="W506" s="1">
        <v>4.5999999999999996</v>
      </c>
      <c r="X506" s="1">
        <v>3.46</v>
      </c>
      <c r="Y506" s="1">
        <v>5.19</v>
      </c>
    </row>
    <row r="507" spans="1:25">
      <c r="A507" s="1">
        <v>2024</v>
      </c>
      <c r="B507" s="3" t="s">
        <v>572</v>
      </c>
      <c r="C507" s="1" t="s">
        <v>26</v>
      </c>
      <c r="D507" s="1">
        <v>3</v>
      </c>
      <c r="E507" s="4">
        <v>230.18</v>
      </c>
      <c r="F507" s="4">
        <v>103.19</v>
      </c>
      <c r="G507" s="4">
        <v>126.99</v>
      </c>
      <c r="H507" s="4">
        <v>10.319000000000001</v>
      </c>
      <c r="I507" s="4">
        <v>108.34950000000001</v>
      </c>
      <c r="J507" s="4">
        <v>230.18</v>
      </c>
      <c r="K507" s="1">
        <v>7.7459666924148332</v>
      </c>
      <c r="L507" s="1">
        <v>3</v>
      </c>
      <c r="M507" s="1" t="s">
        <v>341</v>
      </c>
      <c r="N507" s="1">
        <v>4.57</v>
      </c>
      <c r="O507" s="1">
        <v>3.16</v>
      </c>
      <c r="P507" s="1">
        <v>6.06</v>
      </c>
      <c r="Q507" s="1">
        <v>3.4</v>
      </c>
      <c r="R507" s="1">
        <v>6.18</v>
      </c>
      <c r="S507" s="1">
        <v>3.62</v>
      </c>
      <c r="T507" s="1">
        <v>3.61</v>
      </c>
      <c r="U507" s="1">
        <v>6.82</v>
      </c>
      <c r="V507" s="1">
        <v>3.43</v>
      </c>
      <c r="W507" s="1">
        <v>7.47</v>
      </c>
      <c r="X507" s="1">
        <v>6.04</v>
      </c>
      <c r="Y507" s="1">
        <v>3.84</v>
      </c>
    </row>
    <row r="508" spans="1:25">
      <c r="A508" s="1">
        <v>2024</v>
      </c>
      <c r="B508" s="3" t="s">
        <v>573</v>
      </c>
      <c r="C508" s="1" t="s">
        <v>26</v>
      </c>
      <c r="D508" s="1">
        <v>3</v>
      </c>
      <c r="E508" s="4">
        <v>36</v>
      </c>
      <c r="F508" s="4">
        <v>2.99</v>
      </c>
      <c r="G508" s="4">
        <v>33.01</v>
      </c>
      <c r="H508" s="4">
        <v>0.29899999999999999</v>
      </c>
      <c r="I508" s="4">
        <v>3.1395</v>
      </c>
      <c r="J508" s="4">
        <v>36</v>
      </c>
      <c r="K508" s="1">
        <v>7.745966692414834</v>
      </c>
      <c r="L508" s="1">
        <v>3</v>
      </c>
      <c r="M508" s="1" t="s">
        <v>341</v>
      </c>
      <c r="N508" s="1">
        <v>5.72</v>
      </c>
      <c r="O508" s="1">
        <v>4.87</v>
      </c>
      <c r="P508" s="1">
        <v>6.59</v>
      </c>
      <c r="Q508" s="1">
        <v>3.51</v>
      </c>
      <c r="R508" s="1">
        <v>6.89</v>
      </c>
      <c r="S508" s="1">
        <v>5.52</v>
      </c>
      <c r="T508" s="1">
        <v>7.02</v>
      </c>
      <c r="U508" s="1">
        <v>6.48</v>
      </c>
      <c r="V508" s="1">
        <v>6.76</v>
      </c>
      <c r="W508" s="1">
        <v>6.26</v>
      </c>
      <c r="X508" s="1">
        <v>5.67</v>
      </c>
      <c r="Y508" s="1">
        <v>5.48</v>
      </c>
    </row>
    <row r="509" spans="1:25">
      <c r="A509" s="1">
        <v>2024</v>
      </c>
      <c r="B509" s="3" t="s">
        <v>574</v>
      </c>
      <c r="C509" s="1" t="s">
        <v>26</v>
      </c>
      <c r="D509" s="1">
        <v>3</v>
      </c>
      <c r="E509" s="4">
        <v>111.59</v>
      </c>
      <c r="F509" s="4">
        <v>59.14</v>
      </c>
      <c r="G509" s="4">
        <v>52.45</v>
      </c>
      <c r="H509" s="4">
        <v>5.9140000000000006</v>
      </c>
      <c r="I509" s="4">
        <v>62.097000000000001</v>
      </c>
      <c r="J509" s="4">
        <v>111.59</v>
      </c>
      <c r="K509" s="1">
        <v>7.745966692414834</v>
      </c>
      <c r="L509" s="1">
        <v>3</v>
      </c>
      <c r="M509" s="1" t="s">
        <v>341</v>
      </c>
      <c r="N509" s="1">
        <v>3.98</v>
      </c>
      <c r="O509" s="1">
        <v>7.69</v>
      </c>
      <c r="P509" s="1">
        <v>5.99</v>
      </c>
      <c r="Q509" s="1">
        <v>7.43</v>
      </c>
      <c r="R509" s="1">
        <v>3.53</v>
      </c>
      <c r="S509" s="1">
        <v>4.3</v>
      </c>
      <c r="T509" s="1">
        <v>7.73</v>
      </c>
      <c r="U509" s="1">
        <v>3.73</v>
      </c>
      <c r="V509" s="1">
        <v>7.53</v>
      </c>
      <c r="W509" s="1">
        <v>4.0199999999999996</v>
      </c>
      <c r="X509" s="1">
        <v>7.61</v>
      </c>
      <c r="Y509" s="1">
        <v>7.09</v>
      </c>
    </row>
    <row r="510" spans="1:25">
      <c r="A510" s="1">
        <v>2024</v>
      </c>
      <c r="B510" s="3" t="s">
        <v>575</v>
      </c>
      <c r="C510" s="1" t="s">
        <v>26</v>
      </c>
      <c r="D510" s="1">
        <v>3</v>
      </c>
      <c r="E510" s="4">
        <v>148.1</v>
      </c>
      <c r="F510" s="4">
        <v>103.37</v>
      </c>
      <c r="G510" s="4">
        <v>44.73</v>
      </c>
      <c r="H510" s="4">
        <v>10.337</v>
      </c>
      <c r="I510" s="4">
        <v>108.5385</v>
      </c>
      <c r="J510" s="4">
        <v>148.1</v>
      </c>
      <c r="K510" s="1">
        <v>7.7459666924148332</v>
      </c>
      <c r="L510" s="1">
        <v>3</v>
      </c>
      <c r="M510" s="1" t="s">
        <v>341</v>
      </c>
      <c r="N510" s="1">
        <v>5.18</v>
      </c>
      <c r="O510" s="1">
        <v>7.68</v>
      </c>
      <c r="P510" s="1">
        <v>6.86</v>
      </c>
      <c r="Q510" s="1">
        <v>5.04</v>
      </c>
      <c r="R510" s="1">
        <v>3.31</v>
      </c>
      <c r="S510" s="1">
        <v>4.34</v>
      </c>
      <c r="T510" s="1">
        <v>5.43</v>
      </c>
      <c r="U510" s="1">
        <v>4.62</v>
      </c>
      <c r="V510" s="1">
        <v>3.42</v>
      </c>
      <c r="W510" s="1">
        <v>5.84</v>
      </c>
      <c r="X510" s="1">
        <v>5.2</v>
      </c>
      <c r="Y510" s="1">
        <v>3.99</v>
      </c>
    </row>
    <row r="511" spans="1:25">
      <c r="A511" s="1">
        <v>2024</v>
      </c>
      <c r="B511" s="3" t="s">
        <v>576</v>
      </c>
      <c r="C511" s="1" t="s">
        <v>26</v>
      </c>
      <c r="D511" s="1">
        <v>3</v>
      </c>
      <c r="E511" s="4">
        <v>129.9</v>
      </c>
      <c r="F511" s="4">
        <v>34.93</v>
      </c>
      <c r="G511" s="4">
        <v>94.97</v>
      </c>
      <c r="H511" s="4">
        <v>3.4929999999999999</v>
      </c>
      <c r="I511" s="4">
        <v>36.676499999999997</v>
      </c>
      <c r="J511" s="4">
        <v>129.9</v>
      </c>
      <c r="K511" s="1">
        <v>7.7459666924148332</v>
      </c>
      <c r="L511" s="1">
        <v>3</v>
      </c>
      <c r="M511" s="1" t="s">
        <v>341</v>
      </c>
      <c r="N511" s="1">
        <v>5</v>
      </c>
      <c r="O511" s="1">
        <v>6.09</v>
      </c>
      <c r="P511" s="1">
        <v>4.66</v>
      </c>
      <c r="Q511" s="1">
        <v>7.54</v>
      </c>
      <c r="R511" s="1">
        <v>3.89</v>
      </c>
      <c r="S511" s="1">
        <v>5.14</v>
      </c>
      <c r="T511" s="1">
        <v>3.59</v>
      </c>
      <c r="U511" s="1">
        <v>6.26</v>
      </c>
      <c r="V511" s="1">
        <v>7.21</v>
      </c>
      <c r="W511" s="1">
        <v>4.03</v>
      </c>
      <c r="X511" s="1">
        <v>3.77</v>
      </c>
      <c r="Y511" s="1">
        <v>6.04</v>
      </c>
    </row>
    <row r="512" spans="1:25">
      <c r="A512" s="1">
        <v>2024</v>
      </c>
      <c r="B512" s="3" t="s">
        <v>327</v>
      </c>
      <c r="C512" s="1" t="s">
        <v>26</v>
      </c>
      <c r="D512" s="1">
        <v>3</v>
      </c>
      <c r="E512" s="4">
        <v>68</v>
      </c>
      <c r="F512" s="4">
        <v>54.37</v>
      </c>
      <c r="G512" s="4">
        <v>13.63</v>
      </c>
      <c r="H512" s="4">
        <v>5.4370000000000003</v>
      </c>
      <c r="I512" s="4">
        <v>57.088500000000003</v>
      </c>
      <c r="J512" s="4">
        <v>68</v>
      </c>
      <c r="K512" s="1">
        <v>7.7459666924148332</v>
      </c>
      <c r="L512" s="1">
        <v>3</v>
      </c>
      <c r="M512" s="1" t="s">
        <v>341</v>
      </c>
      <c r="N512" s="1">
        <v>6.89</v>
      </c>
      <c r="O512" s="1">
        <v>4.92</v>
      </c>
      <c r="P512" s="1">
        <v>5.45</v>
      </c>
      <c r="Q512" s="1">
        <v>5.64</v>
      </c>
      <c r="R512" s="1">
        <v>7.45</v>
      </c>
      <c r="S512" s="1">
        <v>6.7</v>
      </c>
      <c r="T512" s="1">
        <v>6.03</v>
      </c>
      <c r="U512" s="1">
        <v>6.02</v>
      </c>
      <c r="V512" s="1">
        <v>6.88</v>
      </c>
      <c r="W512" s="1">
        <v>5.72</v>
      </c>
      <c r="X512" s="1">
        <v>3.28</v>
      </c>
      <c r="Y512" s="1">
        <v>3.64</v>
      </c>
    </row>
    <row r="513" spans="1:25">
      <c r="A513" s="1">
        <v>2024</v>
      </c>
      <c r="B513" s="3" t="s">
        <v>577</v>
      </c>
      <c r="C513" s="1" t="s">
        <v>26</v>
      </c>
      <c r="D513" s="1">
        <v>3</v>
      </c>
      <c r="E513" s="4">
        <v>37.5</v>
      </c>
      <c r="F513" s="4">
        <v>2.5</v>
      </c>
      <c r="G513" s="4">
        <v>35</v>
      </c>
      <c r="H513" s="4">
        <v>0.25</v>
      </c>
      <c r="I513" s="4">
        <v>2.625</v>
      </c>
      <c r="J513" s="4">
        <v>37.5</v>
      </c>
      <c r="K513" s="1">
        <v>7.745966692414834</v>
      </c>
      <c r="L513" s="1">
        <v>3</v>
      </c>
      <c r="M513" s="1" t="s">
        <v>341</v>
      </c>
      <c r="N513" s="1">
        <v>3.22</v>
      </c>
      <c r="O513" s="1">
        <v>5.89</v>
      </c>
      <c r="P513" s="1">
        <v>3.59</v>
      </c>
      <c r="Q513" s="1">
        <v>6.5</v>
      </c>
      <c r="R513" s="1">
        <v>4.46</v>
      </c>
      <c r="S513" s="1">
        <v>7.57</v>
      </c>
      <c r="T513" s="1">
        <v>7.04</v>
      </c>
      <c r="U513" s="1">
        <v>4.5599999999999996</v>
      </c>
      <c r="V513" s="1">
        <v>3.27</v>
      </c>
      <c r="W513" s="1">
        <v>3.5</v>
      </c>
      <c r="X513" s="1">
        <v>5.56</v>
      </c>
      <c r="Y513" s="1">
        <v>6.58</v>
      </c>
    </row>
    <row r="514" spans="1:25">
      <c r="A514" s="1">
        <v>2024</v>
      </c>
      <c r="B514" s="3" t="s">
        <v>578</v>
      </c>
      <c r="C514" s="1" t="s">
        <v>26</v>
      </c>
      <c r="D514" s="1">
        <v>3</v>
      </c>
      <c r="E514" s="4">
        <v>99.12</v>
      </c>
      <c r="F514" s="4">
        <v>11.01</v>
      </c>
      <c r="G514" s="4">
        <v>88.11</v>
      </c>
      <c r="H514" s="4">
        <v>1.101</v>
      </c>
      <c r="I514" s="4">
        <v>11.560499999999999</v>
      </c>
      <c r="J514" s="4">
        <v>99.12</v>
      </c>
      <c r="K514" s="1">
        <v>7.745966692414834</v>
      </c>
      <c r="L514" s="1">
        <v>3</v>
      </c>
      <c r="M514" s="1" t="s">
        <v>341</v>
      </c>
      <c r="N514" s="1">
        <v>5.54</v>
      </c>
      <c r="O514" s="1">
        <v>6.14</v>
      </c>
      <c r="P514" s="1">
        <v>5.36</v>
      </c>
      <c r="Q514" s="1">
        <v>4.59</v>
      </c>
      <c r="R514" s="1">
        <v>7.57</v>
      </c>
      <c r="S514" s="1">
        <v>7.18</v>
      </c>
      <c r="T514" s="1">
        <v>5.39</v>
      </c>
      <c r="U514" s="1">
        <v>4.12</v>
      </c>
      <c r="V514" s="1">
        <v>6.01</v>
      </c>
      <c r="W514" s="1">
        <v>3.17</v>
      </c>
      <c r="X514" s="1">
        <v>5.71</v>
      </c>
      <c r="Y514" s="1">
        <v>4.2699999999999996</v>
      </c>
    </row>
    <row r="515" spans="1:25">
      <c r="A515" s="1">
        <v>2024</v>
      </c>
      <c r="B515" s="3" t="s">
        <v>350</v>
      </c>
      <c r="C515" s="1" t="s">
        <v>26</v>
      </c>
      <c r="D515" s="1">
        <v>3</v>
      </c>
      <c r="E515" s="4">
        <v>96.99</v>
      </c>
      <c r="F515" s="4">
        <v>21.74</v>
      </c>
      <c r="G515" s="4">
        <v>75.25</v>
      </c>
      <c r="H515" s="4">
        <v>2.1739999999999999</v>
      </c>
      <c r="I515" s="4">
        <v>22.827000000000002</v>
      </c>
      <c r="J515" s="4">
        <v>96.99</v>
      </c>
      <c r="K515" s="1">
        <v>7.745966692414834</v>
      </c>
      <c r="L515" s="1">
        <v>3</v>
      </c>
      <c r="M515" s="1" t="s">
        <v>341</v>
      </c>
      <c r="N515" s="1">
        <v>6.86</v>
      </c>
      <c r="O515" s="1">
        <v>4.0999999999999996</v>
      </c>
      <c r="P515" s="1">
        <v>3.34</v>
      </c>
      <c r="Q515" s="1">
        <v>5.64</v>
      </c>
      <c r="R515" s="1">
        <v>5.13</v>
      </c>
      <c r="S515" s="1">
        <v>3.56</v>
      </c>
      <c r="T515" s="1">
        <v>3.27</v>
      </c>
      <c r="U515" s="1">
        <v>4.82</v>
      </c>
      <c r="V515" s="1">
        <v>6.7</v>
      </c>
      <c r="W515" s="1">
        <v>3.37</v>
      </c>
      <c r="X515" s="1">
        <v>6.93</v>
      </c>
      <c r="Y515" s="1">
        <v>4.1900000000000004</v>
      </c>
    </row>
    <row r="516" spans="1:25">
      <c r="A516" s="1">
        <v>2024</v>
      </c>
      <c r="B516" s="3" t="s">
        <v>579</v>
      </c>
      <c r="C516" s="1" t="s">
        <v>26</v>
      </c>
      <c r="D516" s="1">
        <v>3</v>
      </c>
      <c r="E516" s="4">
        <v>13.5</v>
      </c>
      <c r="F516" s="4">
        <v>4.03</v>
      </c>
      <c r="G516" s="4">
        <v>9.4700000000000006</v>
      </c>
      <c r="H516" s="4">
        <v>0.40300000000000002</v>
      </c>
      <c r="I516" s="4">
        <v>4.2314999999999996</v>
      </c>
      <c r="J516" s="4">
        <v>13.5</v>
      </c>
      <c r="K516" s="1">
        <v>7.7459666924148332</v>
      </c>
      <c r="L516" s="1">
        <v>3</v>
      </c>
      <c r="M516" s="1" t="s">
        <v>341</v>
      </c>
      <c r="N516" s="1">
        <v>5.39</v>
      </c>
      <c r="O516" s="1">
        <v>3.75</v>
      </c>
      <c r="P516" s="1">
        <v>5.91</v>
      </c>
      <c r="Q516" s="1">
        <v>6.02</v>
      </c>
      <c r="R516" s="1">
        <v>3.78</v>
      </c>
      <c r="S516" s="1">
        <v>4.3600000000000003</v>
      </c>
      <c r="T516" s="1">
        <v>7.28</v>
      </c>
      <c r="U516" s="1">
        <v>7.62</v>
      </c>
      <c r="V516" s="1">
        <v>7.41</v>
      </c>
      <c r="W516" s="1">
        <v>3.71</v>
      </c>
      <c r="X516" s="1">
        <v>5.66</v>
      </c>
      <c r="Y516" s="1">
        <v>7.43</v>
      </c>
    </row>
    <row r="517" spans="1:25">
      <c r="A517" s="1">
        <v>2024</v>
      </c>
      <c r="B517" s="3" t="s">
        <v>580</v>
      </c>
      <c r="C517" s="1" t="s">
        <v>26</v>
      </c>
      <c r="D517" s="1">
        <v>3</v>
      </c>
      <c r="E517" s="4">
        <v>195.52</v>
      </c>
      <c r="F517" s="4">
        <v>57.8</v>
      </c>
      <c r="G517" s="4">
        <v>137.72999999999999</v>
      </c>
      <c r="H517" s="4">
        <v>5.78</v>
      </c>
      <c r="I517" s="4">
        <v>60.69</v>
      </c>
      <c r="J517" s="4">
        <v>195.52</v>
      </c>
      <c r="K517" s="1">
        <v>7.7459666924148332</v>
      </c>
      <c r="L517" s="1">
        <v>3</v>
      </c>
      <c r="M517" s="1" t="s">
        <v>341</v>
      </c>
      <c r="N517" s="1">
        <v>3.05</v>
      </c>
      <c r="O517" s="1">
        <v>6.99</v>
      </c>
      <c r="P517" s="1">
        <v>6.15</v>
      </c>
      <c r="Q517" s="1">
        <v>4.6100000000000003</v>
      </c>
      <c r="R517" s="1">
        <v>4.79</v>
      </c>
      <c r="S517" s="1">
        <v>3.82</v>
      </c>
      <c r="T517" s="1">
        <v>3.69</v>
      </c>
      <c r="U517" s="1">
        <v>3.94</v>
      </c>
      <c r="V517" s="1">
        <v>4.9800000000000004</v>
      </c>
      <c r="W517" s="1">
        <v>5.18</v>
      </c>
      <c r="X517" s="1">
        <v>6.2</v>
      </c>
      <c r="Y517" s="1">
        <v>5.49</v>
      </c>
    </row>
    <row r="518" spans="1:25">
      <c r="A518" s="1">
        <v>2024</v>
      </c>
      <c r="B518" s="3" t="s">
        <v>581</v>
      </c>
      <c r="C518" s="1" t="s">
        <v>26</v>
      </c>
      <c r="D518" s="1">
        <v>3</v>
      </c>
      <c r="E518" s="4">
        <v>279</v>
      </c>
      <c r="F518" s="4">
        <v>63.84</v>
      </c>
      <c r="G518" s="4">
        <v>215.16</v>
      </c>
      <c r="H518" s="4">
        <v>6.3840000000000003</v>
      </c>
      <c r="I518" s="4">
        <v>67.032000000000011</v>
      </c>
      <c r="J518" s="4">
        <v>279</v>
      </c>
      <c r="K518" s="1">
        <v>7.745966692414834</v>
      </c>
      <c r="L518" s="1">
        <v>3</v>
      </c>
      <c r="M518" s="1" t="s">
        <v>341</v>
      </c>
      <c r="N518" s="1">
        <v>5.76</v>
      </c>
      <c r="O518" s="1">
        <v>6.98</v>
      </c>
      <c r="P518" s="1">
        <v>7.3</v>
      </c>
      <c r="Q518" s="1">
        <v>4.08</v>
      </c>
      <c r="R518" s="1">
        <v>6.49</v>
      </c>
      <c r="S518" s="1">
        <v>3.27</v>
      </c>
      <c r="T518" s="1">
        <v>5.82</v>
      </c>
      <c r="U518" s="1">
        <v>4.01</v>
      </c>
      <c r="V518" s="1">
        <v>4.8899999999999997</v>
      </c>
      <c r="W518" s="1">
        <v>3.72</v>
      </c>
      <c r="X518" s="1">
        <v>7</v>
      </c>
      <c r="Y518" s="1">
        <v>3.92</v>
      </c>
    </row>
    <row r="519" spans="1:25">
      <c r="A519" s="1">
        <v>2024</v>
      </c>
      <c r="B519" s="3" t="s">
        <v>582</v>
      </c>
      <c r="C519" s="1" t="s">
        <v>26</v>
      </c>
      <c r="D519" s="1">
        <v>3</v>
      </c>
      <c r="E519" s="4">
        <v>16.5</v>
      </c>
      <c r="F519" s="4">
        <v>6</v>
      </c>
      <c r="G519" s="4">
        <v>10.5</v>
      </c>
      <c r="H519" s="4">
        <v>0.60000000000000009</v>
      </c>
      <c r="I519" s="4">
        <v>6.3000000000000007</v>
      </c>
      <c r="J519" s="4">
        <v>16.5</v>
      </c>
      <c r="K519" s="1">
        <v>7.7459666924148332</v>
      </c>
      <c r="L519" s="1">
        <v>3</v>
      </c>
      <c r="M519" s="1" t="s">
        <v>341</v>
      </c>
      <c r="N519" s="1">
        <v>6.43</v>
      </c>
      <c r="O519" s="1">
        <v>5.47</v>
      </c>
      <c r="P519" s="1">
        <v>7.16</v>
      </c>
      <c r="Q519" s="1">
        <v>3.74</v>
      </c>
      <c r="R519" s="1">
        <v>5.51</v>
      </c>
      <c r="S519" s="1">
        <v>6.28</v>
      </c>
      <c r="T519" s="1">
        <v>4.82</v>
      </c>
      <c r="U519" s="1">
        <v>6.15</v>
      </c>
      <c r="V519" s="1">
        <v>7.58</v>
      </c>
      <c r="W519" s="1">
        <v>7.04</v>
      </c>
      <c r="X519" s="1">
        <v>6.49</v>
      </c>
      <c r="Y519" s="1">
        <v>3.6</v>
      </c>
    </row>
    <row r="520" spans="1:25">
      <c r="A520" s="1">
        <v>2024</v>
      </c>
      <c r="B520" s="3" t="s">
        <v>348</v>
      </c>
      <c r="C520" s="1" t="s">
        <v>26</v>
      </c>
      <c r="D520" s="1">
        <v>2</v>
      </c>
      <c r="E520" s="4">
        <v>18</v>
      </c>
      <c r="F520" s="4">
        <v>36</v>
      </c>
      <c r="G520" s="4">
        <v>-18</v>
      </c>
      <c r="H520" s="4">
        <v>3.6</v>
      </c>
      <c r="I520" s="4">
        <v>37.799999999999997</v>
      </c>
      <c r="J520" s="4">
        <v>18</v>
      </c>
      <c r="K520" s="1">
        <v>6.324555320336759</v>
      </c>
      <c r="L520" s="1">
        <v>2</v>
      </c>
      <c r="M520" s="1" t="s">
        <v>354</v>
      </c>
      <c r="N520" s="1">
        <v>5.42</v>
      </c>
      <c r="O520" s="1">
        <v>5.26</v>
      </c>
      <c r="P520" s="1">
        <v>3.81</v>
      </c>
      <c r="Q520" s="1">
        <v>2.0099999999999998</v>
      </c>
      <c r="R520" s="1">
        <v>2.2200000000000002</v>
      </c>
      <c r="S520" s="1">
        <v>2.09</v>
      </c>
      <c r="T520" s="1">
        <v>5.03</v>
      </c>
      <c r="U520" s="1">
        <v>2.11</v>
      </c>
      <c r="V520" s="1">
        <v>5.41</v>
      </c>
      <c r="W520" s="1">
        <v>2.61</v>
      </c>
      <c r="X520" s="1">
        <v>2.5299999999999998</v>
      </c>
      <c r="Y520" s="1">
        <v>5.1100000000000003</v>
      </c>
    </row>
    <row r="521" spans="1:25">
      <c r="A521" s="1">
        <v>2024</v>
      </c>
      <c r="B521" s="3" t="s">
        <v>583</v>
      </c>
      <c r="C521" s="1" t="s">
        <v>26</v>
      </c>
      <c r="D521" s="1">
        <v>2</v>
      </c>
      <c r="E521" s="4">
        <v>50</v>
      </c>
      <c r="F521" s="4">
        <v>7</v>
      </c>
      <c r="G521" s="4">
        <v>43</v>
      </c>
      <c r="H521" s="4">
        <v>0.70000000000000007</v>
      </c>
      <c r="I521" s="4">
        <v>7.35</v>
      </c>
      <c r="J521" s="4">
        <v>50</v>
      </c>
      <c r="K521" s="1">
        <v>6.3245553203367582</v>
      </c>
      <c r="L521" s="1">
        <v>2</v>
      </c>
      <c r="M521" s="1" t="s">
        <v>354</v>
      </c>
      <c r="N521" s="1">
        <v>5.82</v>
      </c>
      <c r="O521" s="1">
        <v>2.79</v>
      </c>
      <c r="P521" s="1">
        <v>3.39</v>
      </c>
      <c r="Q521" s="1">
        <v>5.64</v>
      </c>
      <c r="R521" s="1">
        <v>5.89</v>
      </c>
      <c r="S521" s="1">
        <v>4.45</v>
      </c>
      <c r="T521" s="1">
        <v>6.25</v>
      </c>
      <c r="U521" s="1">
        <v>5.5</v>
      </c>
      <c r="V521" s="1">
        <v>4.3899999999999997</v>
      </c>
      <c r="W521" s="1">
        <v>5.28</v>
      </c>
      <c r="X521" s="1">
        <v>2.85</v>
      </c>
      <c r="Y521" s="1">
        <v>5.76</v>
      </c>
    </row>
    <row r="522" spans="1:25">
      <c r="A522" s="1">
        <v>2024</v>
      </c>
      <c r="B522" s="3" t="s">
        <v>584</v>
      </c>
      <c r="C522" s="1" t="s">
        <v>26</v>
      </c>
      <c r="D522" s="1">
        <v>2</v>
      </c>
      <c r="E522" s="4">
        <v>74.78</v>
      </c>
      <c r="F522" s="4">
        <v>49.86</v>
      </c>
      <c r="G522" s="4">
        <v>24.92</v>
      </c>
      <c r="H522" s="4">
        <v>4.9860000000000007</v>
      </c>
      <c r="I522" s="4">
        <v>52.353000000000002</v>
      </c>
      <c r="J522" s="4">
        <v>74.78</v>
      </c>
      <c r="K522" s="1">
        <v>6.3245553203367582</v>
      </c>
      <c r="L522" s="1">
        <v>2</v>
      </c>
      <c r="M522" s="1" t="s">
        <v>354</v>
      </c>
      <c r="N522" s="1">
        <v>5.91</v>
      </c>
      <c r="O522" s="1">
        <v>2.29</v>
      </c>
      <c r="P522" s="1">
        <v>4.3</v>
      </c>
      <c r="Q522" s="1">
        <v>2.64</v>
      </c>
      <c r="R522" s="1">
        <v>5.92</v>
      </c>
      <c r="S522" s="1">
        <v>5.62</v>
      </c>
      <c r="T522" s="1">
        <v>2.54</v>
      </c>
      <c r="U522" s="1">
        <v>3.62</v>
      </c>
      <c r="V522" s="1">
        <v>2.92</v>
      </c>
      <c r="W522" s="1">
        <v>5.79</v>
      </c>
      <c r="X522" s="1">
        <v>3.91</v>
      </c>
      <c r="Y522" s="1">
        <v>3.97</v>
      </c>
    </row>
    <row r="523" spans="1:25">
      <c r="A523" s="1">
        <v>2024</v>
      </c>
      <c r="B523" s="3" t="s">
        <v>585</v>
      </c>
      <c r="C523" s="1" t="s">
        <v>26</v>
      </c>
      <c r="D523" s="1">
        <v>2</v>
      </c>
      <c r="E523" s="4">
        <v>14</v>
      </c>
      <c r="F523" s="4">
        <v>0.92</v>
      </c>
      <c r="G523" s="4">
        <v>13.08</v>
      </c>
      <c r="H523" s="4">
        <v>9.1999999999999998E-2</v>
      </c>
      <c r="I523" s="4">
        <v>0.96599999999999997</v>
      </c>
      <c r="J523" s="4">
        <v>14</v>
      </c>
      <c r="K523" s="1">
        <v>6.324555320336759</v>
      </c>
      <c r="L523" s="1">
        <v>2</v>
      </c>
      <c r="M523" s="1" t="s">
        <v>354</v>
      </c>
      <c r="N523" s="1">
        <v>5.74</v>
      </c>
      <c r="O523" s="1">
        <v>3.03</v>
      </c>
      <c r="P523" s="1">
        <v>5.12</v>
      </c>
      <c r="Q523" s="1">
        <v>3.1</v>
      </c>
      <c r="R523" s="1">
        <v>2.52</v>
      </c>
      <c r="S523" s="1">
        <v>4.42</v>
      </c>
      <c r="T523" s="1">
        <v>2.33</v>
      </c>
      <c r="U523" s="1">
        <v>2.82</v>
      </c>
      <c r="V523" s="1">
        <v>3.32</v>
      </c>
      <c r="W523" s="1">
        <v>4.5199999999999996</v>
      </c>
      <c r="X523" s="1">
        <v>5.7</v>
      </c>
      <c r="Y523" s="1">
        <v>3.15</v>
      </c>
    </row>
    <row r="524" spans="1:25">
      <c r="A524" s="1">
        <v>2024</v>
      </c>
      <c r="B524" s="3" t="s">
        <v>586</v>
      </c>
      <c r="C524" s="1" t="s">
        <v>26</v>
      </c>
      <c r="D524" s="1">
        <v>2</v>
      </c>
      <c r="E524" s="4">
        <v>9</v>
      </c>
      <c r="F524" s="4">
        <v>1.6</v>
      </c>
      <c r="G524" s="4">
        <v>7.4</v>
      </c>
      <c r="H524" s="4">
        <v>0.16</v>
      </c>
      <c r="I524" s="4">
        <v>1.68</v>
      </c>
      <c r="J524" s="4">
        <v>9</v>
      </c>
      <c r="K524" s="1">
        <v>6.324555320336759</v>
      </c>
      <c r="L524" s="1">
        <v>2</v>
      </c>
      <c r="M524" s="1" t="s">
        <v>354</v>
      </c>
      <c r="N524" s="1">
        <v>4.83</v>
      </c>
      <c r="O524" s="1">
        <v>4.01</v>
      </c>
      <c r="P524" s="1">
        <v>4.1500000000000004</v>
      </c>
      <c r="Q524" s="1">
        <v>4.92</v>
      </c>
      <c r="R524" s="1">
        <v>2.57</v>
      </c>
      <c r="S524" s="1">
        <v>5.1100000000000003</v>
      </c>
      <c r="T524" s="1">
        <v>4.51</v>
      </c>
      <c r="U524" s="1">
        <v>2.65</v>
      </c>
      <c r="V524" s="1">
        <v>5.84</v>
      </c>
      <c r="W524" s="1">
        <v>4.53</v>
      </c>
      <c r="X524" s="1">
        <v>4.71</v>
      </c>
      <c r="Y524" s="1">
        <v>3.97</v>
      </c>
    </row>
    <row r="525" spans="1:25">
      <c r="A525" s="1">
        <v>2024</v>
      </c>
      <c r="B525" s="3" t="s">
        <v>587</v>
      </c>
      <c r="C525" s="1" t="s">
        <v>26</v>
      </c>
      <c r="D525" s="1">
        <v>2</v>
      </c>
      <c r="E525" s="4">
        <v>20</v>
      </c>
      <c r="F525" s="4">
        <v>2.99</v>
      </c>
      <c r="G525" s="4">
        <v>17.010000000000002</v>
      </c>
      <c r="H525" s="4">
        <v>0.29899999999999999</v>
      </c>
      <c r="I525" s="4">
        <v>3.1395</v>
      </c>
      <c r="J525" s="4">
        <v>20</v>
      </c>
      <c r="K525" s="1">
        <v>6.324555320336759</v>
      </c>
      <c r="L525" s="1">
        <v>2</v>
      </c>
      <c r="M525" s="1" t="s">
        <v>354</v>
      </c>
      <c r="N525" s="1">
        <v>3.84</v>
      </c>
      <c r="O525" s="1">
        <v>4.1900000000000004</v>
      </c>
      <c r="P525" s="1">
        <v>2.99</v>
      </c>
      <c r="Q525" s="1">
        <v>4.43</v>
      </c>
      <c r="R525" s="1">
        <v>6.16</v>
      </c>
      <c r="S525" s="1">
        <v>2.8</v>
      </c>
      <c r="T525" s="1">
        <v>6</v>
      </c>
      <c r="U525" s="1">
        <v>2</v>
      </c>
      <c r="V525" s="1">
        <v>3.74</v>
      </c>
      <c r="W525" s="1">
        <v>6.16</v>
      </c>
      <c r="X525" s="1">
        <v>4.7300000000000004</v>
      </c>
      <c r="Y525" s="1">
        <v>3.26</v>
      </c>
    </row>
    <row r="526" spans="1:25">
      <c r="A526" s="1">
        <v>2024</v>
      </c>
      <c r="B526" s="3" t="s">
        <v>588</v>
      </c>
      <c r="C526" s="1" t="s">
        <v>26</v>
      </c>
      <c r="D526" s="1">
        <v>2</v>
      </c>
      <c r="E526" s="4">
        <v>94.52</v>
      </c>
      <c r="F526" s="4">
        <v>32.07</v>
      </c>
      <c r="G526" s="4">
        <v>62.45</v>
      </c>
      <c r="H526" s="4">
        <v>3.2069999999999999</v>
      </c>
      <c r="I526" s="4">
        <v>33.673499999999997</v>
      </c>
      <c r="J526" s="4">
        <v>94.52</v>
      </c>
      <c r="K526" s="1">
        <v>6.324555320336759</v>
      </c>
      <c r="L526" s="1">
        <v>2</v>
      </c>
      <c r="M526" s="1" t="s">
        <v>354</v>
      </c>
      <c r="N526" s="1">
        <v>3.8</v>
      </c>
      <c r="O526" s="1">
        <v>2.19</v>
      </c>
      <c r="P526" s="1">
        <v>4.24</v>
      </c>
      <c r="Q526" s="1">
        <v>5.81</v>
      </c>
      <c r="R526" s="1">
        <v>3.27</v>
      </c>
      <c r="S526" s="1">
        <v>4.95</v>
      </c>
      <c r="T526" s="1">
        <v>4.7699999999999996</v>
      </c>
      <c r="U526" s="1">
        <v>4.97</v>
      </c>
      <c r="V526" s="1">
        <v>5.75</v>
      </c>
      <c r="W526" s="1">
        <v>3.63</v>
      </c>
      <c r="X526" s="1">
        <v>4.9800000000000004</v>
      </c>
      <c r="Y526" s="1">
        <v>4.92</v>
      </c>
    </row>
    <row r="527" spans="1:25">
      <c r="A527" s="1">
        <v>2024</v>
      </c>
      <c r="B527" s="3" t="s">
        <v>589</v>
      </c>
      <c r="C527" s="1" t="s">
        <v>26</v>
      </c>
      <c r="D527" s="1">
        <v>2</v>
      </c>
      <c r="E527" s="4">
        <v>115.6</v>
      </c>
      <c r="F527" s="4">
        <v>78.42</v>
      </c>
      <c r="G527" s="4">
        <v>37.18</v>
      </c>
      <c r="H527" s="4">
        <v>7.8419999999999996</v>
      </c>
      <c r="I527" s="4">
        <v>82.341000000000008</v>
      </c>
      <c r="J527" s="4">
        <v>115.6</v>
      </c>
      <c r="K527" s="1">
        <v>6.324555320336759</v>
      </c>
      <c r="L527" s="1">
        <v>2</v>
      </c>
      <c r="M527" s="1" t="s">
        <v>354</v>
      </c>
      <c r="N527" s="1">
        <v>5.41</v>
      </c>
      <c r="O527" s="1">
        <v>3.43</v>
      </c>
      <c r="P527" s="1">
        <v>4.2</v>
      </c>
      <c r="Q527" s="1">
        <v>4.5599999999999996</v>
      </c>
      <c r="R527" s="1">
        <v>5.35</v>
      </c>
      <c r="S527" s="1">
        <v>2.89</v>
      </c>
      <c r="T527" s="1">
        <v>6.07</v>
      </c>
      <c r="U527" s="1">
        <v>3.06</v>
      </c>
      <c r="V527" s="1">
        <v>5.93</v>
      </c>
      <c r="W527" s="1">
        <v>2.41</v>
      </c>
      <c r="X527" s="1">
        <v>5.64</v>
      </c>
      <c r="Y527" s="1">
        <v>3.8</v>
      </c>
    </row>
    <row r="528" spans="1:25">
      <c r="A528" s="1">
        <v>2024</v>
      </c>
      <c r="B528" s="3" t="s">
        <v>590</v>
      </c>
      <c r="C528" s="1" t="s">
        <v>26</v>
      </c>
      <c r="D528" s="1">
        <v>2</v>
      </c>
      <c r="E528" s="4">
        <v>14</v>
      </c>
      <c r="F528" s="4">
        <v>14</v>
      </c>
      <c r="G528" s="4">
        <v>0</v>
      </c>
      <c r="H528" s="4">
        <v>1.4</v>
      </c>
      <c r="I528" s="4">
        <v>14.7</v>
      </c>
      <c r="J528" s="4">
        <v>14</v>
      </c>
      <c r="K528" s="1">
        <v>6.324555320336759</v>
      </c>
      <c r="L528" s="1">
        <v>2</v>
      </c>
      <c r="M528" s="1" t="s">
        <v>354</v>
      </c>
      <c r="N528" s="1">
        <v>3.46</v>
      </c>
      <c r="O528" s="1">
        <v>5.75</v>
      </c>
      <c r="P528" s="1">
        <v>3.83</v>
      </c>
      <c r="Q528" s="1">
        <v>3.57</v>
      </c>
      <c r="R528" s="1">
        <v>2.16</v>
      </c>
      <c r="S528" s="1">
        <v>3.54</v>
      </c>
      <c r="T528" s="1">
        <v>2.36</v>
      </c>
      <c r="U528" s="1">
        <v>3.05</v>
      </c>
      <c r="V528" s="1">
        <v>2.04</v>
      </c>
      <c r="W528" s="1">
        <v>2.57</v>
      </c>
      <c r="X528" s="1">
        <v>4.29</v>
      </c>
      <c r="Y528" s="1">
        <v>3.64</v>
      </c>
    </row>
    <row r="529" spans="1:25">
      <c r="A529" s="1">
        <v>2024</v>
      </c>
      <c r="B529" s="3" t="s">
        <v>353</v>
      </c>
      <c r="C529" s="1" t="s">
        <v>26</v>
      </c>
      <c r="D529" s="1">
        <v>2</v>
      </c>
      <c r="E529" s="4">
        <v>64.66</v>
      </c>
      <c r="F529" s="4">
        <v>24.87</v>
      </c>
      <c r="G529" s="4">
        <v>39.79</v>
      </c>
      <c r="H529" s="4">
        <v>2.4870000000000001</v>
      </c>
      <c r="I529" s="4">
        <v>26.113499999999998</v>
      </c>
      <c r="J529" s="4">
        <v>64.66</v>
      </c>
      <c r="K529" s="1">
        <v>6.324555320336759</v>
      </c>
      <c r="L529" s="1">
        <v>2</v>
      </c>
      <c r="M529" s="1" t="s">
        <v>354</v>
      </c>
      <c r="N529" s="1">
        <v>4.01</v>
      </c>
      <c r="O529" s="1">
        <v>2.48</v>
      </c>
      <c r="P529" s="1">
        <v>3.39</v>
      </c>
      <c r="Q529" s="1">
        <v>2.89</v>
      </c>
      <c r="R529" s="1">
        <v>6.25</v>
      </c>
      <c r="S529" s="1">
        <v>5.2</v>
      </c>
      <c r="T529" s="1">
        <v>5.28</v>
      </c>
      <c r="U529" s="1">
        <v>5.87</v>
      </c>
      <c r="V529" s="1">
        <v>2.77</v>
      </c>
      <c r="W529" s="1">
        <v>2.0299999999999998</v>
      </c>
      <c r="X529" s="1">
        <v>5.5</v>
      </c>
      <c r="Y529" s="1">
        <v>5.95</v>
      </c>
    </row>
    <row r="530" spans="1:25">
      <c r="A530" s="1">
        <v>2024</v>
      </c>
      <c r="B530" s="3" t="s">
        <v>274</v>
      </c>
      <c r="C530" s="1" t="s">
        <v>26</v>
      </c>
      <c r="D530" s="1">
        <v>2</v>
      </c>
      <c r="E530" s="4">
        <v>43.68</v>
      </c>
      <c r="F530" s="4">
        <v>14.4</v>
      </c>
      <c r="G530" s="4">
        <v>29.28</v>
      </c>
      <c r="H530" s="4">
        <v>1.44</v>
      </c>
      <c r="I530" s="4">
        <v>15.12</v>
      </c>
      <c r="J530" s="4">
        <v>43.68</v>
      </c>
      <c r="K530" s="1">
        <v>6.3245553203367582</v>
      </c>
      <c r="L530" s="1">
        <v>2</v>
      </c>
      <c r="M530" s="1" t="s">
        <v>354</v>
      </c>
      <c r="N530" s="1">
        <v>2.14</v>
      </c>
      <c r="O530" s="1">
        <v>4.53</v>
      </c>
      <c r="P530" s="1">
        <v>2.9</v>
      </c>
      <c r="Q530" s="1">
        <v>2.12</v>
      </c>
      <c r="R530" s="1">
        <v>6.1</v>
      </c>
      <c r="S530" s="1">
        <v>2.7</v>
      </c>
      <c r="T530" s="1">
        <v>4.72</v>
      </c>
      <c r="U530" s="1">
        <v>2.92</v>
      </c>
      <c r="V530" s="1">
        <v>5.22</v>
      </c>
      <c r="W530" s="1">
        <v>2.89</v>
      </c>
      <c r="X530" s="1">
        <v>3.1</v>
      </c>
      <c r="Y530" s="1">
        <v>6.21</v>
      </c>
    </row>
    <row r="531" spans="1:25">
      <c r="A531" s="1">
        <v>2024</v>
      </c>
      <c r="B531" s="3" t="s">
        <v>360</v>
      </c>
      <c r="C531" s="1" t="s">
        <v>26</v>
      </c>
      <c r="D531" s="1">
        <v>2</v>
      </c>
      <c r="E531" s="4">
        <v>10</v>
      </c>
      <c r="F531" s="4">
        <v>8.8000000000000007</v>
      </c>
      <c r="G531" s="4">
        <v>1.2</v>
      </c>
      <c r="H531" s="4">
        <v>0.88000000000000012</v>
      </c>
      <c r="I531" s="4">
        <v>9.240000000000002</v>
      </c>
      <c r="J531" s="4">
        <v>10</v>
      </c>
      <c r="K531" s="1">
        <v>6.324555320336759</v>
      </c>
      <c r="L531" s="1">
        <v>2</v>
      </c>
      <c r="M531" s="1" t="s">
        <v>354</v>
      </c>
      <c r="N531" s="1">
        <v>4.62</v>
      </c>
      <c r="O531" s="1">
        <v>2.72</v>
      </c>
      <c r="P531" s="1">
        <v>3.31</v>
      </c>
      <c r="Q531" s="1">
        <v>3.69</v>
      </c>
      <c r="R531" s="1">
        <v>5.32</v>
      </c>
      <c r="S531" s="1">
        <v>2.59</v>
      </c>
      <c r="T531" s="1">
        <v>4.38</v>
      </c>
      <c r="U531" s="1">
        <v>2.65</v>
      </c>
      <c r="V531" s="1">
        <v>6.32</v>
      </c>
      <c r="W531" s="1">
        <v>3.49</v>
      </c>
      <c r="X531" s="1">
        <v>5.09</v>
      </c>
      <c r="Y531" s="1">
        <v>5.45</v>
      </c>
    </row>
    <row r="532" spans="1:25">
      <c r="A532" s="1">
        <v>2024</v>
      </c>
      <c r="B532" s="3" t="s">
        <v>591</v>
      </c>
      <c r="C532" s="1" t="s">
        <v>26</v>
      </c>
      <c r="D532" s="1">
        <v>2</v>
      </c>
      <c r="E532" s="4">
        <v>16</v>
      </c>
      <c r="F532" s="4">
        <v>16</v>
      </c>
      <c r="G532" s="4">
        <v>0</v>
      </c>
      <c r="H532" s="4">
        <v>1.6</v>
      </c>
      <c r="I532" s="4">
        <v>16.8</v>
      </c>
      <c r="J532" s="4">
        <v>16</v>
      </c>
      <c r="K532" s="1">
        <v>6.324555320336759</v>
      </c>
      <c r="L532" s="1">
        <v>2</v>
      </c>
      <c r="M532" s="1" t="s">
        <v>354</v>
      </c>
      <c r="N532" s="1">
        <v>2.2999999999999998</v>
      </c>
      <c r="O532" s="1">
        <v>5.57</v>
      </c>
      <c r="P532" s="1">
        <v>3.18</v>
      </c>
      <c r="Q532" s="1">
        <v>4.45</v>
      </c>
      <c r="R532" s="1">
        <v>2.36</v>
      </c>
      <c r="S532" s="1">
        <v>4.99</v>
      </c>
      <c r="T532" s="1">
        <v>2.0699999999999998</v>
      </c>
      <c r="U532" s="1">
        <v>4.7300000000000004</v>
      </c>
      <c r="V532" s="1">
        <v>5.4</v>
      </c>
      <c r="W532" s="1">
        <v>2.16</v>
      </c>
      <c r="X532" s="1">
        <v>2.89</v>
      </c>
      <c r="Y532" s="1">
        <v>3.16</v>
      </c>
    </row>
    <row r="533" spans="1:25">
      <c r="A533" s="1">
        <v>2024</v>
      </c>
      <c r="B533" s="3" t="s">
        <v>592</v>
      </c>
      <c r="C533" s="1" t="s">
        <v>26</v>
      </c>
      <c r="D533" s="1">
        <v>2</v>
      </c>
      <c r="E533" s="4">
        <v>59.8</v>
      </c>
      <c r="F533" s="4">
        <v>31.54</v>
      </c>
      <c r="G533" s="4">
        <v>28.26</v>
      </c>
      <c r="H533" s="4">
        <v>3.1539999999999999</v>
      </c>
      <c r="I533" s="4">
        <v>33.116999999999997</v>
      </c>
      <c r="J533" s="4">
        <v>59.8</v>
      </c>
      <c r="K533" s="1">
        <v>6.324555320336759</v>
      </c>
      <c r="L533" s="1">
        <v>2</v>
      </c>
      <c r="M533" s="1" t="s">
        <v>354</v>
      </c>
      <c r="N533" s="1">
        <v>3.83</v>
      </c>
      <c r="O533" s="1">
        <v>2.72</v>
      </c>
      <c r="P533" s="1">
        <v>5.65</v>
      </c>
      <c r="Q533" s="1">
        <v>4.24</v>
      </c>
      <c r="R533" s="1">
        <v>5.75</v>
      </c>
      <c r="S533" s="1">
        <v>3.91</v>
      </c>
      <c r="T533" s="1">
        <v>4.79</v>
      </c>
      <c r="U533" s="1">
        <v>4.9000000000000004</v>
      </c>
      <c r="V533" s="1">
        <v>4.26</v>
      </c>
      <c r="W533" s="1">
        <v>2.96</v>
      </c>
      <c r="X533" s="1">
        <v>2.06</v>
      </c>
      <c r="Y533" s="1">
        <v>2.4500000000000002</v>
      </c>
    </row>
    <row r="534" spans="1:25">
      <c r="A534" s="1">
        <v>2024</v>
      </c>
      <c r="B534" s="3" t="s">
        <v>593</v>
      </c>
      <c r="C534" s="1" t="s">
        <v>26</v>
      </c>
      <c r="D534" s="1">
        <v>2</v>
      </c>
      <c r="E534" s="4">
        <v>11</v>
      </c>
      <c r="F534" s="4">
        <v>11</v>
      </c>
      <c r="G534" s="4">
        <v>0</v>
      </c>
      <c r="H534" s="4">
        <v>1.1000000000000001</v>
      </c>
      <c r="I534" s="4">
        <v>11.55</v>
      </c>
      <c r="J534" s="4">
        <v>11</v>
      </c>
      <c r="K534" s="1">
        <v>6.324555320336759</v>
      </c>
      <c r="L534" s="1">
        <v>2</v>
      </c>
      <c r="M534" s="1" t="s">
        <v>354</v>
      </c>
      <c r="N534" s="1">
        <v>5.71</v>
      </c>
      <c r="O534" s="1">
        <v>2.87</v>
      </c>
      <c r="P534" s="1">
        <v>3</v>
      </c>
      <c r="Q534" s="1">
        <v>3.38</v>
      </c>
      <c r="R534" s="1">
        <v>2.77</v>
      </c>
      <c r="S534" s="1">
        <v>6.24</v>
      </c>
      <c r="T534" s="1">
        <v>2.41</v>
      </c>
      <c r="U534" s="1">
        <v>5.03</v>
      </c>
      <c r="V534" s="1">
        <v>3.23</v>
      </c>
      <c r="W534" s="1">
        <v>3.45</v>
      </c>
      <c r="X534" s="1">
        <v>3.19</v>
      </c>
      <c r="Y534" s="1">
        <v>5.89</v>
      </c>
    </row>
    <row r="535" spans="1:25">
      <c r="A535" s="1">
        <v>2024</v>
      </c>
      <c r="B535" s="3" t="s">
        <v>594</v>
      </c>
      <c r="C535" s="1" t="s">
        <v>26</v>
      </c>
      <c r="D535" s="1">
        <v>2</v>
      </c>
      <c r="E535" s="4">
        <v>24.22</v>
      </c>
      <c r="F535" s="4">
        <v>10</v>
      </c>
      <c r="G535" s="4">
        <v>14.22</v>
      </c>
      <c r="H535" s="4">
        <v>1</v>
      </c>
      <c r="I535" s="4">
        <v>10.5</v>
      </c>
      <c r="J535" s="4">
        <v>24.22</v>
      </c>
      <c r="K535" s="1">
        <v>6.324555320336759</v>
      </c>
      <c r="L535" s="1">
        <v>2</v>
      </c>
      <c r="M535" s="1" t="s">
        <v>354</v>
      </c>
      <c r="N535" s="1">
        <v>3.96</v>
      </c>
      <c r="O535" s="1">
        <v>2.4900000000000002</v>
      </c>
      <c r="P535" s="1">
        <v>6.21</v>
      </c>
      <c r="Q535" s="1">
        <v>3.93</v>
      </c>
      <c r="R535" s="1">
        <v>2.5</v>
      </c>
      <c r="S535" s="1">
        <v>5.21</v>
      </c>
      <c r="T535" s="1">
        <v>2.2799999999999998</v>
      </c>
      <c r="U535" s="1">
        <v>3.6</v>
      </c>
      <c r="V535" s="1">
        <v>4.55</v>
      </c>
      <c r="W535" s="1">
        <v>5.75</v>
      </c>
      <c r="X535" s="1">
        <v>4.17</v>
      </c>
      <c r="Y535" s="1">
        <v>3.33</v>
      </c>
    </row>
    <row r="536" spans="1:25">
      <c r="A536" s="1">
        <v>2024</v>
      </c>
      <c r="B536" s="3" t="s">
        <v>595</v>
      </c>
      <c r="C536" s="1" t="s">
        <v>26</v>
      </c>
      <c r="D536" s="1">
        <v>2</v>
      </c>
      <c r="E536" s="4">
        <v>16</v>
      </c>
      <c r="F536" s="4">
        <v>1</v>
      </c>
      <c r="G536" s="4">
        <v>15</v>
      </c>
      <c r="H536" s="4">
        <v>0.1</v>
      </c>
      <c r="I536" s="4">
        <v>1.05</v>
      </c>
      <c r="J536" s="4">
        <v>16</v>
      </c>
      <c r="K536" s="1">
        <v>6.324555320336759</v>
      </c>
      <c r="L536" s="1">
        <v>2</v>
      </c>
      <c r="M536" s="1" t="s">
        <v>354</v>
      </c>
      <c r="N536" s="1">
        <v>2.25</v>
      </c>
      <c r="O536" s="1">
        <v>2.94</v>
      </c>
      <c r="P536" s="1">
        <v>5.5</v>
      </c>
      <c r="Q536" s="1">
        <v>4.5</v>
      </c>
      <c r="R536" s="1">
        <v>2.5099999999999998</v>
      </c>
      <c r="S536" s="1">
        <v>6.18</v>
      </c>
      <c r="T536" s="1">
        <v>4.46</v>
      </c>
      <c r="U536" s="1">
        <v>6.21</v>
      </c>
      <c r="V536" s="1">
        <v>3.38</v>
      </c>
      <c r="W536" s="1">
        <v>3.56</v>
      </c>
      <c r="X536" s="1">
        <v>4.83</v>
      </c>
      <c r="Y536" s="1">
        <v>2.64</v>
      </c>
    </row>
    <row r="537" spans="1:25">
      <c r="A537" s="1">
        <v>2024</v>
      </c>
      <c r="B537" s="3" t="s">
        <v>306</v>
      </c>
      <c r="C537" s="1" t="s">
        <v>26</v>
      </c>
      <c r="D537" s="1">
        <v>2</v>
      </c>
      <c r="E537" s="4">
        <v>76.78</v>
      </c>
      <c r="F537" s="4">
        <v>45.39</v>
      </c>
      <c r="G537" s="4">
        <v>31.39</v>
      </c>
      <c r="H537" s="4">
        <v>4.5390000000000006</v>
      </c>
      <c r="I537" s="4">
        <v>47.659500000000001</v>
      </c>
      <c r="J537" s="4">
        <v>76.78</v>
      </c>
      <c r="K537" s="1">
        <v>6.3245553203367582</v>
      </c>
      <c r="L537" s="1">
        <v>2</v>
      </c>
      <c r="M537" s="1" t="s">
        <v>354</v>
      </c>
      <c r="N537" s="1">
        <v>3.18</v>
      </c>
      <c r="O537" s="1">
        <v>2.69</v>
      </c>
      <c r="P537" s="1">
        <v>5.32</v>
      </c>
      <c r="Q537" s="1">
        <v>3.87</v>
      </c>
      <c r="R537" s="1">
        <v>5.07</v>
      </c>
      <c r="S537" s="1">
        <v>5.41</v>
      </c>
      <c r="T537" s="1">
        <v>5.83</v>
      </c>
      <c r="U537" s="1">
        <v>4.38</v>
      </c>
      <c r="V537" s="1">
        <v>5.05</v>
      </c>
      <c r="W537" s="1">
        <v>3.96</v>
      </c>
      <c r="X537" s="1">
        <v>2.4300000000000002</v>
      </c>
      <c r="Y537" s="1">
        <v>2.8</v>
      </c>
    </row>
    <row r="538" spans="1:25">
      <c r="A538" s="1">
        <v>2024</v>
      </c>
      <c r="B538" s="3" t="s">
        <v>596</v>
      </c>
      <c r="C538" s="1" t="s">
        <v>26</v>
      </c>
      <c r="D538" s="1">
        <v>2</v>
      </c>
      <c r="E538" s="4">
        <v>78.900000000000006</v>
      </c>
      <c r="F538" s="4">
        <v>65.239999999999995</v>
      </c>
      <c r="G538" s="4">
        <v>13.66</v>
      </c>
      <c r="H538" s="4">
        <v>6.524</v>
      </c>
      <c r="I538" s="4">
        <v>68.501999999999995</v>
      </c>
      <c r="J538" s="4">
        <v>78.900000000000006</v>
      </c>
      <c r="K538" s="1">
        <v>6.324555320336759</v>
      </c>
      <c r="L538" s="1">
        <v>2</v>
      </c>
      <c r="M538" s="1" t="s">
        <v>354</v>
      </c>
      <c r="N538" s="1">
        <v>5.95</v>
      </c>
      <c r="O538" s="1">
        <v>3.78</v>
      </c>
      <c r="P538" s="1">
        <v>4.12</v>
      </c>
      <c r="Q538" s="1">
        <v>4.88</v>
      </c>
      <c r="R538" s="1">
        <v>4.9000000000000004</v>
      </c>
      <c r="S538" s="1">
        <v>2.91</v>
      </c>
      <c r="T538" s="1">
        <v>4.78</v>
      </c>
      <c r="U538" s="1">
        <v>3.91</v>
      </c>
      <c r="V538" s="1">
        <v>6.2</v>
      </c>
      <c r="W538" s="1">
        <v>6.19</v>
      </c>
      <c r="X538" s="1">
        <v>3.45</v>
      </c>
      <c r="Y538" s="1">
        <v>4.3</v>
      </c>
    </row>
    <row r="539" spans="1:25">
      <c r="A539" s="1">
        <v>2024</v>
      </c>
      <c r="B539" s="3" t="s">
        <v>597</v>
      </c>
      <c r="C539" s="1" t="s">
        <v>26</v>
      </c>
      <c r="D539" s="1">
        <v>2</v>
      </c>
      <c r="E539" s="4">
        <v>75.099999999999994</v>
      </c>
      <c r="F539" s="4">
        <v>31.36</v>
      </c>
      <c r="G539" s="4">
        <v>43.75</v>
      </c>
      <c r="H539" s="4">
        <v>3.1360000000000001</v>
      </c>
      <c r="I539" s="4">
        <v>32.927999999999997</v>
      </c>
      <c r="J539" s="4">
        <v>75.099999999999994</v>
      </c>
      <c r="K539" s="1">
        <v>6.324555320336759</v>
      </c>
      <c r="L539" s="1">
        <v>2</v>
      </c>
      <c r="M539" s="1" t="s">
        <v>354</v>
      </c>
      <c r="N539" s="1">
        <v>5.57</v>
      </c>
      <c r="O539" s="1">
        <v>4.37</v>
      </c>
      <c r="P539" s="1">
        <v>5.43</v>
      </c>
      <c r="Q539" s="1">
        <v>6.27</v>
      </c>
      <c r="R539" s="1">
        <v>3.02</v>
      </c>
      <c r="S539" s="1">
        <v>2.1</v>
      </c>
      <c r="T539" s="1">
        <v>5.27</v>
      </c>
      <c r="U539" s="1">
        <v>4.92</v>
      </c>
      <c r="V539" s="1">
        <v>5.69</v>
      </c>
      <c r="W539" s="1">
        <v>6.19</v>
      </c>
      <c r="X539" s="1">
        <v>2.11</v>
      </c>
      <c r="Y539" s="1">
        <v>4.01</v>
      </c>
    </row>
    <row r="540" spans="1:25">
      <c r="A540" s="1">
        <v>2024</v>
      </c>
      <c r="B540" s="3" t="s">
        <v>598</v>
      </c>
      <c r="C540" s="1" t="s">
        <v>26</v>
      </c>
      <c r="D540" s="1">
        <v>2</v>
      </c>
      <c r="E540" s="4">
        <v>1</v>
      </c>
      <c r="F540" s="4">
        <v>0.35</v>
      </c>
      <c r="G540" s="4">
        <v>0.65</v>
      </c>
      <c r="H540" s="4">
        <v>3.4999999999999899E-2</v>
      </c>
      <c r="I540" s="4">
        <v>0.36749999999999999</v>
      </c>
      <c r="J540" s="4">
        <v>1</v>
      </c>
      <c r="K540" s="1">
        <v>6.3245553203367679</v>
      </c>
      <c r="L540" s="1">
        <v>2</v>
      </c>
      <c r="M540" s="1" t="s">
        <v>354</v>
      </c>
      <c r="N540" s="1">
        <v>4.03</v>
      </c>
      <c r="O540" s="1">
        <v>3.74</v>
      </c>
      <c r="P540" s="1">
        <v>5.39</v>
      </c>
      <c r="Q540" s="1">
        <v>6.25</v>
      </c>
      <c r="R540" s="1">
        <v>5.07</v>
      </c>
      <c r="S540" s="1">
        <v>4.18</v>
      </c>
      <c r="T540" s="1">
        <v>2.52</v>
      </c>
      <c r="U540" s="1">
        <v>3.53</v>
      </c>
      <c r="V540" s="1">
        <v>5.94</v>
      </c>
      <c r="W540" s="1">
        <v>2.99</v>
      </c>
      <c r="X540" s="1">
        <v>5.66</v>
      </c>
      <c r="Y540" s="1">
        <v>6.05</v>
      </c>
    </row>
    <row r="541" spans="1:25">
      <c r="A541" s="1">
        <v>2024</v>
      </c>
      <c r="B541" s="3" t="s">
        <v>599</v>
      </c>
      <c r="C541" s="1" t="s">
        <v>26</v>
      </c>
      <c r="D541" s="1">
        <v>2</v>
      </c>
      <c r="E541" s="4">
        <v>43.2</v>
      </c>
      <c r="F541" s="4">
        <v>5.4</v>
      </c>
      <c r="G541" s="4">
        <v>37.799999999999997</v>
      </c>
      <c r="H541" s="4">
        <v>0.54</v>
      </c>
      <c r="I541" s="4">
        <v>5.6700000000000008</v>
      </c>
      <c r="J541" s="4">
        <v>43.2</v>
      </c>
      <c r="K541" s="1">
        <v>6.324555320336759</v>
      </c>
      <c r="L541" s="1">
        <v>2</v>
      </c>
      <c r="M541" s="1" t="s">
        <v>354</v>
      </c>
      <c r="N541" s="1">
        <v>5.19</v>
      </c>
      <c r="O541" s="1">
        <v>4.03</v>
      </c>
      <c r="P541" s="1">
        <v>2.4</v>
      </c>
      <c r="Q541" s="1">
        <v>4.17</v>
      </c>
      <c r="R541" s="1">
        <v>3.3</v>
      </c>
      <c r="S541" s="1">
        <v>2.65</v>
      </c>
      <c r="T541" s="1">
        <v>5.72</v>
      </c>
      <c r="U541" s="1">
        <v>3.92</v>
      </c>
      <c r="V541" s="1">
        <v>3.99</v>
      </c>
      <c r="W541" s="1">
        <v>2.76</v>
      </c>
      <c r="X541" s="1">
        <v>4.3099999999999996</v>
      </c>
      <c r="Y541" s="1">
        <v>2.72</v>
      </c>
    </row>
    <row r="542" spans="1:25">
      <c r="A542" s="1">
        <v>2024</v>
      </c>
      <c r="B542" s="3" t="s">
        <v>600</v>
      </c>
      <c r="C542" s="1" t="s">
        <v>26</v>
      </c>
      <c r="D542" s="1">
        <v>2</v>
      </c>
      <c r="E542" s="4">
        <v>128.36000000000001</v>
      </c>
      <c r="F542" s="4">
        <v>64.180000000000007</v>
      </c>
      <c r="G542" s="4">
        <v>64.180000000000007</v>
      </c>
      <c r="H542" s="4">
        <v>6.418000000000001</v>
      </c>
      <c r="I542" s="4">
        <v>67.38900000000001</v>
      </c>
      <c r="J542" s="4">
        <v>128.36000000000001</v>
      </c>
      <c r="K542" s="1">
        <v>6.324555320336759</v>
      </c>
      <c r="L542" s="1">
        <v>2</v>
      </c>
      <c r="M542" s="1" t="s">
        <v>354</v>
      </c>
      <c r="N542" s="1">
        <v>5.69</v>
      </c>
      <c r="O542" s="1">
        <v>2.06</v>
      </c>
      <c r="P542" s="1">
        <v>5.47</v>
      </c>
      <c r="Q542" s="1">
        <v>3.37</v>
      </c>
      <c r="R542" s="1">
        <v>3.05</v>
      </c>
      <c r="S542" s="1">
        <v>3.04</v>
      </c>
      <c r="T542" s="1">
        <v>3.58</v>
      </c>
      <c r="U542" s="1">
        <v>6.13</v>
      </c>
      <c r="V542" s="1">
        <v>5.87</v>
      </c>
      <c r="W542" s="1">
        <v>4.5199999999999996</v>
      </c>
      <c r="X542" s="1">
        <v>3.26</v>
      </c>
      <c r="Y542" s="1">
        <v>3.32</v>
      </c>
    </row>
    <row r="543" spans="1:25">
      <c r="A543" s="1">
        <v>2024</v>
      </c>
      <c r="B543" s="3" t="s">
        <v>331</v>
      </c>
      <c r="C543" s="1" t="s">
        <v>26</v>
      </c>
      <c r="D543" s="1">
        <v>2</v>
      </c>
      <c r="E543" s="4">
        <v>64.66</v>
      </c>
      <c r="F543" s="4">
        <v>24.87</v>
      </c>
      <c r="G543" s="4">
        <v>39.79</v>
      </c>
      <c r="H543" s="4">
        <v>2.4870000000000001</v>
      </c>
      <c r="I543" s="4">
        <v>26.113499999999998</v>
      </c>
      <c r="J543" s="4">
        <v>64.66</v>
      </c>
      <c r="K543" s="1">
        <v>6.324555320336759</v>
      </c>
      <c r="L543" s="1">
        <v>2</v>
      </c>
      <c r="M543" s="1" t="s">
        <v>354</v>
      </c>
      <c r="N543" s="1">
        <v>2.2599999999999998</v>
      </c>
      <c r="O543" s="1">
        <v>5.12</v>
      </c>
      <c r="P543" s="1">
        <v>4.22</v>
      </c>
      <c r="Q543" s="1">
        <v>5.25</v>
      </c>
      <c r="R543" s="1">
        <v>2.46</v>
      </c>
      <c r="S543" s="1">
        <v>5.65</v>
      </c>
      <c r="T543" s="1">
        <v>3.51</v>
      </c>
      <c r="U543" s="1">
        <v>2.33</v>
      </c>
      <c r="V543" s="1">
        <v>5.58</v>
      </c>
      <c r="W543" s="1">
        <v>3.28</v>
      </c>
      <c r="X543" s="1">
        <v>5.86</v>
      </c>
      <c r="Y543" s="1">
        <v>2.59</v>
      </c>
    </row>
    <row r="544" spans="1:25">
      <c r="A544" s="1">
        <v>2024</v>
      </c>
      <c r="B544" s="3" t="s">
        <v>237</v>
      </c>
      <c r="C544" s="1" t="s">
        <v>26</v>
      </c>
      <c r="D544" s="1">
        <v>2</v>
      </c>
      <c r="E544" s="4">
        <v>29</v>
      </c>
      <c r="F544" s="4">
        <v>16.96</v>
      </c>
      <c r="G544" s="4">
        <v>12.04</v>
      </c>
      <c r="H544" s="4">
        <v>1.696</v>
      </c>
      <c r="I544" s="4">
        <v>17.808</v>
      </c>
      <c r="J544" s="4">
        <v>29</v>
      </c>
      <c r="K544" s="1">
        <v>6.324555320336759</v>
      </c>
      <c r="L544" s="1">
        <v>2</v>
      </c>
      <c r="M544" s="1" t="s">
        <v>354</v>
      </c>
      <c r="N544" s="1">
        <v>4.8</v>
      </c>
      <c r="O544" s="1">
        <v>3.34</v>
      </c>
      <c r="P544" s="1">
        <v>3.27</v>
      </c>
      <c r="Q544" s="1">
        <v>2.93</v>
      </c>
      <c r="R544" s="1">
        <v>3.52</v>
      </c>
      <c r="S544" s="1">
        <v>3.11</v>
      </c>
      <c r="T544" s="1">
        <v>3.98</v>
      </c>
      <c r="U544" s="1">
        <v>2.58</v>
      </c>
      <c r="V544" s="1">
        <v>2.21</v>
      </c>
      <c r="W544" s="1">
        <v>2.0299999999999998</v>
      </c>
      <c r="X544" s="1">
        <v>2.68</v>
      </c>
      <c r="Y544" s="1">
        <v>3.53</v>
      </c>
    </row>
    <row r="545" spans="1:25">
      <c r="A545" s="1">
        <v>2024</v>
      </c>
      <c r="B545" s="3" t="s">
        <v>345</v>
      </c>
      <c r="C545" s="1" t="s">
        <v>26</v>
      </c>
      <c r="D545" s="1">
        <v>1</v>
      </c>
      <c r="E545" s="4">
        <v>3</v>
      </c>
      <c r="F545" s="4">
        <v>0.4</v>
      </c>
      <c r="G545" s="4">
        <v>2.6</v>
      </c>
      <c r="H545" s="4">
        <v>0.04</v>
      </c>
      <c r="I545" s="4">
        <v>0.42</v>
      </c>
      <c r="J545" s="4">
        <v>3</v>
      </c>
      <c r="K545" s="1">
        <v>4.4721359549995796</v>
      </c>
      <c r="L545" s="1">
        <v>1</v>
      </c>
      <c r="M545" s="1" t="s">
        <v>370</v>
      </c>
      <c r="N545" s="1">
        <v>1.24</v>
      </c>
      <c r="O545" s="1">
        <v>3.81</v>
      </c>
      <c r="P545" s="1">
        <v>3.39</v>
      </c>
      <c r="Q545" s="1">
        <v>1.81</v>
      </c>
      <c r="R545" s="1">
        <v>4.21</v>
      </c>
      <c r="S545" s="1">
        <v>2.23</v>
      </c>
      <c r="T545" s="1">
        <v>3.73</v>
      </c>
      <c r="U545" s="1">
        <v>2.46</v>
      </c>
      <c r="V545" s="1">
        <v>2.75</v>
      </c>
      <c r="W545" s="1">
        <v>1.96</v>
      </c>
      <c r="X545" s="1">
        <v>2.9</v>
      </c>
      <c r="Y545" s="1">
        <v>3.8</v>
      </c>
    </row>
    <row r="546" spans="1:25">
      <c r="A546" s="1">
        <v>2024</v>
      </c>
      <c r="B546" s="3" t="s">
        <v>344</v>
      </c>
      <c r="C546" s="1" t="s">
        <v>26</v>
      </c>
      <c r="D546" s="1">
        <v>1</v>
      </c>
      <c r="E546" s="4">
        <v>35</v>
      </c>
      <c r="F546" s="4">
        <v>35</v>
      </c>
      <c r="G546" s="4">
        <v>0</v>
      </c>
      <c r="H546" s="4">
        <v>3.5</v>
      </c>
      <c r="I546" s="4">
        <v>36.75</v>
      </c>
      <c r="J546" s="4">
        <v>35</v>
      </c>
      <c r="K546" s="1">
        <v>4.4721359549995796</v>
      </c>
      <c r="L546" s="1">
        <v>1</v>
      </c>
      <c r="M546" s="1" t="s">
        <v>370</v>
      </c>
      <c r="N546" s="1">
        <v>1.77</v>
      </c>
      <c r="O546" s="1">
        <v>2.54</v>
      </c>
      <c r="P546" s="1">
        <v>2.93</v>
      </c>
      <c r="Q546" s="1">
        <v>3.92</v>
      </c>
      <c r="R546" s="1">
        <v>3.51</v>
      </c>
      <c r="S546" s="1">
        <v>3.35</v>
      </c>
      <c r="T546" s="1">
        <v>2.27</v>
      </c>
      <c r="U546" s="1">
        <v>3.79</v>
      </c>
      <c r="V546" s="1">
        <v>2.71</v>
      </c>
      <c r="W546" s="1">
        <v>3.57</v>
      </c>
      <c r="X546" s="1">
        <v>1.43</v>
      </c>
      <c r="Y546" s="1">
        <v>1.1000000000000001</v>
      </c>
    </row>
    <row r="547" spans="1:25">
      <c r="A547" s="1">
        <v>2024</v>
      </c>
      <c r="B547" s="3" t="s">
        <v>601</v>
      </c>
      <c r="C547" s="1" t="s">
        <v>26</v>
      </c>
      <c r="D547" s="1">
        <v>1</v>
      </c>
      <c r="E547" s="4">
        <v>42.76</v>
      </c>
      <c r="F547" s="4">
        <v>28.15</v>
      </c>
      <c r="G547" s="4">
        <v>14.62</v>
      </c>
      <c r="H547" s="4">
        <v>2.8149999999999999</v>
      </c>
      <c r="I547" s="4">
        <v>29.557500000000001</v>
      </c>
      <c r="J547" s="4">
        <v>42.76</v>
      </c>
      <c r="K547" s="1">
        <v>4.4721359549995796</v>
      </c>
      <c r="L547" s="1">
        <v>1</v>
      </c>
      <c r="M547" s="1" t="s">
        <v>370</v>
      </c>
      <c r="N547" s="1">
        <v>3.06</v>
      </c>
      <c r="O547" s="1">
        <v>1.97</v>
      </c>
      <c r="P547" s="1">
        <v>2.04</v>
      </c>
      <c r="Q547" s="1">
        <v>3.89</v>
      </c>
      <c r="R547" s="1">
        <v>1.04</v>
      </c>
      <c r="S547" s="1">
        <v>2.77</v>
      </c>
      <c r="T547" s="1">
        <v>4.1900000000000004</v>
      </c>
      <c r="U547" s="1">
        <v>4.03</v>
      </c>
      <c r="V547" s="1">
        <v>1.53</v>
      </c>
      <c r="W547" s="1">
        <v>3.24</v>
      </c>
      <c r="X547" s="1">
        <v>2.08</v>
      </c>
      <c r="Y547" s="1">
        <v>3.28</v>
      </c>
    </row>
    <row r="548" spans="1:25">
      <c r="A548" s="1">
        <v>2024</v>
      </c>
      <c r="B548" s="3" t="s">
        <v>367</v>
      </c>
      <c r="C548" s="1" t="s">
        <v>26</v>
      </c>
      <c r="D548" s="1">
        <v>1</v>
      </c>
      <c r="E548" s="4">
        <v>16</v>
      </c>
      <c r="F548" s="4">
        <v>6.05</v>
      </c>
      <c r="G548" s="4">
        <v>9.9499999999999993</v>
      </c>
      <c r="H548" s="4">
        <v>0.60499999999999998</v>
      </c>
      <c r="I548" s="4">
        <v>6.3525</v>
      </c>
      <c r="J548" s="4">
        <v>16</v>
      </c>
      <c r="K548" s="1">
        <v>4.4721359549995796</v>
      </c>
      <c r="L548" s="1">
        <v>1</v>
      </c>
      <c r="M548" s="1" t="s">
        <v>370</v>
      </c>
      <c r="N548" s="1">
        <v>3.83</v>
      </c>
      <c r="O548" s="1">
        <v>3.98</v>
      </c>
      <c r="P548" s="1">
        <v>2.95</v>
      </c>
      <c r="Q548" s="1">
        <v>2.67</v>
      </c>
      <c r="R548" s="1">
        <v>3.09</v>
      </c>
      <c r="S548" s="1">
        <v>3.19</v>
      </c>
      <c r="T548" s="1">
        <v>4.0999999999999996</v>
      </c>
      <c r="U548" s="1">
        <v>4.1100000000000003</v>
      </c>
      <c r="V548" s="1">
        <v>2.78</v>
      </c>
      <c r="W548" s="1">
        <v>1.93</v>
      </c>
      <c r="X548" s="1">
        <v>3.62</v>
      </c>
      <c r="Y548" s="1">
        <v>4.22</v>
      </c>
    </row>
    <row r="549" spans="1:25">
      <c r="A549" s="1">
        <v>2024</v>
      </c>
      <c r="B549" s="3" t="s">
        <v>602</v>
      </c>
      <c r="C549" s="1" t="s">
        <v>26</v>
      </c>
      <c r="D549" s="1">
        <v>1</v>
      </c>
      <c r="E549" s="4">
        <v>7</v>
      </c>
      <c r="F549" s="4">
        <v>0.46</v>
      </c>
      <c r="G549" s="4">
        <v>6.54</v>
      </c>
      <c r="H549" s="4">
        <v>4.5999999999999999E-2</v>
      </c>
      <c r="I549" s="4">
        <v>0.48299999999999998</v>
      </c>
      <c r="J549" s="4">
        <v>7</v>
      </c>
      <c r="K549" s="1">
        <v>4.4721359549995796</v>
      </c>
      <c r="L549" s="1">
        <v>1</v>
      </c>
      <c r="M549" s="1" t="s">
        <v>370</v>
      </c>
      <c r="N549" s="1">
        <v>3.85</v>
      </c>
      <c r="O549" s="1">
        <v>3.08</v>
      </c>
      <c r="P549" s="1">
        <v>1.08</v>
      </c>
      <c r="Q549" s="1">
        <v>1.02</v>
      </c>
      <c r="R549" s="1">
        <v>1.52</v>
      </c>
      <c r="S549" s="1">
        <v>1.77</v>
      </c>
      <c r="T549" s="1">
        <v>1.48</v>
      </c>
      <c r="U549" s="1">
        <v>1.42</v>
      </c>
      <c r="V549" s="1">
        <v>1.23</v>
      </c>
      <c r="W549" s="1">
        <v>4.4400000000000004</v>
      </c>
      <c r="X549" s="1">
        <v>3.05</v>
      </c>
      <c r="Y549" s="1">
        <v>2.36</v>
      </c>
    </row>
    <row r="550" spans="1:25">
      <c r="A550" s="1">
        <v>2024</v>
      </c>
      <c r="B550" s="3" t="s">
        <v>603</v>
      </c>
      <c r="C550" s="1" t="s">
        <v>26</v>
      </c>
      <c r="D550" s="1">
        <v>1</v>
      </c>
      <c r="E550" s="4">
        <v>10</v>
      </c>
      <c r="F550" s="4">
        <v>4.3099999999999996</v>
      </c>
      <c r="G550" s="4">
        <v>5.69</v>
      </c>
      <c r="H550" s="4">
        <v>0.43099999999999999</v>
      </c>
      <c r="I550" s="4">
        <v>4.5255000000000001</v>
      </c>
      <c r="J550" s="4">
        <v>10</v>
      </c>
      <c r="K550" s="1">
        <v>4.4721359549995796</v>
      </c>
      <c r="L550" s="1">
        <v>1</v>
      </c>
      <c r="M550" s="1" t="s">
        <v>370</v>
      </c>
      <c r="N550" s="1">
        <v>2.8</v>
      </c>
      <c r="O550" s="1">
        <v>2.12</v>
      </c>
      <c r="P550" s="1">
        <v>2.7</v>
      </c>
      <c r="Q550" s="1">
        <v>3.8</v>
      </c>
      <c r="R550" s="1">
        <v>3.2</v>
      </c>
      <c r="S550" s="1">
        <v>2.57</v>
      </c>
      <c r="T550" s="1">
        <v>1.21</v>
      </c>
      <c r="U550" s="1">
        <v>3.64</v>
      </c>
      <c r="V550" s="1">
        <v>3.08</v>
      </c>
      <c r="W550" s="1">
        <v>4.2300000000000004</v>
      </c>
      <c r="X550" s="1">
        <v>1.61</v>
      </c>
      <c r="Y550" s="1">
        <v>4.43</v>
      </c>
    </row>
    <row r="551" spans="1:25">
      <c r="A551" s="1">
        <v>2024</v>
      </c>
      <c r="B551" s="3" t="s">
        <v>604</v>
      </c>
      <c r="C551" s="1" t="s">
        <v>26</v>
      </c>
      <c r="D551" s="1">
        <v>1</v>
      </c>
      <c r="E551" s="4">
        <v>35</v>
      </c>
      <c r="F551" s="4">
        <v>35</v>
      </c>
      <c r="G551" s="4">
        <v>0</v>
      </c>
      <c r="H551" s="4">
        <v>3.5</v>
      </c>
      <c r="I551" s="4">
        <v>36.75</v>
      </c>
      <c r="J551" s="4">
        <v>35</v>
      </c>
      <c r="K551" s="1">
        <v>4.4721359549995796</v>
      </c>
      <c r="L551" s="1">
        <v>1</v>
      </c>
      <c r="M551" s="1" t="s">
        <v>370</v>
      </c>
      <c r="N551" s="1">
        <v>4.1900000000000004</v>
      </c>
      <c r="O551" s="1">
        <v>1.58</v>
      </c>
      <c r="P551" s="1">
        <v>3.53</v>
      </c>
      <c r="Q551" s="1">
        <v>3.01</v>
      </c>
      <c r="R551" s="1">
        <v>1.75</v>
      </c>
      <c r="S551" s="1">
        <v>1.72</v>
      </c>
      <c r="T551" s="1">
        <v>3.79</v>
      </c>
      <c r="U551" s="1">
        <v>2.91</v>
      </c>
      <c r="V551" s="1">
        <v>1.53</v>
      </c>
      <c r="W551" s="1">
        <v>1.64</v>
      </c>
      <c r="X551" s="1">
        <v>2.78</v>
      </c>
      <c r="Y551" s="1">
        <v>2.75</v>
      </c>
    </row>
    <row r="552" spans="1:25">
      <c r="A552" s="1">
        <v>2024</v>
      </c>
      <c r="B552" s="3" t="s">
        <v>605</v>
      </c>
      <c r="C552" s="1" t="s">
        <v>26</v>
      </c>
      <c r="D552" s="1">
        <v>1</v>
      </c>
      <c r="E552" s="4">
        <v>0</v>
      </c>
      <c r="F552" s="4">
        <v>0.17</v>
      </c>
      <c r="G552" s="4">
        <v>-0.17</v>
      </c>
      <c r="H552" s="4">
        <v>1.7000000000000001E-2</v>
      </c>
      <c r="I552" s="4">
        <v>0.17849999999999999</v>
      </c>
      <c r="J552" s="4">
        <v>0</v>
      </c>
      <c r="K552" s="1">
        <v>4.4721359549995796</v>
      </c>
      <c r="L552" s="1">
        <v>1</v>
      </c>
      <c r="M552" s="1" t="s">
        <v>370</v>
      </c>
      <c r="N552" s="1">
        <v>1.18</v>
      </c>
      <c r="O552" s="1">
        <v>1.05</v>
      </c>
      <c r="P552" s="1">
        <v>1.86</v>
      </c>
      <c r="Q552" s="1">
        <v>3.14</v>
      </c>
      <c r="R552" s="1">
        <v>4.21</v>
      </c>
      <c r="S552" s="1">
        <v>3.32</v>
      </c>
      <c r="T552" s="1">
        <v>3.09</v>
      </c>
      <c r="U552" s="1">
        <v>3.2</v>
      </c>
      <c r="V552" s="1">
        <v>3.37</v>
      </c>
      <c r="W552" s="1">
        <v>2.36</v>
      </c>
      <c r="X552" s="1">
        <v>1.23</v>
      </c>
      <c r="Y552" s="1">
        <v>1.66</v>
      </c>
    </row>
    <row r="553" spans="1:25">
      <c r="A553" s="1">
        <v>2024</v>
      </c>
      <c r="B553" s="3" t="s">
        <v>606</v>
      </c>
      <c r="C553" s="1" t="s">
        <v>26</v>
      </c>
      <c r="D553" s="1">
        <v>1</v>
      </c>
      <c r="E553" s="4">
        <v>3.5</v>
      </c>
      <c r="F553" s="4">
        <v>0.8</v>
      </c>
      <c r="G553" s="4">
        <v>2.7</v>
      </c>
      <c r="H553" s="4">
        <v>0.08</v>
      </c>
      <c r="I553" s="4">
        <v>0.84000000000000008</v>
      </c>
      <c r="J553" s="4">
        <v>3.5</v>
      </c>
      <c r="K553" s="1">
        <v>4.4721359549995796</v>
      </c>
      <c r="L553" s="1">
        <v>1</v>
      </c>
      <c r="M553" s="1" t="s">
        <v>370</v>
      </c>
      <c r="N553" s="1">
        <v>4.12</v>
      </c>
      <c r="O553" s="1">
        <v>4</v>
      </c>
      <c r="P553" s="1">
        <v>2.56</v>
      </c>
      <c r="Q553" s="1">
        <v>3.37</v>
      </c>
      <c r="R553" s="1">
        <v>3.36</v>
      </c>
      <c r="S553" s="1">
        <v>2.27</v>
      </c>
      <c r="T553" s="1">
        <v>2.5299999999999998</v>
      </c>
      <c r="U553" s="1">
        <v>4.37</v>
      </c>
      <c r="V553" s="1">
        <v>2.46</v>
      </c>
      <c r="W553" s="1">
        <v>2.4700000000000002</v>
      </c>
      <c r="X553" s="1">
        <v>1.41</v>
      </c>
      <c r="Y553" s="1">
        <v>3.65</v>
      </c>
    </row>
    <row r="554" spans="1:25">
      <c r="A554" s="1">
        <v>2024</v>
      </c>
      <c r="B554" s="3" t="s">
        <v>607</v>
      </c>
      <c r="C554" s="1" t="s">
        <v>26</v>
      </c>
      <c r="D554" s="1">
        <v>1</v>
      </c>
      <c r="E554" s="4">
        <v>15</v>
      </c>
      <c r="F554" s="4">
        <v>1.3</v>
      </c>
      <c r="G554" s="4">
        <v>13.7</v>
      </c>
      <c r="H554" s="4">
        <v>0.13</v>
      </c>
      <c r="I554" s="4">
        <v>1.365</v>
      </c>
      <c r="J554" s="4">
        <v>15</v>
      </c>
      <c r="K554" s="1">
        <v>4.4721359549995796</v>
      </c>
      <c r="L554" s="1">
        <v>1</v>
      </c>
      <c r="M554" s="1" t="s">
        <v>370</v>
      </c>
      <c r="N554" s="1">
        <v>2.95</v>
      </c>
      <c r="O554" s="1">
        <v>2.8</v>
      </c>
      <c r="P554" s="1">
        <v>2</v>
      </c>
      <c r="Q554" s="1">
        <v>1.6</v>
      </c>
      <c r="R554" s="1">
        <v>3.35</v>
      </c>
      <c r="S554" s="1">
        <v>3.09</v>
      </c>
      <c r="T554" s="1">
        <v>3.22</v>
      </c>
      <c r="U554" s="1">
        <v>2.39</v>
      </c>
      <c r="V554" s="1">
        <v>1.1000000000000001</v>
      </c>
      <c r="W554" s="1">
        <v>1.29</v>
      </c>
      <c r="X554" s="1">
        <v>1.1399999999999999</v>
      </c>
      <c r="Y554" s="1">
        <v>4.13</v>
      </c>
    </row>
    <row r="555" spans="1:25">
      <c r="A555" s="1">
        <v>2024</v>
      </c>
      <c r="B555" s="3" t="s">
        <v>608</v>
      </c>
      <c r="C555" s="1" t="s">
        <v>26</v>
      </c>
      <c r="D555" s="1">
        <v>1</v>
      </c>
      <c r="E555" s="4">
        <v>7.8</v>
      </c>
      <c r="F555" s="4">
        <v>5.74</v>
      </c>
      <c r="G555" s="4">
        <v>2.06</v>
      </c>
      <c r="H555" s="4">
        <v>0.57400000000000007</v>
      </c>
      <c r="I555" s="4">
        <v>6.0270000000000001</v>
      </c>
      <c r="J555" s="4">
        <v>7.8</v>
      </c>
      <c r="K555" s="1">
        <v>4.4721359549995796</v>
      </c>
      <c r="L555" s="1">
        <v>1</v>
      </c>
      <c r="M555" s="1" t="s">
        <v>370</v>
      </c>
      <c r="N555" s="1">
        <v>4.0999999999999996</v>
      </c>
      <c r="O555" s="1">
        <v>3.22</v>
      </c>
      <c r="P555" s="1">
        <v>3.88</v>
      </c>
      <c r="Q555" s="1">
        <v>3.88</v>
      </c>
      <c r="R555" s="1">
        <v>4.38</v>
      </c>
      <c r="S555" s="1">
        <v>3.87</v>
      </c>
      <c r="T555" s="1">
        <v>2.3199999999999998</v>
      </c>
      <c r="U555" s="1">
        <v>3.19</v>
      </c>
      <c r="V555" s="1">
        <v>3.92</v>
      </c>
      <c r="W555" s="1">
        <v>1.52</v>
      </c>
      <c r="X555" s="1">
        <v>4.1100000000000003</v>
      </c>
      <c r="Y555" s="1">
        <v>4.3499999999999996</v>
      </c>
    </row>
    <row r="556" spans="1:25">
      <c r="A556" s="1">
        <v>2024</v>
      </c>
      <c r="B556" s="3" t="s">
        <v>609</v>
      </c>
      <c r="C556" s="1" t="s">
        <v>26</v>
      </c>
      <c r="D556" s="1">
        <v>1</v>
      </c>
      <c r="E556" s="4">
        <v>7</v>
      </c>
      <c r="F556" s="4">
        <v>7</v>
      </c>
      <c r="G556" s="4">
        <v>0</v>
      </c>
      <c r="H556" s="4">
        <v>0.70000000000000007</v>
      </c>
      <c r="I556" s="4">
        <v>7.35</v>
      </c>
      <c r="J556" s="4">
        <v>7</v>
      </c>
      <c r="K556" s="1">
        <v>4.4721359549995787</v>
      </c>
      <c r="L556" s="1">
        <v>1</v>
      </c>
      <c r="M556" s="1" t="s">
        <v>370</v>
      </c>
      <c r="N556" s="1">
        <v>1.01</v>
      </c>
      <c r="O556" s="1">
        <v>2.04</v>
      </c>
      <c r="P556" s="1">
        <v>3.58</v>
      </c>
      <c r="Q556" s="1">
        <v>1.88</v>
      </c>
      <c r="R556" s="1">
        <v>3.57</v>
      </c>
      <c r="S556" s="1">
        <v>2.27</v>
      </c>
      <c r="T556" s="1">
        <v>2.0299999999999998</v>
      </c>
      <c r="U556" s="1">
        <v>2.35</v>
      </c>
      <c r="V556" s="1">
        <v>3.31</v>
      </c>
      <c r="W556" s="1">
        <v>1.54</v>
      </c>
      <c r="X556" s="1">
        <v>1.95</v>
      </c>
      <c r="Y556" s="1">
        <v>2.4700000000000002</v>
      </c>
    </row>
    <row r="557" spans="1:25">
      <c r="A557" s="1">
        <v>2024</v>
      </c>
      <c r="B557" s="3" t="s">
        <v>610</v>
      </c>
      <c r="C557" s="1" t="s">
        <v>26</v>
      </c>
      <c r="D557" s="1">
        <v>1</v>
      </c>
      <c r="E557" s="4">
        <v>4</v>
      </c>
      <c r="F557" s="4">
        <v>4</v>
      </c>
      <c r="G557" s="4">
        <v>0</v>
      </c>
      <c r="H557" s="4">
        <v>0.4</v>
      </c>
      <c r="I557" s="4">
        <v>4.2</v>
      </c>
      <c r="J557" s="4">
        <v>4</v>
      </c>
      <c r="K557" s="1">
        <v>4.4721359549995796</v>
      </c>
      <c r="L557" s="1">
        <v>1</v>
      </c>
      <c r="M557" s="1" t="s">
        <v>370</v>
      </c>
      <c r="N557" s="1">
        <v>4.45</v>
      </c>
      <c r="O557" s="1">
        <v>3.15</v>
      </c>
      <c r="P557" s="1">
        <v>2.73</v>
      </c>
      <c r="Q557" s="1">
        <v>1.62</v>
      </c>
      <c r="R557" s="1">
        <v>2.92</v>
      </c>
      <c r="S557" s="1">
        <v>4.16</v>
      </c>
      <c r="T557" s="1">
        <v>1.1599999999999999</v>
      </c>
      <c r="U557" s="1">
        <v>1.85</v>
      </c>
      <c r="V557" s="1">
        <v>2.35</v>
      </c>
      <c r="W557" s="1">
        <v>3.96</v>
      </c>
      <c r="X557" s="1">
        <v>2.2799999999999998</v>
      </c>
      <c r="Y557" s="1">
        <v>4.1500000000000004</v>
      </c>
    </row>
    <row r="558" spans="1:25">
      <c r="A558" s="1">
        <v>2024</v>
      </c>
      <c r="B558" s="3" t="s">
        <v>611</v>
      </c>
      <c r="C558" s="1" t="s">
        <v>26</v>
      </c>
      <c r="D558" s="1">
        <v>1</v>
      </c>
      <c r="E558" s="4">
        <v>25.58</v>
      </c>
      <c r="F558" s="4">
        <v>18.059999999999999</v>
      </c>
      <c r="G558" s="4">
        <v>7.52</v>
      </c>
      <c r="H558" s="4">
        <v>1.806</v>
      </c>
      <c r="I558" s="4">
        <v>18.963000000000001</v>
      </c>
      <c r="J558" s="4">
        <v>25.58</v>
      </c>
      <c r="K558" s="1">
        <v>4.4721359549995787</v>
      </c>
      <c r="L558" s="1">
        <v>1</v>
      </c>
      <c r="M558" s="1" t="s">
        <v>370</v>
      </c>
      <c r="N558" s="1">
        <v>3.49</v>
      </c>
      <c r="O558" s="1">
        <v>4.46</v>
      </c>
      <c r="P558" s="1">
        <v>2.52</v>
      </c>
      <c r="Q558" s="1">
        <v>4.0599999999999996</v>
      </c>
      <c r="R558" s="1">
        <v>4.3600000000000003</v>
      </c>
      <c r="S558" s="1">
        <v>1.02</v>
      </c>
      <c r="T558" s="1">
        <v>2.17</v>
      </c>
      <c r="U558" s="1">
        <v>2.5299999999999998</v>
      </c>
      <c r="V558" s="1">
        <v>2.78</v>
      </c>
      <c r="W558" s="1">
        <v>3.53</v>
      </c>
      <c r="X558" s="1">
        <v>1.5</v>
      </c>
      <c r="Y558" s="1">
        <v>1.9</v>
      </c>
    </row>
    <row r="559" spans="1:25">
      <c r="A559" s="1">
        <v>2024</v>
      </c>
      <c r="B559" s="3" t="s">
        <v>216</v>
      </c>
      <c r="C559" s="1" t="s">
        <v>26</v>
      </c>
      <c r="D559" s="1">
        <v>1</v>
      </c>
      <c r="E559" s="4">
        <v>20</v>
      </c>
      <c r="F559" s="4">
        <v>2.8</v>
      </c>
      <c r="G559" s="4">
        <v>17.2</v>
      </c>
      <c r="H559" s="4">
        <v>0.27999999999999992</v>
      </c>
      <c r="I559" s="4">
        <v>2.94</v>
      </c>
      <c r="J559" s="4">
        <v>20</v>
      </c>
      <c r="K559" s="1">
        <v>4.4721359549995796</v>
      </c>
      <c r="L559" s="1">
        <v>1</v>
      </c>
      <c r="M559" s="1" t="s">
        <v>370</v>
      </c>
      <c r="N559" s="1">
        <v>1.23</v>
      </c>
      <c r="O559" s="1">
        <v>2.75</v>
      </c>
      <c r="P559" s="1">
        <v>3.49</v>
      </c>
      <c r="Q559" s="1">
        <v>3.45</v>
      </c>
      <c r="R559" s="1">
        <v>2.48</v>
      </c>
      <c r="S559" s="1">
        <v>1.86</v>
      </c>
      <c r="T559" s="1">
        <v>3.92</v>
      </c>
      <c r="U559" s="1">
        <v>4</v>
      </c>
      <c r="V559" s="1">
        <v>2.56</v>
      </c>
      <c r="W559" s="1">
        <v>2.87</v>
      </c>
      <c r="X559" s="1">
        <v>1.52</v>
      </c>
      <c r="Y559" s="1">
        <v>3.38</v>
      </c>
    </row>
    <row r="560" spans="1:25">
      <c r="A560" s="1">
        <v>2024</v>
      </c>
      <c r="B560" s="3" t="s">
        <v>612</v>
      </c>
      <c r="C560" s="1" t="s">
        <v>26</v>
      </c>
      <c r="D560" s="1">
        <v>1</v>
      </c>
      <c r="E560" s="4">
        <v>9</v>
      </c>
      <c r="F560" s="4">
        <v>1.1499999999999999</v>
      </c>
      <c r="G560" s="4">
        <v>7.85</v>
      </c>
      <c r="H560" s="4">
        <v>0.11499999999999989</v>
      </c>
      <c r="I560" s="4">
        <v>1.2075</v>
      </c>
      <c r="J560" s="4">
        <v>9</v>
      </c>
      <c r="K560" s="1">
        <v>4.4721359549995814</v>
      </c>
      <c r="L560" s="1">
        <v>1</v>
      </c>
      <c r="M560" s="1" t="s">
        <v>370</v>
      </c>
      <c r="N560" s="1">
        <v>2.1</v>
      </c>
      <c r="O560" s="1">
        <v>2.31</v>
      </c>
      <c r="P560" s="1">
        <v>2.0099999999999998</v>
      </c>
      <c r="Q560" s="1">
        <v>2.36</v>
      </c>
      <c r="R560" s="1">
        <v>2.8</v>
      </c>
      <c r="S560" s="1">
        <v>3.79</v>
      </c>
      <c r="T560" s="1">
        <v>1.95</v>
      </c>
      <c r="U560" s="1">
        <v>2.06</v>
      </c>
      <c r="V560" s="1">
        <v>1.97</v>
      </c>
      <c r="W560" s="1">
        <v>4.09</v>
      </c>
      <c r="X560" s="1">
        <v>1.03</v>
      </c>
      <c r="Y560" s="1">
        <v>2.93</v>
      </c>
    </row>
    <row r="561" spans="1:25">
      <c r="A561" s="1">
        <v>2024</v>
      </c>
      <c r="B561" s="3" t="s">
        <v>613</v>
      </c>
      <c r="C561" s="1" t="s">
        <v>26</v>
      </c>
      <c r="D561" s="1">
        <v>1</v>
      </c>
      <c r="E561" s="4">
        <v>4.5</v>
      </c>
      <c r="F561" s="4">
        <v>1.37</v>
      </c>
      <c r="G561" s="4">
        <v>3.13</v>
      </c>
      <c r="H561" s="4">
        <v>0.13700000000000001</v>
      </c>
      <c r="I561" s="4">
        <v>1.4384999999999999</v>
      </c>
      <c r="J561" s="4">
        <v>4.5</v>
      </c>
      <c r="K561" s="1">
        <v>4.4721359549995796</v>
      </c>
      <c r="L561" s="1">
        <v>1</v>
      </c>
      <c r="M561" s="1" t="s">
        <v>370</v>
      </c>
      <c r="N561" s="1">
        <v>1.26</v>
      </c>
      <c r="O561" s="1">
        <v>1.1399999999999999</v>
      </c>
      <c r="P561" s="1">
        <v>2.84</v>
      </c>
      <c r="Q561" s="1">
        <v>3.08</v>
      </c>
      <c r="R561" s="1">
        <v>2.11</v>
      </c>
      <c r="S561" s="1">
        <v>2.81</v>
      </c>
      <c r="T561" s="1">
        <v>1.89</v>
      </c>
      <c r="U561" s="1">
        <v>3.77</v>
      </c>
      <c r="V561" s="1">
        <v>3.91</v>
      </c>
      <c r="W561" s="1">
        <v>1.91</v>
      </c>
      <c r="X561" s="1">
        <v>3.84</v>
      </c>
      <c r="Y561" s="1">
        <v>3.44</v>
      </c>
    </row>
    <row r="562" spans="1:25">
      <c r="A562" s="1">
        <v>2024</v>
      </c>
      <c r="B562" s="3" t="s">
        <v>614</v>
      </c>
      <c r="C562" s="1" t="s">
        <v>26</v>
      </c>
      <c r="D562" s="1">
        <v>1</v>
      </c>
      <c r="E562" s="4">
        <v>3</v>
      </c>
      <c r="F562" s="4">
        <v>2.0299999999999998</v>
      </c>
      <c r="G562" s="4">
        <v>0.97</v>
      </c>
      <c r="H562" s="4">
        <v>0.2029999999999999</v>
      </c>
      <c r="I562" s="4">
        <v>2.1315</v>
      </c>
      <c r="J562" s="4">
        <v>3</v>
      </c>
      <c r="K562" s="1">
        <v>4.4721359549995796</v>
      </c>
      <c r="L562" s="1">
        <v>1</v>
      </c>
      <c r="M562" s="1" t="s">
        <v>370</v>
      </c>
      <c r="N562" s="1">
        <v>1.08</v>
      </c>
      <c r="O562" s="1">
        <v>3.99</v>
      </c>
      <c r="P562" s="1">
        <v>3.85</v>
      </c>
      <c r="Q562" s="1">
        <v>2.04</v>
      </c>
      <c r="R562" s="1">
        <v>4.21</v>
      </c>
      <c r="S562" s="1">
        <v>3.02</v>
      </c>
      <c r="T562" s="1">
        <v>4.0599999999999996</v>
      </c>
      <c r="U562" s="1">
        <v>4.05</v>
      </c>
      <c r="V562" s="1">
        <v>3.66</v>
      </c>
      <c r="W562" s="1">
        <v>4.1900000000000004</v>
      </c>
      <c r="X562" s="1">
        <v>4.0199999999999996</v>
      </c>
      <c r="Y562" s="1">
        <v>1.64</v>
      </c>
    </row>
    <row r="563" spans="1:25">
      <c r="A563" s="1">
        <v>2024</v>
      </c>
      <c r="B563" s="3" t="s">
        <v>615</v>
      </c>
      <c r="C563" s="1" t="s">
        <v>26</v>
      </c>
      <c r="D563" s="1">
        <v>1</v>
      </c>
      <c r="E563" s="4">
        <v>41.96</v>
      </c>
      <c r="F563" s="4">
        <v>35.24</v>
      </c>
      <c r="G563" s="4">
        <v>6.72</v>
      </c>
      <c r="H563" s="4">
        <v>3.524</v>
      </c>
      <c r="I563" s="4">
        <v>37.002000000000002</v>
      </c>
      <c r="J563" s="4">
        <v>41.96</v>
      </c>
      <c r="K563" s="1">
        <v>4.4721359549995796</v>
      </c>
      <c r="L563" s="1">
        <v>1</v>
      </c>
      <c r="M563" s="1" t="s">
        <v>370</v>
      </c>
      <c r="N563" s="1">
        <v>1.51</v>
      </c>
      <c r="O563" s="1">
        <v>4.13</v>
      </c>
      <c r="P563" s="1">
        <v>1.81</v>
      </c>
      <c r="Q563" s="1">
        <v>4.13</v>
      </c>
      <c r="R563" s="1">
        <v>2.19</v>
      </c>
      <c r="S563" s="1">
        <v>2.1800000000000002</v>
      </c>
      <c r="T563" s="1">
        <v>3.11</v>
      </c>
      <c r="U563" s="1">
        <v>3.99</v>
      </c>
      <c r="V563" s="1">
        <v>1.1399999999999999</v>
      </c>
      <c r="W563" s="1">
        <v>3.03</v>
      </c>
      <c r="X563" s="1">
        <v>3.32</v>
      </c>
      <c r="Y563" s="1">
        <v>1.1100000000000001</v>
      </c>
    </row>
    <row r="564" spans="1:25">
      <c r="A564" s="1">
        <v>2024</v>
      </c>
      <c r="B564" s="3" t="s">
        <v>616</v>
      </c>
      <c r="C564" s="1" t="s">
        <v>26</v>
      </c>
      <c r="D564" s="1">
        <v>1</v>
      </c>
      <c r="E564" s="4">
        <v>40</v>
      </c>
      <c r="F564" s="4">
        <v>21.43</v>
      </c>
      <c r="G564" s="4">
        <v>18.57</v>
      </c>
      <c r="H564" s="4">
        <v>2.1429999999999998</v>
      </c>
      <c r="I564" s="4">
        <v>22.5015</v>
      </c>
      <c r="J564" s="4">
        <v>40</v>
      </c>
      <c r="K564" s="1">
        <v>4.4721359549995796</v>
      </c>
      <c r="L564" s="1">
        <v>1</v>
      </c>
      <c r="M564" s="1" t="s">
        <v>370</v>
      </c>
      <c r="N564" s="1">
        <v>3.51</v>
      </c>
      <c r="O564" s="1">
        <v>3.66</v>
      </c>
      <c r="P564" s="1">
        <v>2.57</v>
      </c>
      <c r="Q564" s="1">
        <v>3.13</v>
      </c>
      <c r="R564" s="1">
        <v>2.89</v>
      </c>
      <c r="S564" s="1">
        <v>3.94</v>
      </c>
      <c r="T564" s="1">
        <v>2.91</v>
      </c>
      <c r="U564" s="1">
        <v>4.4000000000000004</v>
      </c>
      <c r="V564" s="1">
        <v>2.97</v>
      </c>
      <c r="W564" s="1">
        <v>4</v>
      </c>
      <c r="X564" s="1">
        <v>3.39</v>
      </c>
      <c r="Y564" s="1">
        <v>1.37</v>
      </c>
    </row>
    <row r="565" spans="1:25">
      <c r="A565" s="1">
        <v>2024</v>
      </c>
      <c r="B565" s="3" t="s">
        <v>617</v>
      </c>
      <c r="C565" s="1" t="s">
        <v>26</v>
      </c>
      <c r="D565" s="1">
        <v>1</v>
      </c>
      <c r="E565" s="4">
        <v>36</v>
      </c>
      <c r="F565" s="4">
        <v>23.33</v>
      </c>
      <c r="G565" s="4">
        <v>12.68</v>
      </c>
      <c r="H565" s="4">
        <v>2.3330000000000002</v>
      </c>
      <c r="I565" s="4">
        <v>24.496500000000001</v>
      </c>
      <c r="J565" s="4">
        <v>36</v>
      </c>
      <c r="K565" s="1">
        <v>4.4721359549995787</v>
      </c>
      <c r="L565" s="1">
        <v>1</v>
      </c>
      <c r="M565" s="1" t="s">
        <v>370</v>
      </c>
      <c r="N565" s="1">
        <v>2.61</v>
      </c>
      <c r="O565" s="1">
        <v>3.84</v>
      </c>
      <c r="P565" s="1">
        <v>2.0299999999999998</v>
      </c>
      <c r="Q565" s="1">
        <v>1.89</v>
      </c>
      <c r="R565" s="1">
        <v>3.72</v>
      </c>
      <c r="S565" s="1">
        <v>3.71</v>
      </c>
      <c r="T565" s="1">
        <v>1.76</v>
      </c>
      <c r="U565" s="1">
        <v>3.84</v>
      </c>
      <c r="V565" s="1">
        <v>1.68</v>
      </c>
      <c r="W565" s="1">
        <v>1.03</v>
      </c>
      <c r="X565" s="1">
        <v>3.1</v>
      </c>
      <c r="Y565" s="1">
        <v>3.84</v>
      </c>
    </row>
    <row r="566" spans="1:25">
      <c r="A566" s="1">
        <v>2024</v>
      </c>
      <c r="B566" s="3" t="s">
        <v>618</v>
      </c>
      <c r="C566" s="1" t="s">
        <v>26</v>
      </c>
      <c r="D566" s="1">
        <v>1</v>
      </c>
      <c r="E566" s="4">
        <v>3</v>
      </c>
      <c r="F566" s="4">
        <v>1.71</v>
      </c>
      <c r="G566" s="4">
        <v>1.29</v>
      </c>
      <c r="H566" s="4">
        <v>0.17100000000000001</v>
      </c>
      <c r="I566" s="4">
        <v>1.7955000000000001</v>
      </c>
      <c r="J566" s="4">
        <v>3</v>
      </c>
      <c r="K566" s="1">
        <v>4.4721359549995787</v>
      </c>
      <c r="L566" s="1">
        <v>1</v>
      </c>
      <c r="M566" s="1" t="s">
        <v>370</v>
      </c>
      <c r="N566" s="1">
        <v>3.3</v>
      </c>
      <c r="O566" s="1">
        <v>1.58</v>
      </c>
      <c r="P566" s="1">
        <v>3.49</v>
      </c>
      <c r="Q566" s="1">
        <v>3.21</v>
      </c>
      <c r="R566" s="1">
        <v>1.89</v>
      </c>
      <c r="S566" s="1">
        <v>1.56</v>
      </c>
      <c r="T566" s="1">
        <v>1.7</v>
      </c>
      <c r="U566" s="1">
        <v>1.82</v>
      </c>
      <c r="V566" s="1">
        <v>1.97</v>
      </c>
      <c r="W566" s="1">
        <v>3.93</v>
      </c>
      <c r="X566" s="1">
        <v>2.5499999999999998</v>
      </c>
      <c r="Y566" s="1">
        <v>2.42</v>
      </c>
    </row>
    <row r="567" spans="1:25">
      <c r="A567" s="1">
        <v>2024</v>
      </c>
      <c r="B567" s="3" t="s">
        <v>619</v>
      </c>
      <c r="C567" s="1" t="s">
        <v>26</v>
      </c>
      <c r="D567" s="1">
        <v>1</v>
      </c>
      <c r="E567" s="4">
        <v>3.5</v>
      </c>
      <c r="F567" s="4">
        <v>1.8</v>
      </c>
      <c r="G567" s="4">
        <v>1.7</v>
      </c>
      <c r="H567" s="4">
        <v>0.18</v>
      </c>
      <c r="I567" s="4">
        <v>1.89</v>
      </c>
      <c r="J567" s="4">
        <v>3.5</v>
      </c>
      <c r="K567" s="1">
        <v>4.4721359549995796</v>
      </c>
      <c r="L567" s="1">
        <v>1</v>
      </c>
      <c r="M567" s="1" t="s">
        <v>370</v>
      </c>
      <c r="N567" s="1">
        <v>1.3</v>
      </c>
      <c r="O567" s="1">
        <v>2.35</v>
      </c>
      <c r="P567" s="1">
        <v>4.1500000000000004</v>
      </c>
      <c r="Q567" s="1">
        <v>3.02</v>
      </c>
      <c r="R567" s="1">
        <v>3.8</v>
      </c>
      <c r="S567" s="1">
        <v>4.33</v>
      </c>
      <c r="T567" s="1">
        <v>1.22</v>
      </c>
      <c r="U567" s="1">
        <v>1.03</v>
      </c>
      <c r="V567" s="1">
        <v>1.53</v>
      </c>
      <c r="W567" s="1">
        <v>3.55</v>
      </c>
      <c r="X567" s="1">
        <v>2.94</v>
      </c>
      <c r="Y567" s="1">
        <v>3.8</v>
      </c>
    </row>
    <row r="568" spans="1:25">
      <c r="A568" s="1">
        <v>2024</v>
      </c>
      <c r="B568" s="3" t="s">
        <v>620</v>
      </c>
      <c r="C568" s="1" t="s">
        <v>26</v>
      </c>
      <c r="D568" s="1">
        <v>1</v>
      </c>
      <c r="E568" s="4">
        <v>4.5</v>
      </c>
      <c r="F568" s="4">
        <v>1.2</v>
      </c>
      <c r="G568" s="4">
        <v>3.3</v>
      </c>
      <c r="H568" s="4">
        <v>0.12</v>
      </c>
      <c r="I568" s="4">
        <v>1.26</v>
      </c>
      <c r="J568" s="4">
        <v>4.5</v>
      </c>
      <c r="K568" s="1">
        <v>4.4721359549995796</v>
      </c>
      <c r="L568" s="1">
        <v>1</v>
      </c>
      <c r="M568" s="1" t="s">
        <v>370</v>
      </c>
      <c r="N568" s="1">
        <v>1.65</v>
      </c>
      <c r="O568" s="1">
        <v>4.3499999999999996</v>
      </c>
      <c r="P568" s="1">
        <v>1</v>
      </c>
      <c r="Q568" s="1">
        <v>2.38</v>
      </c>
      <c r="R568" s="1">
        <v>3.29</v>
      </c>
      <c r="S568" s="1">
        <v>3.35</v>
      </c>
      <c r="T568" s="1">
        <v>4.4000000000000004</v>
      </c>
      <c r="U568" s="1">
        <v>2.19</v>
      </c>
      <c r="V568" s="1">
        <v>2.58</v>
      </c>
      <c r="W568" s="1">
        <v>3.9</v>
      </c>
      <c r="X568" s="1">
        <v>4.2</v>
      </c>
      <c r="Y568" s="1">
        <v>1.95</v>
      </c>
    </row>
    <row r="569" spans="1:25">
      <c r="A569" s="1">
        <v>2024</v>
      </c>
      <c r="B569" s="3" t="s">
        <v>357</v>
      </c>
      <c r="C569" s="1" t="s">
        <v>26</v>
      </c>
      <c r="D569" s="1">
        <v>1</v>
      </c>
      <c r="E569" s="4">
        <v>30</v>
      </c>
      <c r="F569" s="4">
        <v>12.54</v>
      </c>
      <c r="G569" s="4">
        <v>17.46</v>
      </c>
      <c r="H569" s="4">
        <v>1.254</v>
      </c>
      <c r="I569" s="4">
        <v>13.167</v>
      </c>
      <c r="J569" s="4">
        <v>30</v>
      </c>
      <c r="K569" s="1">
        <v>4.4721359549995796</v>
      </c>
      <c r="L569" s="1">
        <v>1</v>
      </c>
      <c r="M569" s="1" t="s">
        <v>370</v>
      </c>
      <c r="N569" s="1">
        <v>2.94</v>
      </c>
      <c r="O569" s="1">
        <v>1.26</v>
      </c>
      <c r="P569" s="1">
        <v>1.54</v>
      </c>
      <c r="Q569" s="1">
        <v>2.3199999999999998</v>
      </c>
      <c r="R569" s="1">
        <v>3.09</v>
      </c>
      <c r="S569" s="1">
        <v>1.99</v>
      </c>
      <c r="T569" s="1">
        <v>1.55</v>
      </c>
      <c r="U569" s="1">
        <v>1.91</v>
      </c>
      <c r="V569" s="1">
        <v>3.01</v>
      </c>
      <c r="W569" s="1">
        <v>4.0599999999999996</v>
      </c>
      <c r="X569" s="1">
        <v>4.37</v>
      </c>
      <c r="Y569" s="1">
        <v>1.97</v>
      </c>
    </row>
    <row r="570" spans="1:25">
      <c r="A570" s="1">
        <v>2024</v>
      </c>
      <c r="B570" s="3" t="s">
        <v>621</v>
      </c>
      <c r="C570" s="1" t="s">
        <v>26</v>
      </c>
      <c r="D570" s="1">
        <v>1</v>
      </c>
      <c r="E570" s="4">
        <v>3.8</v>
      </c>
      <c r="F570" s="4">
        <v>3.8</v>
      </c>
      <c r="G570" s="4">
        <v>0</v>
      </c>
      <c r="H570" s="4">
        <v>0.38</v>
      </c>
      <c r="I570" s="4">
        <v>3.99</v>
      </c>
      <c r="J570" s="4">
        <v>3.8</v>
      </c>
      <c r="K570" s="1">
        <v>4.4721359549995796</v>
      </c>
      <c r="L570" s="1">
        <v>1</v>
      </c>
      <c r="M570" s="1" t="s">
        <v>370</v>
      </c>
      <c r="N570" s="1">
        <v>1.04</v>
      </c>
      <c r="O570" s="1">
        <v>1.35</v>
      </c>
      <c r="P570" s="1">
        <v>3.47</v>
      </c>
      <c r="Q570" s="1">
        <v>1.7</v>
      </c>
      <c r="R570" s="1">
        <v>3.71</v>
      </c>
      <c r="S570" s="1">
        <v>2.1</v>
      </c>
      <c r="T570" s="1">
        <v>3.34</v>
      </c>
      <c r="U570" s="1">
        <v>1.1599999999999999</v>
      </c>
      <c r="V570" s="1">
        <v>1.97</v>
      </c>
      <c r="W570" s="1">
        <v>1.35</v>
      </c>
      <c r="X570" s="1">
        <v>2.8</v>
      </c>
      <c r="Y570" s="1">
        <v>2.35</v>
      </c>
    </row>
    <row r="571" spans="1:25">
      <c r="A571" s="1">
        <v>2024</v>
      </c>
      <c r="B571" s="3" t="s">
        <v>622</v>
      </c>
      <c r="C571" s="1" t="s">
        <v>26</v>
      </c>
      <c r="D571" s="1">
        <v>1</v>
      </c>
      <c r="E571" s="4">
        <v>17</v>
      </c>
      <c r="F571" s="4">
        <v>17.850000000000001</v>
      </c>
      <c r="G571" s="4">
        <v>-0.85</v>
      </c>
      <c r="H571" s="4">
        <v>1.7849999999999999</v>
      </c>
      <c r="I571" s="4">
        <v>18.7425</v>
      </c>
      <c r="J571" s="4">
        <v>17</v>
      </c>
      <c r="K571" s="1">
        <v>4.4721359549995796</v>
      </c>
      <c r="L571" s="1">
        <v>1</v>
      </c>
      <c r="M571" s="1" t="s">
        <v>370</v>
      </c>
      <c r="N571" s="1">
        <v>3.73</v>
      </c>
      <c r="O571" s="1">
        <v>3.93</v>
      </c>
      <c r="P571" s="1">
        <v>1.26</v>
      </c>
      <c r="Q571" s="1">
        <v>3.26</v>
      </c>
      <c r="R571" s="1">
        <v>2.0499999999999998</v>
      </c>
      <c r="S571" s="1">
        <v>2.4</v>
      </c>
      <c r="T571" s="1">
        <v>2.64</v>
      </c>
      <c r="U571" s="1">
        <v>3.42</v>
      </c>
      <c r="V571" s="1">
        <v>1.34</v>
      </c>
      <c r="W571" s="1">
        <v>3.14</v>
      </c>
      <c r="X571" s="1">
        <v>3.58</v>
      </c>
      <c r="Y571" s="1">
        <v>1.01</v>
      </c>
    </row>
    <row r="572" spans="1:25">
      <c r="A572" s="1">
        <v>2024</v>
      </c>
      <c r="B572" s="3" t="s">
        <v>623</v>
      </c>
      <c r="C572" s="1" t="s">
        <v>26</v>
      </c>
      <c r="D572" s="1">
        <v>1</v>
      </c>
      <c r="E572" s="4">
        <v>150</v>
      </c>
      <c r="F572" s="4">
        <v>100</v>
      </c>
      <c r="G572" s="4">
        <v>50</v>
      </c>
      <c r="H572" s="4">
        <v>10</v>
      </c>
      <c r="I572" s="4">
        <v>105</v>
      </c>
      <c r="J572" s="4">
        <v>150</v>
      </c>
      <c r="K572" s="1">
        <v>4.4721359549995796</v>
      </c>
      <c r="L572" s="1">
        <v>1</v>
      </c>
      <c r="M572" s="1" t="s">
        <v>370</v>
      </c>
      <c r="N572" s="1">
        <v>3.01</v>
      </c>
      <c r="O572" s="1">
        <v>2.56</v>
      </c>
      <c r="P572" s="1">
        <v>3.57</v>
      </c>
      <c r="Q572" s="1">
        <v>3.77</v>
      </c>
      <c r="R572" s="1">
        <v>2.0099999999999998</v>
      </c>
      <c r="S572" s="1">
        <v>3.85</v>
      </c>
      <c r="T572" s="1">
        <v>2.64</v>
      </c>
      <c r="U572" s="1">
        <v>4.22</v>
      </c>
      <c r="V572" s="1">
        <v>1.54</v>
      </c>
      <c r="W572" s="1">
        <v>2.29</v>
      </c>
      <c r="X572" s="1">
        <v>3.16</v>
      </c>
      <c r="Y572" s="1">
        <v>4.16</v>
      </c>
    </row>
    <row r="573" spans="1:25">
      <c r="A573" s="1">
        <v>2024</v>
      </c>
      <c r="B573" s="3" t="s">
        <v>624</v>
      </c>
      <c r="C573" s="1" t="s">
        <v>26</v>
      </c>
      <c r="D573" s="1">
        <v>1</v>
      </c>
      <c r="E573" s="4">
        <v>48.11</v>
      </c>
      <c r="F573" s="4">
        <v>48.11</v>
      </c>
      <c r="G573" s="4">
        <v>0</v>
      </c>
      <c r="H573" s="4">
        <v>4.8109999999999999</v>
      </c>
      <c r="I573" s="4">
        <v>50.515500000000003</v>
      </c>
      <c r="J573" s="4">
        <v>48.11</v>
      </c>
      <c r="K573" s="1">
        <v>4.4721359549995796</v>
      </c>
      <c r="L573" s="1">
        <v>1</v>
      </c>
      <c r="M573" s="1" t="s">
        <v>370</v>
      </c>
      <c r="N573" s="1">
        <v>1.28</v>
      </c>
      <c r="O573" s="1">
        <v>1.66</v>
      </c>
      <c r="P573" s="1">
        <v>3.25</v>
      </c>
      <c r="Q573" s="1">
        <v>2.85</v>
      </c>
      <c r="R573" s="1">
        <v>4.47</v>
      </c>
      <c r="S573" s="1">
        <v>3.51</v>
      </c>
      <c r="T573" s="1">
        <v>1.89</v>
      </c>
      <c r="U573" s="1">
        <v>3</v>
      </c>
      <c r="V573" s="1">
        <v>3.43</v>
      </c>
      <c r="W573" s="1">
        <v>3.34</v>
      </c>
      <c r="X573" s="1">
        <v>1.56</v>
      </c>
      <c r="Y573" s="1">
        <v>3.99</v>
      </c>
    </row>
    <row r="574" spans="1:25">
      <c r="A574" s="1">
        <v>2024</v>
      </c>
      <c r="B574" s="3" t="s">
        <v>625</v>
      </c>
      <c r="C574" s="1" t="s">
        <v>26</v>
      </c>
      <c r="D574" s="1">
        <v>1</v>
      </c>
      <c r="E574" s="4">
        <v>5</v>
      </c>
      <c r="F574" s="4">
        <v>2.65</v>
      </c>
      <c r="G574" s="4">
        <v>2.35</v>
      </c>
      <c r="H574" s="4">
        <v>0.26500000000000001</v>
      </c>
      <c r="I574" s="4">
        <v>2.7825000000000002</v>
      </c>
      <c r="J574" s="4">
        <v>5</v>
      </c>
      <c r="K574" s="1">
        <v>4.4721359549995796</v>
      </c>
      <c r="L574" s="1">
        <v>1</v>
      </c>
      <c r="M574" s="1" t="s">
        <v>370</v>
      </c>
      <c r="N574" s="1">
        <v>3.65</v>
      </c>
      <c r="O574" s="1">
        <v>4.38</v>
      </c>
      <c r="P574" s="1">
        <v>1.58</v>
      </c>
      <c r="Q574" s="1">
        <v>2.39</v>
      </c>
      <c r="R574" s="1">
        <v>2.13</v>
      </c>
      <c r="S574" s="1">
        <v>3.51</v>
      </c>
      <c r="T574" s="1">
        <v>4.17</v>
      </c>
      <c r="U574" s="1">
        <v>4.4400000000000004</v>
      </c>
      <c r="V574" s="1">
        <v>3.27</v>
      </c>
      <c r="W574" s="1">
        <v>3.88</v>
      </c>
      <c r="X574" s="1">
        <v>1.69</v>
      </c>
      <c r="Y574" s="1">
        <v>4.0999999999999996</v>
      </c>
    </row>
  </sheetData>
  <sheetProtection algorithmName="SHA-512" hashValue="y+gyCw49vN6+Tyq3BhuwzuHXf1MjFF0/M1CG6bon4KGUkMKM2Ewjwty1SgD7Zr0dv//PxjnYAygG32yQKjurvg==" saltValue="0RajgLIftpg5VgosOz5pVg==" spinCount="100000" sheet="1" objects="1" scenarios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INDIVIDUAL</vt:lpstr>
      <vt:lpstr>GRUPAL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Isaias Mantuano Becerra</cp:lastModifiedBy>
  <dcterms:created xsi:type="dcterms:W3CDTF">2024-12-07T00:04:40Z</dcterms:created>
  <dcterms:modified xsi:type="dcterms:W3CDTF">2024-12-07T05:33:18Z</dcterms:modified>
</cp:coreProperties>
</file>