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<sst xmlns="http://schemas.openxmlformats.org/spreadsheetml/2006/main" count="53" uniqueCount="29">
  <si>
    <t xml:space="preserve">All sizes are in 1/32th of an inch.</t>
  </si>
  <si>
    <t xml:space="preserve">Drive wdth</t>
  </si>
  <si>
    <t xml:space="preserve">Noise normal</t>
  </si>
  <si>
    <t xml:space="preserve">Sense wdth</t>
  </si>
  <si>
    <t xml:space="preserve">Noise no gnd</t>
  </si>
  <si>
    <t xml:space="preserve">Gap</t>
  </si>
  <si>
    <t xml:space="preserve">Vias</t>
  </si>
  <si>
    <t xml:space="preserve">No vias</t>
  </si>
  <si>
    <t xml:space="preserve">contact patch, sq. 32s</t>
  </si>
  <si>
    <t xml:space="preserve">Size</t>
  </si>
  <si>
    <t xml:space="preserve">Width</t>
  </si>
  <si>
    <t xml:space="preserve">Height</t>
  </si>
  <si>
    <t xml:space="preserve">Normal</t>
  </si>
  <si>
    <t xml:space="preserve">No gnd</t>
  </si>
  <si>
    <t xml:space="preserve">drive</t>
  </si>
  <si>
    <t xml:space="preserve">sense</t>
  </si>
  <si>
    <t xml:space="preserve">Min</t>
  </si>
  <si>
    <t xml:space="preserve">Sum</t>
  </si>
  <si>
    <t xml:space="preserve">20x12</t>
  </si>
  <si>
    <t xml:space="preserve">20x8</t>
  </si>
  <si>
    <t xml:space="preserve">12x10</t>
  </si>
  <si>
    <t xml:space="preserve">Drive side</t>
  </si>
  <si>
    <t xml:space="preserve">Sense side</t>
  </si>
  <si>
    <t xml:space="preserve">Max</t>
  </si>
  <si>
    <t xml:space="preserve">Adjusted for noise:</t>
  </si>
  <si>
    <t xml:space="preserve">Per sq. 1/32” min</t>
  </si>
  <si>
    <t xml:space="preserve">Per total useful area</t>
  </si>
  <si>
    <t xml:space="preserve">Via effect</t>
  </si>
  <si>
    <t xml:space="preserve">Not adjusted for noise: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</si>
</sst>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8</v>
      </c>
      <c r="D2" s="0" t="s">
        <v>2</v>
      </c>
      <c r="E2" s="0" t="n">
        <v>2</v>
      </c>
    </row>
    <row r="3" customFormat="false" ht="12.8" hidden="false" customHeight="false" outlineLevel="0" collapsed="false">
      <c r="A3" s="0" t="s">
        <v>3</v>
      </c>
      <c r="B3" s="0" t="n">
        <v>9</v>
      </c>
      <c r="D3" s="0" t="s">
        <v>4</v>
      </c>
      <c r="E3" s="0" t="n">
        <v>6</v>
      </c>
    </row>
    <row r="4" customFormat="false" ht="12.8" hidden="false" customHeight="false" outlineLevel="0" collapsed="false">
      <c r="A4" s="0" t="s">
        <v>5</v>
      </c>
      <c r="B4" s="0" t="n">
        <v>2</v>
      </c>
    </row>
    <row r="9" customFormat="false" ht="12.8" hidden="false" customHeight="false" outlineLevel="0" collapsed="false">
      <c r="E9" s="1" t="s">
        <v>6</v>
      </c>
      <c r="F9" s="1"/>
      <c r="G9" s="1" t="s">
        <v>7</v>
      </c>
      <c r="H9" s="1"/>
      <c r="J9" s="1" t="s">
        <v>8</v>
      </c>
      <c r="K9" s="1"/>
      <c r="N9" s="1"/>
      <c r="O9" s="1"/>
      <c r="P9" s="1"/>
      <c r="Q9" s="1"/>
    </row>
    <row r="10" customFormat="false" ht="12.8" hidden="false" customHeight="false" outlineLevel="0" collapsed="false">
      <c r="A10" s="0" t="s">
        <v>9</v>
      </c>
      <c r="B10" s="0" t="s">
        <v>10</v>
      </c>
      <c r="C10" s="0" t="s">
        <v>11</v>
      </c>
      <c r="E10" s="0" t="s">
        <v>12</v>
      </c>
      <c r="F10" s="0" t="s">
        <v>13</v>
      </c>
      <c r="G10" s="0" t="s">
        <v>12</v>
      </c>
      <c r="H10" s="0" t="s">
        <v>13</v>
      </c>
      <c r="J10" s="0" t="s">
        <v>14</v>
      </c>
      <c r="K10" s="0" t="s">
        <v>15</v>
      </c>
      <c r="L10" s="0" t="s">
        <v>16</v>
      </c>
      <c r="M10" s="0" t="s">
        <v>17</v>
      </c>
    </row>
    <row r="11" customFormat="false" ht="12.8" hidden="false" customHeight="false" outlineLevel="0" collapsed="false">
      <c r="A11" s="0" t="s">
        <v>18</v>
      </c>
      <c r="B11" s="0" t="n">
        <v>20</v>
      </c>
      <c r="C11" s="0" t="n">
        <v>12</v>
      </c>
      <c r="E11" s="0" t="n">
        <v>48</v>
      </c>
      <c r="F11" s="0" t="n">
        <v>75</v>
      </c>
      <c r="G11" s="0" t="n">
        <v>15</v>
      </c>
      <c r="H11" s="0" t="n">
        <v>25</v>
      </c>
      <c r="J11" s="0" t="n">
        <f aca="false">C11*$B$2</f>
        <v>96</v>
      </c>
      <c r="K11" s="0" t="n">
        <f aca="false">C11*$B$3</f>
        <v>108</v>
      </c>
      <c r="L11" s="0" t="n">
        <f aca="false">MIN(J11, K11)</f>
        <v>96</v>
      </c>
      <c r="M11" s="0" t="n">
        <f aca="false">J11+K11</f>
        <v>204</v>
      </c>
    </row>
    <row r="12" customFormat="false" ht="12.8" hidden="false" customHeight="false" outlineLevel="0" collapsed="false">
      <c r="A12" s="0" t="s">
        <v>19</v>
      </c>
      <c r="B12" s="0" t="n">
        <v>20</v>
      </c>
      <c r="C12" s="0" t="n">
        <v>8</v>
      </c>
      <c r="E12" s="0" t="n">
        <v>30</v>
      </c>
      <c r="F12" s="0" t="n">
        <v>50</v>
      </c>
      <c r="G12" s="0" t="n">
        <v>11</v>
      </c>
      <c r="H12" s="0" t="n">
        <v>19</v>
      </c>
      <c r="J12" s="0" t="n">
        <f aca="false">C12*$B$2</f>
        <v>64</v>
      </c>
      <c r="K12" s="0" t="n">
        <f aca="false">C12*$B$3</f>
        <v>72</v>
      </c>
      <c r="L12" s="0" t="n">
        <f aca="false">MIN(J12, K12)</f>
        <v>64</v>
      </c>
      <c r="M12" s="0" t="n">
        <f aca="false">J12+K12</f>
        <v>136</v>
      </c>
    </row>
    <row r="13" customFormat="false" ht="12.8" hidden="false" customHeight="false" outlineLevel="0" collapsed="false">
      <c r="A13" s="0" t="s">
        <v>20</v>
      </c>
      <c r="B13" s="0" t="n">
        <v>12</v>
      </c>
      <c r="C13" s="0" t="n">
        <v>10</v>
      </c>
      <c r="D13" s="0" t="s">
        <v>21</v>
      </c>
      <c r="E13" s="0" t="n">
        <v>20</v>
      </c>
      <c r="F13" s="0" t="n">
        <v>30</v>
      </c>
      <c r="G13" s="0" t="n">
        <v>10</v>
      </c>
      <c r="H13" s="0" t="n">
        <v>15</v>
      </c>
      <c r="J13" s="0" t="n">
        <f aca="false">C13*$B$2</f>
        <v>80</v>
      </c>
      <c r="K13" s="0" t="n">
        <f aca="false">C13*(B13-$B$2-$B$4)</f>
        <v>20</v>
      </c>
      <c r="L13" s="0" t="n">
        <f aca="false">MIN(J13, K13)</f>
        <v>20</v>
      </c>
      <c r="M13" s="0" t="n">
        <f aca="false">J13+K13</f>
        <v>100</v>
      </c>
    </row>
    <row r="14" customFormat="false" ht="12.8" hidden="false" customHeight="false" outlineLevel="0" collapsed="false">
      <c r="B14" s="0" t="n">
        <v>12</v>
      </c>
      <c r="C14" s="0" t="n">
        <v>10</v>
      </c>
      <c r="D14" s="0" t="s">
        <v>22</v>
      </c>
      <c r="E14" s="0" t="n">
        <v>13</v>
      </c>
      <c r="F14" s="0" t="n">
        <v>15</v>
      </c>
      <c r="G14" s="0" t="n">
        <v>7</v>
      </c>
      <c r="H14" s="0" t="n">
        <v>13</v>
      </c>
      <c r="J14" s="0" t="n">
        <f aca="false">C14*(B14-$B$3-$B$4)</f>
        <v>10</v>
      </c>
      <c r="K14" s="0" t="n">
        <f aca="false">C14*$B$3</f>
        <v>90</v>
      </c>
      <c r="L14" s="0" t="n">
        <f aca="false">MIN(J14, K14)</f>
        <v>10</v>
      </c>
      <c r="M14" s="0" t="n">
        <f aca="false">J14+K14</f>
        <v>100</v>
      </c>
    </row>
    <row r="15" customFormat="false" ht="12.8" hidden="false" customHeight="false" outlineLevel="0" collapsed="false">
      <c r="B15" s="0" t="n">
        <v>12</v>
      </c>
      <c r="C15" s="0" t="n">
        <v>10</v>
      </c>
      <c r="D15" s="0" t="s">
        <v>23</v>
      </c>
      <c r="E15" s="0" t="n">
        <v>24</v>
      </c>
      <c r="F15" s="0" t="n">
        <v>40</v>
      </c>
      <c r="G15" s="0" t="n">
        <v>12</v>
      </c>
      <c r="H15" s="0" t="n">
        <v>18</v>
      </c>
      <c r="J15" s="0" t="n">
        <f aca="false">($B15-$B$4)*$C15/2</f>
        <v>50</v>
      </c>
      <c r="K15" s="0" t="n">
        <f aca="false">($B15-$B$4)*$C15/2</f>
        <v>50</v>
      </c>
      <c r="L15" s="0" t="n">
        <f aca="false">MIN(J15, K15)</f>
        <v>50</v>
      </c>
      <c r="M15" s="0" t="n">
        <f aca="false">J15+K15</f>
        <v>100</v>
      </c>
    </row>
    <row r="18" customFormat="false" ht="12.8" hidden="false" customHeight="false" outlineLevel="0" collapsed="false">
      <c r="E18" s="0" t="s">
        <v>24</v>
      </c>
      <c r="J18" s="0" t="s">
        <v>25</v>
      </c>
    </row>
    <row r="19" customFormat="false" ht="12.8" hidden="false" customHeight="false" outlineLevel="0" collapsed="false">
      <c r="E19" s="1" t="s">
        <v>6</v>
      </c>
      <c r="F19" s="1"/>
      <c r="G19" s="1" t="s">
        <v>7</v>
      </c>
      <c r="H19" s="1"/>
      <c r="J19" s="1" t="s">
        <v>6</v>
      </c>
      <c r="K19" s="1"/>
      <c r="L19" s="1" t="s">
        <v>7</v>
      </c>
      <c r="M19" s="1"/>
    </row>
    <row r="20" customFormat="false" ht="12.8" hidden="false" customHeight="false" outlineLevel="0" collapsed="false">
      <c r="E20" s="0" t="s">
        <v>12</v>
      </c>
      <c r="F20" s="0" t="s">
        <v>13</v>
      </c>
      <c r="G20" s="0" t="s">
        <v>12</v>
      </c>
      <c r="H20" s="0" t="s">
        <v>13</v>
      </c>
      <c r="J20" s="0" t="s">
        <v>12</v>
      </c>
      <c r="K20" s="0" t="s">
        <v>13</v>
      </c>
      <c r="L20" s="0" t="s">
        <v>12</v>
      </c>
      <c r="M20" s="0" t="s">
        <v>13</v>
      </c>
    </row>
    <row r="21" customFormat="false" ht="12.8" hidden="false" customHeight="false" outlineLevel="0" collapsed="false">
      <c r="E21" s="0" t="n">
        <f aca="false">E11-$E$2</f>
        <v>46</v>
      </c>
      <c r="F21" s="0" t="n">
        <f aca="false">F11-$E$3</f>
        <v>69</v>
      </c>
      <c r="G21" s="0" t="n">
        <f aca="false">G11-$E$2</f>
        <v>13</v>
      </c>
      <c r="H21" s="0" t="n">
        <f aca="false">H11-$E$3</f>
        <v>19</v>
      </c>
      <c r="J21" s="0" t="n">
        <f aca="false">E21/L11</f>
        <v>0.479166666666667</v>
      </c>
      <c r="K21" s="0" t="n">
        <f aca="false">F21/L11</f>
        <v>0.71875</v>
      </c>
      <c r="L21" s="0" t="n">
        <f aca="false">G21/L11</f>
        <v>0.135416666666667</v>
      </c>
      <c r="M21" s="0" t="n">
        <f aca="false">H21/L11</f>
        <v>0.197916666666667</v>
      </c>
    </row>
    <row r="22" customFormat="false" ht="12.8" hidden="false" customHeight="false" outlineLevel="0" collapsed="false">
      <c r="E22" s="0" t="n">
        <f aca="false">E12-$E$2</f>
        <v>28</v>
      </c>
      <c r="F22" s="0" t="n">
        <f aca="false">F12-$E$3</f>
        <v>44</v>
      </c>
      <c r="G22" s="0" t="n">
        <f aca="false">G12-$E$2</f>
        <v>9</v>
      </c>
      <c r="H22" s="0" t="n">
        <f aca="false">H12-$E$3</f>
        <v>13</v>
      </c>
      <c r="J22" s="0" t="n">
        <f aca="false">E22/L12</f>
        <v>0.4375</v>
      </c>
      <c r="K22" s="0" t="n">
        <f aca="false">F22/L12</f>
        <v>0.6875</v>
      </c>
      <c r="L22" s="0" t="n">
        <f aca="false">G22/L12</f>
        <v>0.140625</v>
      </c>
      <c r="M22" s="0" t="n">
        <f aca="false">H22/L12</f>
        <v>0.203125</v>
      </c>
    </row>
    <row r="23" customFormat="false" ht="12.8" hidden="false" customHeight="false" outlineLevel="0" collapsed="false">
      <c r="E23" s="0" t="n">
        <f aca="false">E13-$E$2</f>
        <v>18</v>
      </c>
      <c r="F23" s="0" t="n">
        <f aca="false">F13-$E$3</f>
        <v>24</v>
      </c>
      <c r="G23" s="0" t="n">
        <f aca="false">G13-$E$2</f>
        <v>8</v>
      </c>
      <c r="H23" s="0" t="n">
        <f aca="false">H13-$E$3</f>
        <v>9</v>
      </c>
      <c r="J23" s="0" t="n">
        <f aca="false">E23/L13</f>
        <v>0.9</v>
      </c>
      <c r="K23" s="0" t="n">
        <f aca="false">F23/L13</f>
        <v>1.2</v>
      </c>
      <c r="L23" s="0" t="n">
        <f aca="false">G23/L13</f>
        <v>0.4</v>
      </c>
      <c r="M23" s="0" t="n">
        <f aca="false">H23/L13</f>
        <v>0.45</v>
      </c>
    </row>
    <row r="24" customFormat="false" ht="12.8" hidden="false" customHeight="false" outlineLevel="0" collapsed="false">
      <c r="E24" s="0" t="n">
        <f aca="false">E14-$E$2</f>
        <v>11</v>
      </c>
      <c r="F24" s="0" t="n">
        <f aca="false">F14-$E$3</f>
        <v>9</v>
      </c>
      <c r="G24" s="0" t="n">
        <f aca="false">G14-$E$2</f>
        <v>5</v>
      </c>
      <c r="H24" s="0" t="n">
        <f aca="false">H14-$E$3</f>
        <v>7</v>
      </c>
      <c r="J24" s="0" t="n">
        <f aca="false">E24/L14</f>
        <v>1.1</v>
      </c>
      <c r="K24" s="0" t="n">
        <f aca="false">F24/L14</f>
        <v>0.9</v>
      </c>
      <c r="L24" s="0" t="n">
        <f aca="false">G24/L14</f>
        <v>0.5</v>
      </c>
      <c r="M24" s="0" t="n">
        <f aca="false">H24/L14</f>
        <v>0.7</v>
      </c>
    </row>
    <row r="25" customFormat="false" ht="12.8" hidden="false" customHeight="false" outlineLevel="0" collapsed="false">
      <c r="E25" s="0" t="n">
        <f aca="false">E15-$E$2</f>
        <v>22</v>
      </c>
      <c r="F25" s="0" t="n">
        <f aca="false">F15-$E$3</f>
        <v>34</v>
      </c>
      <c r="G25" s="0" t="n">
        <f aca="false">G15-$E$2</f>
        <v>10</v>
      </c>
      <c r="H25" s="0" t="n">
        <f aca="false">H15-$E$3</f>
        <v>12</v>
      </c>
      <c r="J25" s="0" t="n">
        <f aca="false">E25/L15</f>
        <v>0.44</v>
      </c>
      <c r="K25" s="0" t="n">
        <f aca="false">F25/L15</f>
        <v>0.68</v>
      </c>
      <c r="L25" s="0" t="n">
        <f aca="false">G25/L15</f>
        <v>0.2</v>
      </c>
      <c r="M25" s="0" t="n">
        <f aca="false">H25/L15</f>
        <v>0.24</v>
      </c>
    </row>
    <row r="27" customFormat="false" ht="12.8" hidden="false" customHeight="false" outlineLevel="0" collapsed="false">
      <c r="J27" s="0" t="s">
        <v>26</v>
      </c>
    </row>
    <row r="28" customFormat="false" ht="12.8" hidden="false" customHeight="false" outlineLevel="0" collapsed="false">
      <c r="E28" s="0" t="s">
        <v>27</v>
      </c>
      <c r="G28" s="0" t="s">
        <v>28</v>
      </c>
      <c r="J28" s="1" t="s">
        <v>6</v>
      </c>
      <c r="K28" s="1"/>
      <c r="L28" s="1" t="s">
        <v>7</v>
      </c>
      <c r="M28" s="1"/>
    </row>
    <row r="29" customFormat="false" ht="12.8" hidden="false" customHeight="false" outlineLevel="0" collapsed="false">
      <c r="E29" s="0" t="s">
        <v>12</v>
      </c>
      <c r="F29" s="0" t="s">
        <v>13</v>
      </c>
      <c r="G29" s="0" t="s">
        <v>12</v>
      </c>
      <c r="H29" s="0" t="s">
        <v>13</v>
      </c>
      <c r="J29" s="0" t="s">
        <v>12</v>
      </c>
      <c r="K29" s="0" t="s">
        <v>13</v>
      </c>
      <c r="L29" s="0" t="s">
        <v>12</v>
      </c>
      <c r="M29" s="0" t="s">
        <v>13</v>
      </c>
    </row>
    <row r="30" customFormat="false" ht="12.8" hidden="false" customHeight="false" outlineLevel="0" collapsed="false">
      <c r="E30" s="0" t="n">
        <f aca="false">E21/G21</f>
        <v>3.53846153846154</v>
      </c>
      <c r="F30" s="0" t="n">
        <f aca="false">F21/H21</f>
        <v>3.63157894736842</v>
      </c>
      <c r="G30" s="0" t="n">
        <f aca="false">E11/G11</f>
        <v>3.2</v>
      </c>
      <c r="H30" s="0" t="n">
        <f aca="false">F11/H11</f>
        <v>3</v>
      </c>
      <c r="J30" s="0" t="n">
        <f aca="false">E11/$M11</f>
        <v>0.235294117647059</v>
      </c>
      <c r="K30" s="0" t="n">
        <f aca="false">F11/$M11</f>
        <v>0.367647058823529</v>
      </c>
      <c r="L30" s="0" t="n">
        <f aca="false">G11/$M11</f>
        <v>0.0735294117647059</v>
      </c>
      <c r="M30" s="0" t="n">
        <f aca="false">H11/$M11</f>
        <v>0.122549019607843</v>
      </c>
    </row>
    <row r="31" customFormat="false" ht="12.8" hidden="false" customHeight="false" outlineLevel="0" collapsed="false">
      <c r="E31" s="0" t="n">
        <f aca="false">E22/G22</f>
        <v>3.11111111111111</v>
      </c>
      <c r="F31" s="0" t="n">
        <f aca="false">F22/H22</f>
        <v>3.38461538461538</v>
      </c>
      <c r="G31" s="0" t="n">
        <f aca="false">E12/G12</f>
        <v>2.72727272727273</v>
      </c>
      <c r="H31" s="0" t="n">
        <f aca="false">F12/H12</f>
        <v>2.63157894736842</v>
      </c>
      <c r="J31" s="0" t="n">
        <f aca="false">E12/$M12</f>
        <v>0.220588235294118</v>
      </c>
      <c r="K31" s="0" t="n">
        <f aca="false">F12/$M12</f>
        <v>0.367647058823529</v>
      </c>
      <c r="L31" s="0" t="n">
        <f aca="false">G12/$M12</f>
        <v>0.0808823529411765</v>
      </c>
      <c r="M31" s="0" t="n">
        <f aca="false">H12/$M12</f>
        <v>0.139705882352941</v>
      </c>
    </row>
    <row r="32" customFormat="false" ht="12.8" hidden="false" customHeight="false" outlineLevel="0" collapsed="false">
      <c r="E32" s="0" t="n">
        <f aca="false">E23/G23</f>
        <v>2.25</v>
      </c>
      <c r="F32" s="0" t="n">
        <f aca="false">F23/H23</f>
        <v>2.66666666666667</v>
      </c>
      <c r="G32" s="0" t="n">
        <f aca="false">E13/G13</f>
        <v>2</v>
      </c>
      <c r="H32" s="0" t="n">
        <f aca="false">F13/H13</f>
        <v>2</v>
      </c>
      <c r="J32" s="0" t="n">
        <f aca="false">E13/$M13</f>
        <v>0.2</v>
      </c>
      <c r="K32" s="0" t="n">
        <f aca="false">F13/$M13</f>
        <v>0.3</v>
      </c>
      <c r="L32" s="0" t="n">
        <f aca="false">G13/$M13</f>
        <v>0.1</v>
      </c>
      <c r="M32" s="0" t="n">
        <f aca="false">H13/$M13</f>
        <v>0.15</v>
      </c>
    </row>
    <row r="33" customFormat="false" ht="12.8" hidden="false" customHeight="false" outlineLevel="0" collapsed="false">
      <c r="E33" s="0" t="n">
        <f aca="false">E24/G24</f>
        <v>2.2</v>
      </c>
      <c r="F33" s="0" t="n">
        <f aca="false">F24/H24</f>
        <v>1.28571428571429</v>
      </c>
      <c r="G33" s="0" t="n">
        <f aca="false">E14/G14</f>
        <v>1.85714285714286</v>
      </c>
      <c r="H33" s="0" t="n">
        <f aca="false">F14/H14</f>
        <v>1.15384615384615</v>
      </c>
      <c r="J33" s="0" t="n">
        <f aca="false">E14/$M14</f>
        <v>0.13</v>
      </c>
      <c r="K33" s="0" t="n">
        <f aca="false">F14/$M14</f>
        <v>0.15</v>
      </c>
      <c r="L33" s="0" t="n">
        <f aca="false">G14/$M14</f>
        <v>0.07</v>
      </c>
      <c r="M33" s="0" t="n">
        <f aca="false">H14/$M14</f>
        <v>0.13</v>
      </c>
    </row>
    <row r="34" customFormat="false" ht="12.8" hidden="false" customHeight="false" outlineLevel="0" collapsed="false">
      <c r="E34" s="0" t="n">
        <f aca="false">E25/G25</f>
        <v>2.2</v>
      </c>
      <c r="F34" s="0" t="n">
        <f aca="false">F25/H25</f>
        <v>2.83333333333333</v>
      </c>
      <c r="G34" s="0" t="n">
        <f aca="false">E15/G15</f>
        <v>2</v>
      </c>
      <c r="H34" s="0" t="n">
        <f aca="false">F15/H15</f>
        <v>2.22222222222222</v>
      </c>
      <c r="J34" s="0" t="n">
        <f aca="false">E15/$M15</f>
        <v>0.24</v>
      </c>
      <c r="K34" s="0" t="n">
        <f aca="false">F15/$M15</f>
        <v>0.4</v>
      </c>
      <c r="L34" s="0" t="n">
        <f aca="false">G15/$M15</f>
        <v>0.12</v>
      </c>
      <c r="M34" s="0" t="n">
        <f aca="false">H15/$M15</f>
        <v>0.18</v>
      </c>
    </row>
  </sheetData>
  <mergeCells count="11">
    <mergeCell ref="E9:F9"/>
    <mergeCell ref="G9:H9"/>
    <mergeCell ref="J9:K9"/>
    <mergeCell ref="N9:O9"/>
    <mergeCell ref="P9:Q9"/>
    <mergeCell ref="E19:F19"/>
    <mergeCell ref="G19:H19"/>
    <mergeCell ref="J19:K19"/>
    <mergeCell ref="L19:M19"/>
    <mergeCell ref="J28:K28"/>
    <mergeCell ref="L28:M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2017-04-12T14:50:54Z</dcterms:created>
  <dc:creator/>
  <dc:description/>
  <dc:language>en-US</dc:language>
  <cp:lastModifiedBy/>
  <dcterms:modified xsi:type="dcterms:W3CDTF">2017-04-12T16:03:46Z</dcterms:modified>
  <cp:revision>1</cp:revision>
  <dc:subject/>
  <dc:title/>
</cp:coreProperties>
</file>