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defaultThemeVersion="124226"/>
  <bookViews>
    <workbookView xWindow="0" yWindow="0" windowWidth="20730" windowHeight="11760" firstSheet="1" activeTab="1"/>
  </bookViews>
  <sheets>
    <sheet name="Enunciado" sheetId="4" r:id="rId1"/>
    <sheet name="Product Backlog" sheetId="2" r:id="rId2"/>
    <sheet name="Sprint 1" sheetId="7" r:id="rId3"/>
    <sheet name="Sprint 2" sheetId="8" r:id="rId4"/>
    <sheet name="Sprint 3" sheetId="3" r:id="rId5"/>
  </sheets>
  <definedNames>
    <definedName name="_xlnm._FilterDatabase" localSheetId="1" hidden="1">'Product Backlog'!$A$10:$E$10</definedName>
    <definedName name="_xlnm._FilterDatabase" localSheetId="2" hidden="1">'Sprint 1'!$A$12:$D$12</definedName>
    <definedName name="_xlnm._FilterDatabase" localSheetId="3" hidden="1">'Sprint 2'!$A$12:$D$12</definedName>
    <definedName name="_xlnm._FilterDatabase" localSheetId="4" hidden="1">'Sprint 3'!$A$12:$D$12</definedName>
  </definedNames>
  <calcPr calcId="162912"/>
</workbook>
</file>

<file path=xl/calcChain.xml><?xml version="1.0" encoding="utf-8"?>
<calcChain xmlns="http://schemas.openxmlformats.org/spreadsheetml/2006/main">
  <c r="A2" i="8" l="1"/>
  <c r="E12" i="8"/>
  <c r="P4" i="8"/>
  <c r="D4" i="8"/>
  <c r="N21" i="8"/>
  <c r="M21" i="8"/>
  <c r="L21" i="8"/>
  <c r="K21" i="8"/>
  <c r="J21" i="8"/>
  <c r="I21" i="8"/>
  <c r="H21" i="8"/>
  <c r="G21" i="8"/>
  <c r="F21" i="8"/>
  <c r="E21" i="8"/>
  <c r="D21" i="8"/>
  <c r="J12" i="8"/>
  <c r="K12" i="8"/>
  <c r="L12" i="8"/>
  <c r="M12" i="8"/>
  <c r="N12" i="8"/>
  <c r="Q3" i="8"/>
  <c r="N21" i="7"/>
  <c r="M21" i="7"/>
  <c r="L21" i="7"/>
  <c r="K21" i="7"/>
  <c r="J21" i="7"/>
  <c r="I21" i="7"/>
  <c r="H21" i="7"/>
  <c r="G21" i="7"/>
  <c r="F21" i="7"/>
  <c r="E21" i="7"/>
  <c r="D21" i="7"/>
  <c r="E12" i="7"/>
  <c r="J12" i="7"/>
  <c r="K12" i="7"/>
  <c r="L12" i="7"/>
  <c r="M12" i="7"/>
  <c r="N12" i="7"/>
  <c r="P4" i="7"/>
  <c r="D4" i="7"/>
  <c r="Q3" i="7"/>
  <c r="A2" i="7"/>
  <c r="P4" i="3"/>
  <c r="A2" i="3"/>
  <c r="D4" i="3"/>
  <c r="F21" i="3"/>
  <c r="G21" i="3"/>
  <c r="H21" i="3"/>
  <c r="I21" i="3"/>
  <c r="J21" i="3"/>
  <c r="K21" i="3"/>
  <c r="L21" i="3"/>
  <c r="M21" i="3"/>
  <c r="N21" i="3"/>
  <c r="D21" i="3"/>
  <c r="Q3" i="3"/>
  <c r="J22" i="3"/>
  <c r="E21" i="3"/>
  <c r="E12" i="3"/>
  <c r="J12" i="3"/>
  <c r="K12" i="3"/>
  <c r="L12" i="3"/>
  <c r="M12" i="3"/>
  <c r="N12" i="3"/>
  <c r="H22" i="3"/>
  <c r="F22" i="3"/>
  <c r="G22" i="3"/>
  <c r="L22" i="3"/>
  <c r="K22" i="3"/>
  <c r="E22" i="3"/>
  <c r="I22" i="3"/>
  <c r="F12" i="7"/>
  <c r="G12" i="7"/>
  <c r="H12" i="7"/>
  <c r="I12" i="7"/>
  <c r="F12" i="3"/>
  <c r="G12" i="3"/>
  <c r="H12" i="3"/>
  <c r="I12" i="3"/>
  <c r="F22" i="8"/>
  <c r="H22" i="8"/>
  <c r="J22" i="8"/>
  <c r="L22" i="8"/>
  <c r="F12" i="8"/>
  <c r="G12" i="8"/>
  <c r="H12" i="8"/>
  <c r="I12" i="8"/>
  <c r="E22" i="8"/>
  <c r="G22" i="8"/>
  <c r="I22" i="8"/>
  <c r="K22" i="8"/>
  <c r="F22" i="7"/>
  <c r="H22" i="7"/>
  <c r="J22" i="7"/>
  <c r="L22" i="7"/>
  <c r="E22" i="7"/>
  <c r="G22" i="7"/>
  <c r="I22" i="7"/>
  <c r="K22" i="7"/>
</calcChain>
</file>

<file path=xl/comments1.xml><?xml version="1.0" encoding="utf-8"?>
<comments xmlns="http://schemas.openxmlformats.org/spreadsheetml/2006/main">
  <authors>
    <author>Olivier Gérardin</author>
  </authors>
  <commentList>
    <comment ref="A10" authorId="0" shapeId="0">
      <text>
        <r>
          <rPr>
            <sz val="8"/>
            <color indexed="81"/>
            <rFont val="Tahoma"/>
          </rPr>
          <t>A unique ID to refer to this story. Doesn't have to be numeric.</t>
        </r>
      </text>
    </comment>
    <comment ref="B10" authorId="0" shapeId="0">
      <text>
        <r>
          <rPr>
            <sz val="8"/>
            <color indexed="81"/>
            <rFont val="Tahoma"/>
          </rPr>
          <t>A short title just enough to recall the story.</t>
        </r>
      </text>
    </comment>
    <comment ref="C10" authorId="0" shapeId="0">
      <text>
        <r>
          <rPr>
            <sz val="8"/>
            <color indexed="81"/>
            <rFont val="Tahoma"/>
          </rPr>
          <t>(from product owner) Description of the user story in common language. Keep it short (one or wo sentences). Usually formatted as: "As a &lt;role&gt; I want to &lt;function&gt; so that &lt;benefit&gt;".</t>
        </r>
      </text>
    </comment>
    <comment ref="D10" authorId="0" shapeId="0">
      <text>
        <r>
          <rPr>
            <sz val="8"/>
            <color indexed="81"/>
            <rFont val="Tahoma"/>
          </rPr>
          <t>(from product owner) Priority of this story. Use an open scale so you can always move priorities later.</t>
        </r>
      </text>
    </comment>
    <comment ref="E10" authorId="0" shapeId="0">
      <text>
        <r>
          <rPr>
            <sz val="8"/>
            <color indexed="81"/>
            <rFont val="Tahoma"/>
          </rPr>
          <t>Fill in after Sprint Planning Meeting</t>
        </r>
      </text>
    </comment>
  </commentList>
</comments>
</file>

<file path=xl/comments2.xml><?xml version="1.0" encoding="utf-8"?>
<comments xmlns="http://schemas.openxmlformats.org/spreadsheetml/2006/main">
  <authors>
    <author>Olivier Gérardin</author>
    <author>MariCarmen</author>
  </authors>
  <commentList>
    <comment ref="D6" authorId="0" shapeId="0">
      <text>
        <r>
          <rPr>
            <b/>
            <sz val="8"/>
            <color indexed="81"/>
            <rFont val="Tahoma"/>
          </rPr>
          <t>Olivier Gérardin:</t>
        </r>
        <r>
          <rPr>
            <sz val="8"/>
            <color indexed="81"/>
            <rFont val="Tahoma"/>
          </rPr>
          <t xml:space="preserve">
The sprint number.</t>
        </r>
      </text>
    </comment>
    <comment ref="D7" authorId="0" shapeId="0">
      <text>
        <r>
          <rPr>
            <b/>
            <sz val="8"/>
            <color indexed="81"/>
            <rFont val="Tahoma"/>
          </rPr>
          <t>Olivier Gérardin:</t>
        </r>
        <r>
          <rPr>
            <sz val="8"/>
            <color indexed="81"/>
            <rFont val="Tahoma"/>
          </rPr>
          <t xml:space="preserve">
The date of the first day of the sprint. Make it a Monday or date calculations will be inaccurate!</t>
        </r>
      </text>
    </comment>
    <comment ref="M11" authorId="1" shapeId="0">
      <text>
        <r>
          <rPr>
            <b/>
            <sz val="9"/>
            <color indexed="81"/>
            <rFont val="Tahoma"/>
            <family val="2"/>
          </rPr>
          <t>MariCarmen:</t>
        </r>
        <r>
          <rPr>
            <sz val="9"/>
            <color indexed="81"/>
            <rFont val="Tahoma"/>
            <family val="2"/>
          </rPr>
          <t xml:space="preserve">
A partir del 26/11 se defienden los trabajos de HTML5, CSS y JS.</t>
        </r>
      </text>
    </comment>
    <comment ref="A12" authorId="0" shapeId="0">
      <text>
        <r>
          <rPr>
            <b/>
            <sz val="8"/>
            <color indexed="81"/>
            <rFont val="Tahoma"/>
          </rPr>
          <t>Olivier Gérardin:</t>
        </r>
        <r>
          <rPr>
            <sz val="8"/>
            <color indexed="81"/>
            <rFont val="Tahoma"/>
          </rPr>
          <t xml:space="preserve">
A unique Task ID</t>
        </r>
      </text>
    </comment>
    <comment ref="B12" authorId="0" shapeId="0">
      <text>
        <r>
          <rPr>
            <b/>
            <sz val="8"/>
            <color indexed="81"/>
            <rFont val="Tahoma"/>
          </rPr>
          <t>Olivier Gérardin:</t>
        </r>
        <r>
          <rPr>
            <sz val="8"/>
            <color indexed="81"/>
            <rFont val="Tahoma"/>
          </rPr>
          <t xml:space="preserve">
The Story this task will help complete.</t>
        </r>
      </text>
    </comment>
    <comment ref="D12" authorId="0" shapeId="0">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21" authorId="0" shapeId="0">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21" authorId="0" shapeId="0">
      <text>
        <r>
          <rPr>
            <b/>
            <sz val="8"/>
            <color indexed="81"/>
            <rFont val="Tahoma"/>
          </rPr>
          <t>Olivier Gérardin:</t>
        </r>
        <r>
          <rPr>
            <sz val="8"/>
            <color indexed="81"/>
            <rFont val="Tahoma"/>
          </rPr>
          <t xml:space="preserve">
This is the initial global estimate of this sprint's work effort in scrum units.</t>
        </r>
      </text>
    </comment>
    <comment ref="C22" authorId="0" shapeId="0">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3.xml><?xml version="1.0" encoding="utf-8"?>
<comments xmlns="http://schemas.openxmlformats.org/spreadsheetml/2006/main">
  <authors>
    <author>Olivier Gérardin</author>
    <author>MariCarmen</author>
  </authors>
  <commentList>
    <comment ref="D6" authorId="0" shapeId="0">
      <text>
        <r>
          <rPr>
            <b/>
            <sz val="8"/>
            <color indexed="81"/>
            <rFont val="Tahoma"/>
          </rPr>
          <t>Olivier Gérardin:</t>
        </r>
        <r>
          <rPr>
            <sz val="8"/>
            <color indexed="81"/>
            <rFont val="Tahoma"/>
          </rPr>
          <t xml:space="preserve">
The sprint number.</t>
        </r>
      </text>
    </comment>
    <comment ref="D7" authorId="0" shapeId="0">
      <text>
        <r>
          <rPr>
            <b/>
            <sz val="8"/>
            <color indexed="81"/>
            <rFont val="Tahoma"/>
          </rPr>
          <t>Olivier Gérardin:</t>
        </r>
        <r>
          <rPr>
            <sz val="8"/>
            <color indexed="81"/>
            <rFont val="Tahoma"/>
          </rPr>
          <t xml:space="preserve">
The date of the first day of the sprint. Make it a Monday or date calculations will be inaccurate!</t>
        </r>
      </text>
    </comment>
    <comment ref="M11" authorId="1" shapeId="0">
      <text>
        <r>
          <rPr>
            <b/>
            <sz val="9"/>
            <color indexed="81"/>
            <rFont val="Tahoma"/>
            <family val="2"/>
          </rPr>
          <t>MariCarmen:</t>
        </r>
        <r>
          <rPr>
            <sz val="9"/>
            <color indexed="81"/>
            <rFont val="Tahoma"/>
            <family val="2"/>
          </rPr>
          <t xml:space="preserve">
No se trabaja, es visperas de Navidad.</t>
        </r>
      </text>
    </comment>
    <comment ref="A12" authorId="0" shapeId="0">
      <text>
        <r>
          <rPr>
            <b/>
            <sz val="8"/>
            <color indexed="81"/>
            <rFont val="Tahoma"/>
          </rPr>
          <t>Olivier Gérardin:</t>
        </r>
        <r>
          <rPr>
            <sz val="8"/>
            <color indexed="81"/>
            <rFont val="Tahoma"/>
          </rPr>
          <t xml:space="preserve">
A unique Task ID</t>
        </r>
      </text>
    </comment>
    <comment ref="B12" authorId="0" shapeId="0">
      <text>
        <r>
          <rPr>
            <b/>
            <sz val="8"/>
            <color indexed="81"/>
            <rFont val="Tahoma"/>
          </rPr>
          <t>Olivier Gérardin:</t>
        </r>
        <r>
          <rPr>
            <sz val="8"/>
            <color indexed="81"/>
            <rFont val="Tahoma"/>
          </rPr>
          <t xml:space="preserve">
The Story this task will help complete.</t>
        </r>
      </text>
    </comment>
    <comment ref="D12" authorId="0" shapeId="0">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21" authorId="0" shapeId="0">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21" authorId="0" shapeId="0">
      <text>
        <r>
          <rPr>
            <b/>
            <sz val="8"/>
            <color indexed="81"/>
            <rFont val="Tahoma"/>
          </rPr>
          <t>Olivier Gérardin:</t>
        </r>
        <r>
          <rPr>
            <sz val="8"/>
            <color indexed="81"/>
            <rFont val="Tahoma"/>
          </rPr>
          <t xml:space="preserve">
This is the initial global estimate of this sprint's work effort in scrum units.</t>
        </r>
      </text>
    </comment>
    <comment ref="C22" authorId="0" shapeId="0">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4.xml><?xml version="1.0" encoding="utf-8"?>
<comments xmlns="http://schemas.openxmlformats.org/spreadsheetml/2006/main">
  <authors>
    <author>Olivier Gérardin</author>
    <author>MariCarmen</author>
  </authors>
  <commentList>
    <comment ref="D6" authorId="0" shapeId="0">
      <text>
        <r>
          <rPr>
            <b/>
            <sz val="8"/>
            <color indexed="81"/>
            <rFont val="Tahoma"/>
          </rPr>
          <t>Olivier Gérardin:</t>
        </r>
        <r>
          <rPr>
            <sz val="8"/>
            <color indexed="81"/>
            <rFont val="Tahoma"/>
          </rPr>
          <t xml:space="preserve">
The sprint number.</t>
        </r>
      </text>
    </comment>
    <comment ref="D7" authorId="0" shapeId="0">
      <text>
        <r>
          <rPr>
            <b/>
            <sz val="8"/>
            <color indexed="81"/>
            <rFont val="Tahoma"/>
          </rPr>
          <t>Olivier Gérardin:</t>
        </r>
        <r>
          <rPr>
            <sz val="8"/>
            <color indexed="81"/>
            <rFont val="Tahoma"/>
          </rPr>
          <t xml:space="preserve">
The date of the first day of the sprint. Make it a Monday or date calculations will be inaccurate!</t>
        </r>
      </text>
    </comment>
    <comment ref="M11" authorId="1" shapeId="0">
      <text>
        <r>
          <rPr>
            <b/>
            <sz val="9"/>
            <color indexed="81"/>
            <rFont val="Tahoma"/>
            <family val="2"/>
          </rPr>
          <t>MariCarmen:</t>
        </r>
        <r>
          <rPr>
            <sz val="9"/>
            <color indexed="81"/>
            <rFont val="Tahoma"/>
            <family val="2"/>
          </rPr>
          <t xml:space="preserve">
Es la entrega de la práctica de EuskalRent o EuskalLove</t>
        </r>
      </text>
    </comment>
    <comment ref="A12" authorId="0" shapeId="0">
      <text>
        <r>
          <rPr>
            <b/>
            <sz val="8"/>
            <color indexed="81"/>
            <rFont val="Tahoma"/>
          </rPr>
          <t>Olivier Gérardin:</t>
        </r>
        <r>
          <rPr>
            <sz val="8"/>
            <color indexed="81"/>
            <rFont val="Tahoma"/>
          </rPr>
          <t xml:space="preserve">
A unique Task ID</t>
        </r>
      </text>
    </comment>
    <comment ref="B12" authorId="0" shapeId="0">
      <text>
        <r>
          <rPr>
            <b/>
            <sz val="8"/>
            <color indexed="81"/>
            <rFont val="Tahoma"/>
          </rPr>
          <t>Olivier Gérardin:</t>
        </r>
        <r>
          <rPr>
            <sz val="8"/>
            <color indexed="81"/>
            <rFont val="Tahoma"/>
          </rPr>
          <t xml:space="preserve">
The Story this task will help complete.</t>
        </r>
      </text>
    </comment>
    <comment ref="D12" authorId="0" shapeId="0">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2" authorId="0" shapeId="0">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21" authorId="0" shapeId="0">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21" authorId="0" shapeId="0">
      <text>
        <r>
          <rPr>
            <b/>
            <sz val="8"/>
            <color indexed="81"/>
            <rFont val="Tahoma"/>
          </rPr>
          <t>Olivier Gérardin:</t>
        </r>
        <r>
          <rPr>
            <sz val="8"/>
            <color indexed="81"/>
            <rFont val="Tahoma"/>
          </rPr>
          <t xml:space="preserve">
This is the initial global estimate of this sprint's work effort in scrum units.</t>
        </r>
      </text>
    </comment>
    <comment ref="C22" authorId="0" shapeId="0">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sharedStrings.xml><?xml version="1.0" encoding="utf-8"?>
<sst xmlns="http://schemas.openxmlformats.org/spreadsheetml/2006/main" count="102" uniqueCount="63">
  <si>
    <t>Planificación SCRUM</t>
  </si>
  <si>
    <t>Cliente (Product Manager):</t>
  </si>
  <si>
    <t>-aplicación cliente /servidor</t>
  </si>
  <si>
    <t>-pantalla autenticación de usuario</t>
  </si>
  <si>
    <t>-Base de datos de usuarios</t>
  </si>
  <si>
    <t>-Envio de facturas entre cliente y servidor</t>
  </si>
  <si>
    <t>-Interfaz Web de administración de usuarios</t>
  </si>
  <si>
    <t>-Interfaz de Escritorio para los programas cliente y servidor</t>
  </si>
  <si>
    <t>-Interfaz de servidor de Escritorio: usuarios conectados</t>
  </si>
  <si>
    <t>-Facturas: c (texto)---&gt;s (PDF) en base de datos</t>
  </si>
  <si>
    <t>2 programadores</t>
  </si>
  <si>
    <t>Sprint Backlog</t>
  </si>
  <si>
    <t>x5</t>
  </si>
  <si>
    <t>Product Backlog</t>
  </si>
  <si>
    <t>Organización</t>
  </si>
  <si>
    <t>EHU - EUI</t>
  </si>
  <si>
    <t>Proyecto</t>
  </si>
  <si>
    <t>Práctica de Scrum - ADSI</t>
  </si>
  <si>
    <t>Scrum Master</t>
  </si>
  <si>
    <t>Nombre de Alumno</t>
  </si>
  <si>
    <t>Product Owner</t>
  </si>
  <si>
    <t>Mari Carmen Otero</t>
  </si>
  <si>
    <t>Story ID</t>
  </si>
  <si>
    <t>Nombre</t>
  </si>
  <si>
    <t>User story</t>
  </si>
  <si>
    <t>Priority</t>
  </si>
  <si>
    <t>Sprint #</t>
  </si>
  <si>
    <t>Autenticar usuario</t>
  </si>
  <si>
    <t>Como usuario, necesito autenticarme para acceder al sistema.</t>
  </si>
  <si>
    <t>Registrar usuario</t>
  </si>
  <si>
    <t>Como usuario necesito registrarme para luego poder autenticarme.</t>
  </si>
  <si>
    <t>Gestionar usuarios</t>
  </si>
  <si>
    <t>Como usuario, puedo modificar y añadir datos a mi cuenta.</t>
  </si>
  <si>
    <t>Registrar alojamiento</t>
  </si>
  <si>
    <t>Como usuario, puedo poner un alojamiento en alquiler.</t>
  </si>
  <si>
    <t>Modificar alojamiento</t>
  </si>
  <si>
    <t>Como arrendador, puedo modificar la información de mi alojamiento (tipo de propiedad, nº huespedes, dormitorios, barrio...)</t>
  </si>
  <si>
    <t>Buscar alojamiento</t>
  </si>
  <si>
    <t>Como usuario arrendatario, puedo buscar un local para alquilar.</t>
  </si>
  <si>
    <t>Alquilar alojamiento</t>
  </si>
  <si>
    <t>Como usuario, puedo alquilar un alojamiento.</t>
  </si>
  <si>
    <t>Realizar pago</t>
  </si>
  <si>
    <t>Como arrendatario, debo introducir mis datos de pago.</t>
  </si>
  <si>
    <t>Cancelar alquiler</t>
  </si>
  <si>
    <t>Como usuario, tanto arrendador como arrendatario, puedo cancelar un alquiler</t>
  </si>
  <si>
    <t>Nombre de Alumno (a rellenar)</t>
  </si>
  <si>
    <t>Fecha inicio</t>
  </si>
  <si>
    <t>Días</t>
  </si>
  <si>
    <t>week 1</t>
  </si>
  <si>
    <t>week 2</t>
  </si>
  <si>
    <t>Tarea ID</t>
  </si>
  <si>
    <t>Descripción</t>
  </si>
  <si>
    <t>Estimación</t>
  </si>
  <si>
    <t>Instalar, configurar MySQL y crear la BD de usuarios</t>
  </si>
  <si>
    <t>Diseño de la interfaz de autenticación</t>
  </si>
  <si>
    <t>Autenticación</t>
  </si>
  <si>
    <t>Perdí mi contraseña</t>
  </si>
  <si>
    <t>Control de sesión en la web</t>
  </si>
  <si>
    <t>Remaining units (actual)</t>
  </si>
  <si>
    <t>Remaining units (ideal)</t>
  </si>
  <si>
    <t>Descripción 1</t>
  </si>
  <si>
    <t>xx</t>
  </si>
  <si>
    <t>Descripción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</si>
</sst>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ddd\ dd/mm"/>
    <numFmt numFmtId="165" formatCode="0.0"/>
    <numFmt numFmtId="166" formatCode="_-* #,##0\ _€_-;\-* #,##0\ _€_-;_-* &quot;-&quot;??\ _€_-;_-@_-"/>
  </numFmts>
  <fonts count="14">
    <font>
      <sz val="10"/>
      <name val="Arial"/>
    </font>
    <font>
      <sz val="10"/>
      <name val="Arial"/>
    </font>
    <font>
      <b/>
      <sz val="10"/>
      <name val="Arial"/>
      <family val="2"/>
    </font>
    <font>
      <b/>
      <i/>
      <sz val="10"/>
      <name val="Arial"/>
      <family val="2"/>
    </font>
    <font>
      <sz val="8"/>
      <name val="Arial"/>
    </font>
    <font>
      <sz val="10"/>
      <name val="Arial"/>
      <family val="2"/>
    </font>
    <font>
      <i/>
      <sz val="10"/>
      <name val="Arial"/>
      <family val="2"/>
    </font>
    <font>
      <sz val="8"/>
      <color indexed="81"/>
      <name val="Tahoma"/>
    </font>
    <font>
      <b/>
      <sz val="8"/>
      <color indexed="81"/>
      <name val="Tahoma"/>
    </font>
    <font>
      <sz val="14"/>
      <color indexed="9"/>
      <name val="Arial"/>
    </font>
    <font>
      <sz val="10"/>
      <color indexed="9"/>
      <name val="Arial"/>
    </font>
    <font>
      <b/>
      <sz val="12"/>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horizontal="center"/>
    </xf>
    <xf numFmtId="0" fontId="2"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NumberFormat="1" applyAlignment="1" applyProtection="1">
      <alignment horizontal="center" vertical="top"/>
      <protection hidden="1"/>
    </xf>
    <xf numFmtId="0" fontId="0" fillId="0" borderId="0" xfId="0" applyAlignment="1" applyProtection="1">
      <alignment horizontal="center" vertical="top"/>
      <protection hidden="1"/>
    </xf>
    <xf numFmtId="0" fontId="0" fillId="0" borderId="0" xfId="0" applyAlignment="1" applyProtection="1">
      <alignment vertical="top"/>
      <protection locked="0"/>
    </xf>
    <xf numFmtId="0" fontId="2" fillId="0" borderId="1" xfId="0" applyFont="1" applyBorder="1" applyAlignment="1">
      <alignment horizontal="center" vertical="top"/>
    </xf>
    <xf numFmtId="165" fontId="2" fillId="0" borderId="1" xfId="0" applyNumberFormat="1" applyFont="1" applyBorder="1" applyAlignment="1">
      <alignment horizontal="center" vertical="top"/>
    </xf>
    <xf numFmtId="0" fontId="2" fillId="2" borderId="1" xfId="0" applyFont="1" applyFill="1" applyBorder="1" applyAlignment="1">
      <alignment horizontal="center" vertical="top" wrapText="1"/>
    </xf>
    <xf numFmtId="0" fontId="2" fillId="2" borderId="1" xfId="0" applyFont="1" applyFill="1" applyBorder="1"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vertical="top" wrapText="1"/>
    </xf>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164" fontId="2" fillId="2" borderId="3" xfId="0" applyNumberFormat="1" applyFont="1" applyFill="1" applyBorder="1" applyAlignment="1">
      <alignment horizontal="center" vertical="top" wrapText="1"/>
    </xf>
    <xf numFmtId="0" fontId="6" fillId="0" borderId="0" xfId="0" applyFont="1"/>
    <xf numFmtId="164" fontId="2" fillId="2" borderId="5" xfId="0" applyNumberFormat="1"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2" fillId="2" borderId="6" xfId="0" applyFont="1" applyFill="1" applyBorder="1" applyAlignment="1">
      <alignment horizontal="center" vertical="top"/>
    </xf>
    <xf numFmtId="0" fontId="2" fillId="2" borderId="7" xfId="0" applyFont="1" applyFill="1" applyBorder="1" applyAlignment="1">
      <alignment horizontal="center" vertical="top"/>
    </xf>
    <xf numFmtId="0" fontId="3" fillId="0" borderId="0" xfId="0" applyFont="1" applyFill="1" applyAlignment="1">
      <alignment vertical="center"/>
    </xf>
    <xf numFmtId="0" fontId="5" fillId="0" borderId="0" xfId="0" applyFont="1" applyAlignment="1" applyProtection="1">
      <alignment vertical="top"/>
      <protection locked="0"/>
    </xf>
    <xf numFmtId="0" fontId="2" fillId="2" borderId="1" xfId="0" applyFont="1" applyFill="1" applyBorder="1" applyAlignment="1">
      <alignment horizontal="center"/>
    </xf>
    <xf numFmtId="0" fontId="6" fillId="4" borderId="1" xfId="0" applyFont="1" applyFill="1" applyBorder="1" applyAlignment="1">
      <alignment horizontal="center"/>
    </xf>
    <xf numFmtId="0" fontId="0" fillId="5" borderId="1" xfId="0" applyFill="1" applyBorder="1" applyAlignment="1">
      <alignment horizontal="center"/>
    </xf>
    <xf numFmtId="0" fontId="0" fillId="5" borderId="1" xfId="0" applyFill="1" applyBorder="1"/>
    <xf numFmtId="0" fontId="5" fillId="5" borderId="1" xfId="0" applyFont="1" applyFill="1" applyBorder="1" applyAlignment="1">
      <alignment horizontal="center"/>
    </xf>
    <xf numFmtId="0" fontId="5" fillId="5" borderId="1" xfId="0" applyFont="1" applyFill="1" applyBorder="1"/>
    <xf numFmtId="0" fontId="5" fillId="0" borderId="0" xfId="0" quotePrefix="1" applyFont="1"/>
    <xf numFmtId="0" fontId="2" fillId="0" borderId="0" xfId="0" applyFont="1"/>
    <xf numFmtId="0" fontId="11" fillId="0" borderId="0" xfId="0" applyFont="1"/>
    <xf numFmtId="14" fontId="0" fillId="4" borderId="1" xfId="0" applyNumberFormat="1" applyFill="1" applyBorder="1" applyAlignment="1" applyProtection="1">
      <alignment horizontal="center" vertical="top"/>
      <protection locked="0"/>
    </xf>
    <xf numFmtId="0" fontId="0" fillId="4" borderId="1" xfId="0" applyFill="1" applyBorder="1" applyAlignment="1" applyProtection="1">
      <alignment horizontal="center" vertical="top"/>
      <protection locked="0"/>
    </xf>
    <xf numFmtId="0" fontId="5" fillId="5" borderId="13" xfId="0" applyFont="1" applyFill="1" applyBorder="1" applyAlignment="1" applyProtection="1">
      <alignment horizontal="center" vertical="top"/>
      <protection locked="0"/>
    </xf>
    <xf numFmtId="0" fontId="5" fillId="5" borderId="1" xfId="0" applyFont="1" applyFill="1" applyBorder="1" applyAlignment="1" applyProtection="1">
      <alignment horizontal="center" vertical="top"/>
      <protection locked="0"/>
    </xf>
    <xf numFmtId="0" fontId="5" fillId="5" borderId="1" xfId="0" applyFont="1" applyFill="1" applyBorder="1" applyAlignment="1" applyProtection="1">
      <alignment vertical="top" wrapText="1"/>
      <protection locked="0"/>
    </xf>
    <xf numFmtId="0" fontId="2" fillId="5" borderId="14" xfId="0" applyFont="1" applyFill="1" applyBorder="1" applyAlignment="1" applyProtection="1">
      <alignment horizontal="center" vertical="top"/>
      <protection locked="0"/>
    </xf>
    <xf numFmtId="0" fontId="5" fillId="5" borderId="12" xfId="0" applyFont="1" applyFill="1" applyBorder="1" applyAlignment="1" applyProtection="1">
      <alignment horizontal="center" vertical="top"/>
      <protection locked="0"/>
    </xf>
    <xf numFmtId="0" fontId="2" fillId="5" borderId="6" xfId="0" applyFont="1" applyFill="1" applyBorder="1" applyAlignment="1" applyProtection="1">
      <alignment horizontal="center" vertical="top"/>
      <protection locked="0"/>
    </xf>
    <xf numFmtId="0" fontId="2" fillId="5" borderId="1" xfId="0" applyFont="1" applyFill="1" applyBorder="1" applyAlignment="1" applyProtection="1">
      <alignment horizontal="center" vertical="top"/>
      <protection locked="0"/>
    </xf>
    <xf numFmtId="0" fontId="2" fillId="5" borderId="7" xfId="0" applyFont="1" applyFill="1" applyBorder="1" applyAlignment="1" applyProtection="1">
      <alignment vertical="top" wrapText="1"/>
      <protection locked="0"/>
    </xf>
    <xf numFmtId="0" fontId="2" fillId="5" borderId="8" xfId="0" applyFont="1" applyFill="1" applyBorder="1" applyAlignment="1" applyProtection="1">
      <alignment horizontal="center" vertical="top"/>
      <protection locked="0"/>
    </xf>
    <xf numFmtId="0" fontId="0" fillId="5" borderId="15" xfId="0" applyFill="1" applyBorder="1" applyAlignment="1" applyProtection="1">
      <alignment horizontal="center" vertical="top"/>
      <protection locked="0"/>
    </xf>
    <xf numFmtId="0" fontId="0" fillId="5" borderId="7" xfId="0" applyFill="1" applyBorder="1" applyAlignment="1" applyProtection="1">
      <alignment horizontal="center" vertical="top"/>
      <protection locked="0"/>
    </xf>
    <xf numFmtId="0" fontId="2" fillId="5" borderId="16" xfId="0" applyFont="1" applyFill="1" applyBorder="1" applyAlignment="1" applyProtection="1">
      <alignment horizontal="center" vertical="top"/>
      <protection locked="0"/>
    </xf>
    <xf numFmtId="0" fontId="2" fillId="5" borderId="17" xfId="0" applyFont="1" applyFill="1" applyBorder="1" applyAlignment="1" applyProtection="1">
      <alignment horizontal="center" vertical="top"/>
      <protection locked="0"/>
    </xf>
    <xf numFmtId="0" fontId="2" fillId="5" borderId="17" xfId="0" applyFont="1" applyFill="1" applyBorder="1" applyAlignment="1" applyProtection="1">
      <alignment vertical="top" wrapText="1"/>
      <protection locked="0"/>
    </xf>
    <xf numFmtId="0" fontId="2" fillId="5" borderId="18" xfId="0" applyFont="1" applyFill="1" applyBorder="1" applyAlignment="1" applyProtection="1">
      <alignment horizontal="center" vertical="top"/>
      <protection locked="0"/>
    </xf>
    <xf numFmtId="0" fontId="0" fillId="5" borderId="19" xfId="0" applyFill="1" applyBorder="1" applyAlignment="1" applyProtection="1">
      <alignment horizontal="center" vertical="top"/>
      <protection locked="0"/>
    </xf>
    <xf numFmtId="0" fontId="0" fillId="5" borderId="17" xfId="0" applyFill="1" applyBorder="1" applyAlignment="1" applyProtection="1">
      <alignment horizontal="center" vertical="top"/>
      <protection locked="0"/>
    </xf>
    <xf numFmtId="0" fontId="2" fillId="2" borderId="10" xfId="0" applyFont="1" applyFill="1" applyBorder="1" applyAlignment="1">
      <alignment horizontal="center" vertical="top" wrapText="1"/>
    </xf>
    <xf numFmtId="166" fontId="0" fillId="0" borderId="0" xfId="0" applyNumberFormat="1" applyAlignment="1" applyProtection="1">
      <alignment horizontal="center" vertical="top"/>
      <protection hidden="1"/>
    </xf>
    <xf numFmtId="166" fontId="0" fillId="4" borderId="1" xfId="1" applyNumberFormat="1" applyFont="1" applyFill="1" applyBorder="1" applyAlignment="1" applyProtection="1">
      <alignment horizontal="center" vertical="top"/>
      <protection locked="0"/>
    </xf>
    <xf numFmtId="0" fontId="0" fillId="4" borderId="9" xfId="0" applyFill="1" applyBorder="1" applyAlignment="1" applyProtection="1">
      <alignment horizontal="center" vertical="top"/>
      <protection locked="0"/>
    </xf>
    <xf numFmtId="0" fontId="2" fillId="0" borderId="0" xfId="0" applyFont="1" applyFill="1" applyBorder="1" applyAlignment="1">
      <alignment horizontal="center" vertical="top" wrapText="1"/>
    </xf>
    <xf numFmtId="0" fontId="5" fillId="6" borderId="1" xfId="0" applyFont="1" applyFill="1" applyBorder="1" applyAlignment="1" applyProtection="1">
      <alignment horizontal="center" vertical="top"/>
      <protection locked="0"/>
    </xf>
    <xf numFmtId="0" fontId="5" fillId="6" borderId="14" xfId="0" applyFont="1" applyFill="1" applyBorder="1" applyAlignment="1" applyProtection="1">
      <alignment horizontal="center" vertical="top"/>
      <protection locked="0"/>
    </xf>
    <xf numFmtId="0" fontId="0" fillId="6" borderId="7" xfId="0" applyFill="1" applyBorder="1" applyAlignment="1" applyProtection="1">
      <alignment horizontal="center" vertical="top"/>
      <protection locked="0"/>
    </xf>
    <xf numFmtId="0" fontId="0" fillId="6" borderId="8" xfId="0" applyFill="1" applyBorder="1" applyAlignment="1" applyProtection="1">
      <alignment horizontal="center" vertical="top"/>
      <protection locked="0"/>
    </xf>
    <xf numFmtId="0" fontId="0" fillId="6" borderId="17" xfId="0" applyFill="1" applyBorder="1" applyAlignment="1" applyProtection="1">
      <alignment horizontal="center" vertical="top"/>
      <protection locked="0"/>
    </xf>
    <xf numFmtId="0" fontId="0" fillId="6" borderId="18" xfId="0" applyFill="1" applyBorder="1" applyAlignment="1" applyProtection="1">
      <alignment horizontal="center" vertical="top"/>
      <protection locked="0"/>
    </xf>
    <xf numFmtId="0" fontId="2" fillId="6" borderId="7" xfId="0" applyFont="1" applyFill="1" applyBorder="1" applyAlignment="1">
      <alignment horizontal="center" vertical="top"/>
    </xf>
    <xf numFmtId="0" fontId="2" fillId="6" borderId="8" xfId="0" applyFont="1" applyFill="1" applyBorder="1" applyAlignment="1">
      <alignment horizontal="center" vertical="top"/>
    </xf>
    <xf numFmtId="164" fontId="2" fillId="6" borderId="3" xfId="0" applyNumberFormat="1" applyFont="1" applyFill="1" applyBorder="1" applyAlignment="1">
      <alignment horizontal="center" vertical="top" wrapText="1"/>
    </xf>
    <xf numFmtId="164" fontId="2" fillId="6" borderId="4" xfId="0" applyNumberFormat="1" applyFont="1" applyFill="1" applyBorder="1" applyAlignment="1">
      <alignment horizontal="center" vertical="top" wrapText="1"/>
    </xf>
    <xf numFmtId="0" fontId="9" fillId="3" borderId="0" xfId="0" applyFont="1" applyFill="1" applyBorder="1" applyAlignment="1">
      <alignment horizontal="center" vertical="center" wrapText="1"/>
    </xf>
    <xf numFmtId="0" fontId="10" fillId="3" borderId="0" xfId="0" applyFont="1" applyFill="1" applyBorder="1" applyAlignment="1"/>
    <xf numFmtId="0" fontId="0" fillId="0" borderId="0" xfId="0" applyAlignment="1"/>
    <xf numFmtId="0" fontId="6" fillId="4" borderId="10" xfId="0" applyFont="1" applyFill="1" applyBorder="1" applyAlignment="1">
      <alignment horizontal="center"/>
    </xf>
    <xf numFmtId="0" fontId="6" fillId="4" borderId="11" xfId="0" applyFont="1" applyFill="1" applyBorder="1" applyAlignment="1">
      <alignment horizontal="center"/>
    </xf>
    <xf numFmtId="0" fontId="6" fillId="4" borderId="12" xfId="0" applyFont="1" applyFill="1" applyBorder="1" applyAlignment="1">
      <alignment horizontal="center"/>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2" fillId="2" borderId="4" xfId="0" applyFont="1" applyFill="1" applyBorder="1" applyAlignment="1">
      <alignment horizontal="center" vertical="top"/>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166" fontId="1" fillId="4" borderId="1" xfId="1" applyNumberFormat="1" applyFont="1" applyFill="1" applyBorder="1" applyAlignment="1" applyProtection="1">
      <alignment horizontal="center" vertical="top"/>
      <protection locked="0"/>
    </xf>
    <xf numFmtId="166" fontId="1" fillId="0" borderId="0" xfId="1" applyNumberFormat="1" applyFont="1" applyFill="1" applyBorder="1" applyAlignment="1" applyProtection="1">
      <alignment horizontal="center" vertical="top"/>
      <protection locked="0"/>
    </xf>
  </cellXfs>
  <cellStyles count="2">
    <cellStyle name="Millares" xfId="1" builtinId="3"/>
    <cellStyle name="Normal" xfId="0" builtinId="0"/>
  </cellStyles>
  <dxfs count="6">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Burndown Chart </a:t>
            </a:r>
          </a:p>
        </c:rich>
      </c:tx>
      <c:layout>
        <c:manualLayout>
          <c:xMode val="edge"/>
          <c:yMode val="edge"/>
          <c:x val="0.40503081421741138"/>
          <c:y val="4.3166887212032524E-2"/>
        </c:manualLayout>
      </c:layout>
      <c:overlay val="0"/>
      <c:spPr>
        <a:noFill/>
        <a:ln w="25400">
          <a:noFill/>
        </a:ln>
      </c:spPr>
    </c:title>
    <c:autoTitleDeleted val="0"/>
    <c:plotArea>
      <c:layout>
        <c:manualLayout>
          <c:layoutTarget val="inner"/>
          <c:xMode val="edge"/>
          <c:yMode val="edge"/>
          <c:x val="9.9166819582227728E-2"/>
          <c:y val="0.20144501578199667"/>
          <c:w val="0.87935878569300663"/>
          <c:h val="0.64750183644213222"/>
        </c:manualLayout>
      </c:layout>
      <c:lineChart>
        <c:grouping val="standard"/>
        <c:varyColors val="0"/>
        <c:ser>
          <c:idx val="0"/>
          <c:order val="0"/>
          <c:tx>
            <c:v>Actual</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'Sprint 1'!$E$21:$N$21</c:f>
              <c:numCache>
                <c:formatCode>General</c:formatCode>
                <c:ptCount val="10"/>
                <c:pt idx="0">
                  <c:v>28</c:v>
                </c:pt>
                <c:pt idx="1">
                  <c:v>24</c:v>
                </c:pt>
                <c:pt idx="2">
                  <c:v>24</c:v>
                </c:pt>
                <c:pt idx="3">
                  <c:v>20</c:v>
                </c:pt>
                <c:pt idx="4">
                  <c:v>14</c:v>
                </c:pt>
                <c:pt idx="5">
                  <c:v>12</c:v>
                </c:pt>
                <c:pt idx="6">
                  <c:v>10</c:v>
                </c:pt>
                <c:pt idx="7">
                  <c:v>5</c:v>
                </c:pt>
                <c:pt idx="8">
                  <c:v>0</c:v>
                </c:pt>
                <c:pt idx="9">
                  <c:v>0</c:v>
                </c:pt>
              </c:numCache>
            </c:numRef>
          </c:val>
          <c:smooth val="1"/>
          <c:extLst>
            <c:ext xmlns:c16="http://schemas.microsoft.com/office/drawing/2014/chart" uri="{C3380CC4-5D6E-409C-BE32-E72D297353CC}">
              <c16:uniqueId val="{00000000-14BA-4412-A781-C78224D6F229}"/>
            </c:ext>
          </c:extLst>
        </c:ser>
        <c:ser>
          <c:idx val="1"/>
          <c:order val="1"/>
          <c:tx>
            <c:v>Ideal</c:v>
          </c:tx>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1'!$E$22:$N$22</c:f>
              <c:numCache>
                <c:formatCode>0.0</c:formatCode>
                <c:ptCount val="10"/>
                <c:pt idx="0">
                  <c:v>29.75</c:v>
                </c:pt>
                <c:pt idx="1">
                  <c:v>25.5</c:v>
                </c:pt>
                <c:pt idx="2">
                  <c:v>21.25</c:v>
                </c:pt>
                <c:pt idx="3">
                  <c:v>17</c:v>
                </c:pt>
                <c:pt idx="4">
                  <c:v>12.75</c:v>
                </c:pt>
                <c:pt idx="5">
                  <c:v>8.5</c:v>
                </c:pt>
                <c:pt idx="6">
                  <c:v>4.25</c:v>
                </c:pt>
                <c:pt idx="7">
                  <c:v>0</c:v>
                </c:pt>
                <c:pt idx="8">
                  <c:v>0</c:v>
                </c:pt>
                <c:pt idx="9">
                  <c:v>0</c:v>
                </c:pt>
              </c:numCache>
            </c:numRef>
          </c:val>
          <c:smooth val="1"/>
          <c:extLst>
            <c:ext xmlns:c16="http://schemas.microsoft.com/office/drawing/2014/chart" uri="{C3380CC4-5D6E-409C-BE32-E72D297353CC}">
              <c16:uniqueId val="{00000001-14BA-4412-A781-C78224D6F229}"/>
            </c:ext>
          </c:extLst>
        </c:ser>
        <c:dLbls>
          <c:showLegendKey val="0"/>
          <c:showVal val="0"/>
          <c:showCatName val="0"/>
          <c:showSerName val="0"/>
          <c:showPercent val="0"/>
          <c:showBubbleSize val="0"/>
        </c:dLbls>
        <c:marker val="1"/>
        <c:smooth val="0"/>
        <c:axId val="63333888"/>
        <c:axId val="63356928"/>
      </c:lineChart>
      <c:catAx>
        <c:axId val="6333388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ES"/>
                  <a:t>Days</a:t>
                </a:r>
              </a:p>
            </c:rich>
          </c:tx>
          <c:layout>
            <c:manualLayout>
              <c:xMode val="edge"/>
              <c:yMode val="edge"/>
              <c:x val="0.51256097676380608"/>
              <c:y val="0.916095253673328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3356928"/>
        <c:crosses val="autoZero"/>
        <c:auto val="0"/>
        <c:lblAlgn val="ctr"/>
        <c:lblOffset val="100"/>
        <c:tickLblSkip val="1"/>
        <c:tickMarkSkip val="1"/>
        <c:noMultiLvlLbl val="0"/>
      </c:catAx>
      <c:valAx>
        <c:axId val="63356928"/>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ES"/>
                  <a:t>Remaining Scrum units</a:t>
                </a:r>
              </a:p>
            </c:rich>
          </c:tx>
          <c:layout>
            <c:manualLayout>
              <c:xMode val="edge"/>
              <c:yMode val="edge"/>
              <c:x val="2.7480013271434407E-2"/>
              <c:y val="0.285380510713254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3333888"/>
        <c:crosses val="autoZero"/>
        <c:crossBetween val="between"/>
      </c:valAx>
      <c:spPr>
        <a:gradFill rotWithShape="0">
          <a:gsLst>
            <a:gs pos="0">
              <a:srgbClr val="2B0000">
                <a:gamma/>
                <a:tint val="15686"/>
                <a:invGamma/>
              </a:srgbClr>
            </a:gs>
            <a:gs pos="100000">
              <a:srgbClr val="2B0000"/>
            </a:gs>
          </a:gsLst>
          <a:lin ang="5400000" scaled="1"/>
        </a:gradFill>
        <a:ln w="3175">
          <a:solidFill>
            <a:srgbClr val="000000"/>
          </a:solidFill>
          <a:prstDash val="solid"/>
        </a:ln>
      </c:spPr>
    </c:plotArea>
    <c:legend>
      <c:legendPos val="r"/>
      <c:layout>
        <c:manualLayout>
          <c:xMode val="edge"/>
          <c:yMode val="edge"/>
          <c:x val="0.80706575281939485"/>
          <c:y val="0.24664911644541274"/>
          <c:w val="0.10869572428544051"/>
          <c:h val="0.120643589565691"/>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Burndown Chart </a:t>
            </a:r>
          </a:p>
        </c:rich>
      </c:tx>
      <c:layout>
        <c:manualLayout>
          <c:xMode val="edge"/>
          <c:yMode val="edge"/>
          <c:x val="0.40503081421741138"/>
          <c:y val="4.3166887212032524E-2"/>
        </c:manualLayout>
      </c:layout>
      <c:overlay val="0"/>
      <c:spPr>
        <a:noFill/>
        <a:ln w="25400">
          <a:noFill/>
        </a:ln>
      </c:spPr>
    </c:title>
    <c:autoTitleDeleted val="0"/>
    <c:plotArea>
      <c:layout>
        <c:manualLayout>
          <c:layoutTarget val="inner"/>
          <c:xMode val="edge"/>
          <c:yMode val="edge"/>
          <c:x val="9.9166819582227728E-2"/>
          <c:y val="0.20144501578199667"/>
          <c:w val="0.87935878569300663"/>
          <c:h val="0.64750183644213222"/>
        </c:manualLayout>
      </c:layout>
      <c:lineChart>
        <c:grouping val="standard"/>
        <c:varyColors val="0"/>
        <c:ser>
          <c:idx val="0"/>
          <c:order val="0"/>
          <c:tx>
            <c:v>Actual</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2'!$E$21:$N$21</c:f>
              <c:numCache>
                <c:formatCode>General</c:formatCode>
                <c:ptCount val="10"/>
                <c:pt idx="0">
                  <c:v>28</c:v>
                </c:pt>
                <c:pt idx="1">
                  <c:v>24</c:v>
                </c:pt>
                <c:pt idx="2">
                  <c:v>24</c:v>
                </c:pt>
                <c:pt idx="3">
                  <c:v>20</c:v>
                </c:pt>
                <c:pt idx="4">
                  <c:v>14</c:v>
                </c:pt>
                <c:pt idx="5">
                  <c:v>12</c:v>
                </c:pt>
                <c:pt idx="6">
                  <c:v>10</c:v>
                </c:pt>
                <c:pt idx="7">
                  <c:v>5</c:v>
                </c:pt>
                <c:pt idx="8">
                  <c:v>0</c:v>
                </c:pt>
                <c:pt idx="9">
                  <c:v>0</c:v>
                </c:pt>
              </c:numCache>
            </c:numRef>
          </c:val>
          <c:smooth val="1"/>
          <c:extLst>
            <c:ext xmlns:c16="http://schemas.microsoft.com/office/drawing/2014/chart" uri="{C3380CC4-5D6E-409C-BE32-E72D297353CC}">
              <c16:uniqueId val="{00000000-BFEB-4585-A1AB-F1C61F3C85FA}"/>
            </c:ext>
          </c:extLst>
        </c:ser>
        <c:ser>
          <c:idx val="1"/>
          <c:order val="1"/>
          <c:tx>
            <c:v>Ideal</c:v>
          </c:tx>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2'!$E$22:$N$22</c:f>
              <c:numCache>
                <c:formatCode>0.0</c:formatCode>
                <c:ptCount val="10"/>
                <c:pt idx="0">
                  <c:v>29.75</c:v>
                </c:pt>
                <c:pt idx="1">
                  <c:v>25.5</c:v>
                </c:pt>
                <c:pt idx="2">
                  <c:v>21.25</c:v>
                </c:pt>
                <c:pt idx="3">
                  <c:v>17</c:v>
                </c:pt>
                <c:pt idx="4">
                  <c:v>12.75</c:v>
                </c:pt>
                <c:pt idx="5">
                  <c:v>8.5</c:v>
                </c:pt>
                <c:pt idx="6">
                  <c:v>4.25</c:v>
                </c:pt>
                <c:pt idx="7">
                  <c:v>0</c:v>
                </c:pt>
                <c:pt idx="8">
                  <c:v>0</c:v>
                </c:pt>
                <c:pt idx="9">
                  <c:v>0</c:v>
                </c:pt>
              </c:numCache>
            </c:numRef>
          </c:val>
          <c:smooth val="1"/>
          <c:extLst>
            <c:ext xmlns:c16="http://schemas.microsoft.com/office/drawing/2014/chart" uri="{C3380CC4-5D6E-409C-BE32-E72D297353CC}">
              <c16:uniqueId val="{00000001-BFEB-4585-A1AB-F1C61F3C85FA}"/>
            </c:ext>
          </c:extLst>
        </c:ser>
        <c:dLbls>
          <c:showLegendKey val="0"/>
          <c:showVal val="0"/>
          <c:showCatName val="0"/>
          <c:showSerName val="0"/>
          <c:showPercent val="0"/>
          <c:showBubbleSize val="0"/>
        </c:dLbls>
        <c:marker val="1"/>
        <c:smooth val="0"/>
        <c:axId val="63584512"/>
        <c:axId val="63599360"/>
      </c:lineChart>
      <c:catAx>
        <c:axId val="63584512"/>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ES"/>
                  <a:t>Days</a:t>
                </a:r>
              </a:p>
            </c:rich>
          </c:tx>
          <c:layout>
            <c:manualLayout>
              <c:xMode val="edge"/>
              <c:yMode val="edge"/>
              <c:x val="0.51256097676380608"/>
              <c:y val="0.916095253673328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3599360"/>
        <c:crosses val="autoZero"/>
        <c:auto val="0"/>
        <c:lblAlgn val="ctr"/>
        <c:lblOffset val="100"/>
        <c:tickLblSkip val="1"/>
        <c:tickMarkSkip val="1"/>
        <c:noMultiLvlLbl val="0"/>
      </c:catAx>
      <c:valAx>
        <c:axId val="63599360"/>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ES"/>
                  <a:t>Remaining Scrum units</a:t>
                </a:r>
              </a:p>
            </c:rich>
          </c:tx>
          <c:layout>
            <c:manualLayout>
              <c:xMode val="edge"/>
              <c:yMode val="edge"/>
              <c:x val="2.7480013271434407E-2"/>
              <c:y val="0.285380510713254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3584512"/>
        <c:crosses val="autoZero"/>
        <c:crossBetween val="between"/>
      </c:valAx>
      <c:spPr>
        <a:gradFill rotWithShape="0">
          <a:gsLst>
            <a:gs pos="0">
              <a:srgbClr val="2B0000">
                <a:gamma/>
                <a:tint val="15686"/>
                <a:invGamma/>
              </a:srgbClr>
            </a:gs>
            <a:gs pos="100000">
              <a:srgbClr val="2B0000"/>
            </a:gs>
          </a:gsLst>
          <a:lin ang="5400000" scaled="1"/>
        </a:gradFill>
        <a:ln w="3175">
          <a:solidFill>
            <a:srgbClr val="000000"/>
          </a:solidFill>
          <a:prstDash val="solid"/>
        </a:ln>
      </c:spPr>
    </c:plotArea>
    <c:legend>
      <c:legendPos val="r"/>
      <c:layout>
        <c:manualLayout>
          <c:xMode val="edge"/>
          <c:yMode val="edge"/>
          <c:x val="0.80706575281939485"/>
          <c:y val="0.24664911644541274"/>
          <c:w val="0.10869572428544051"/>
          <c:h val="0.120643589565691"/>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33" r="0.75000000000000033"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s-ES"/>
              <a:t>Burndown Chart </a:t>
            </a:r>
          </a:p>
        </c:rich>
      </c:tx>
      <c:layout>
        <c:manualLayout>
          <c:xMode val="edge"/>
          <c:yMode val="edge"/>
          <c:x val="0.40503081421741127"/>
          <c:y val="4.3166887212032518E-2"/>
        </c:manualLayout>
      </c:layout>
      <c:overlay val="0"/>
      <c:spPr>
        <a:noFill/>
        <a:ln w="25400">
          <a:noFill/>
        </a:ln>
      </c:spPr>
    </c:title>
    <c:autoTitleDeleted val="0"/>
    <c:plotArea>
      <c:layout>
        <c:manualLayout>
          <c:layoutTarget val="inner"/>
          <c:xMode val="edge"/>
          <c:yMode val="edge"/>
          <c:x val="9.9166819582227672E-2"/>
          <c:y val="0.20144501578199656"/>
          <c:w val="0.87935878569300663"/>
          <c:h val="0.64750183644213177"/>
        </c:manualLayout>
      </c:layout>
      <c:lineChart>
        <c:grouping val="standard"/>
        <c:varyColors val="0"/>
        <c:ser>
          <c:idx val="0"/>
          <c:order val="0"/>
          <c:tx>
            <c:v>Actual</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3'!$E$21:$N$21</c:f>
              <c:numCache>
                <c:formatCode>General</c:formatCode>
                <c:ptCount val="10"/>
                <c:pt idx="0">
                  <c:v>28</c:v>
                </c:pt>
                <c:pt idx="1">
                  <c:v>24</c:v>
                </c:pt>
                <c:pt idx="2">
                  <c:v>24</c:v>
                </c:pt>
                <c:pt idx="3">
                  <c:v>20</c:v>
                </c:pt>
                <c:pt idx="4">
                  <c:v>14</c:v>
                </c:pt>
                <c:pt idx="5">
                  <c:v>12</c:v>
                </c:pt>
                <c:pt idx="6">
                  <c:v>10</c:v>
                </c:pt>
                <c:pt idx="7">
                  <c:v>5</c:v>
                </c:pt>
                <c:pt idx="8">
                  <c:v>0</c:v>
                </c:pt>
                <c:pt idx="9">
                  <c:v>0</c:v>
                </c:pt>
              </c:numCache>
            </c:numRef>
          </c:val>
          <c:smooth val="1"/>
          <c:extLst>
            <c:ext xmlns:c16="http://schemas.microsoft.com/office/drawing/2014/chart" uri="{C3380CC4-5D6E-409C-BE32-E72D297353CC}">
              <c16:uniqueId val="{00000000-8979-42B9-88B0-80DC30B19817}"/>
            </c:ext>
          </c:extLst>
        </c:ser>
        <c:ser>
          <c:idx val="1"/>
          <c:order val="1"/>
          <c:tx>
            <c:v>Ideal</c:v>
          </c:tx>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3'!$E$22:$N$22</c:f>
              <c:numCache>
                <c:formatCode>0.0</c:formatCode>
                <c:ptCount val="10"/>
                <c:pt idx="0">
                  <c:v>29.75</c:v>
                </c:pt>
                <c:pt idx="1">
                  <c:v>25.5</c:v>
                </c:pt>
                <c:pt idx="2">
                  <c:v>21.25</c:v>
                </c:pt>
                <c:pt idx="3">
                  <c:v>17</c:v>
                </c:pt>
                <c:pt idx="4">
                  <c:v>12.75</c:v>
                </c:pt>
                <c:pt idx="5">
                  <c:v>8.5</c:v>
                </c:pt>
                <c:pt idx="6">
                  <c:v>4.25</c:v>
                </c:pt>
                <c:pt idx="7">
                  <c:v>0</c:v>
                </c:pt>
                <c:pt idx="8">
                  <c:v>0</c:v>
                </c:pt>
                <c:pt idx="9">
                  <c:v>0</c:v>
                </c:pt>
              </c:numCache>
            </c:numRef>
          </c:val>
          <c:smooth val="1"/>
          <c:extLst>
            <c:ext xmlns:c16="http://schemas.microsoft.com/office/drawing/2014/chart" uri="{C3380CC4-5D6E-409C-BE32-E72D297353CC}">
              <c16:uniqueId val="{00000001-8979-42B9-88B0-80DC30B19817}"/>
            </c:ext>
          </c:extLst>
        </c:ser>
        <c:dLbls>
          <c:showLegendKey val="0"/>
          <c:showVal val="0"/>
          <c:showCatName val="0"/>
          <c:showSerName val="0"/>
          <c:showPercent val="0"/>
          <c:showBubbleSize val="0"/>
        </c:dLbls>
        <c:marker val="1"/>
        <c:smooth val="0"/>
        <c:axId val="74714112"/>
        <c:axId val="74720768"/>
      </c:lineChart>
      <c:catAx>
        <c:axId val="74714112"/>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ES"/>
                  <a:t>Days</a:t>
                </a:r>
              </a:p>
            </c:rich>
          </c:tx>
          <c:layout>
            <c:manualLayout>
              <c:xMode val="edge"/>
              <c:yMode val="edge"/>
              <c:x val="0.51256097676380608"/>
              <c:y val="0.916095253673328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74720768"/>
        <c:crosses val="autoZero"/>
        <c:auto val="0"/>
        <c:lblAlgn val="ctr"/>
        <c:lblOffset val="100"/>
        <c:tickLblSkip val="1"/>
        <c:tickMarkSkip val="1"/>
        <c:noMultiLvlLbl val="0"/>
      </c:catAx>
      <c:valAx>
        <c:axId val="74720768"/>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ES"/>
                  <a:t>Remaining Scrum units</a:t>
                </a:r>
              </a:p>
            </c:rich>
          </c:tx>
          <c:layout>
            <c:manualLayout>
              <c:xMode val="edge"/>
              <c:yMode val="edge"/>
              <c:x val="2.7480013271434393E-2"/>
              <c:y val="0.285380510713254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74714112"/>
        <c:crosses val="autoZero"/>
        <c:crossBetween val="between"/>
      </c:valAx>
      <c:spPr>
        <a:gradFill rotWithShape="0">
          <a:gsLst>
            <a:gs pos="0">
              <a:srgbClr val="2B0000">
                <a:gamma/>
                <a:tint val="15686"/>
                <a:invGamma/>
              </a:srgbClr>
            </a:gs>
            <a:gs pos="100000">
              <a:srgbClr val="2B0000"/>
            </a:gs>
          </a:gsLst>
          <a:lin ang="5400000" scaled="1"/>
        </a:gradFill>
        <a:ln w="3175">
          <a:solidFill>
            <a:srgbClr val="000000"/>
          </a:solidFill>
          <a:prstDash val="solid"/>
        </a:ln>
      </c:spPr>
    </c:plotArea>
    <c:legend>
      <c:legendPos val="r"/>
      <c:layout>
        <c:manualLayout>
          <c:xMode val="edge"/>
          <c:yMode val="edge"/>
          <c:x val="0.80706575281939485"/>
          <c:y val="0.24664911644541263"/>
          <c:w val="0.10869572428544043"/>
          <c:h val="0.1206435895656909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95250</xdr:colOff>
      <xdr:row>23</xdr:row>
      <xdr:rowOff>161925</xdr:rowOff>
    </xdr:from>
    <xdr:to>
      <xdr:col>14</xdr:col>
      <xdr:colOff>104775</xdr:colOff>
      <xdr:row>45</xdr:row>
      <xdr:rowOff>152400</xdr:rowOff>
    </xdr:to>
    <xdr:graphicFrame macro="">
      <xdr:nvGraphicFramePr>
        <xdr:cNvPr id="2" name="Gráfico 14">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23</xdr:row>
      <xdr:rowOff>161925</xdr:rowOff>
    </xdr:from>
    <xdr:to>
      <xdr:col>14</xdr:col>
      <xdr:colOff>104775</xdr:colOff>
      <xdr:row>45</xdr:row>
      <xdr:rowOff>152400</xdr:rowOff>
    </xdr:to>
    <xdr:graphicFrame macro="">
      <xdr:nvGraphicFramePr>
        <xdr:cNvPr id="2" name="Gráfico 14">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23</xdr:row>
      <xdr:rowOff>161925</xdr:rowOff>
    </xdr:from>
    <xdr:to>
      <xdr:col>14</xdr:col>
      <xdr:colOff>104775</xdr:colOff>
      <xdr:row>45</xdr:row>
      <xdr:rowOff>152400</xdr:rowOff>
    </xdr:to>
    <xdr:graphicFrame macro="">
      <xdr:nvGraphicFramePr>
        <xdr:cNvPr id="1074" name="Gráfico 14">
          <a:extLst>
            <a:ext uri="{FF2B5EF4-FFF2-40B4-BE49-F238E27FC236}">
              <a16:creationId xmlns:a16="http://schemas.microsoft.com/office/drawing/2014/main" id="{00000000-0008-0000-0400-00003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3" sqref="A13"/>
    </sheetView>
  </sheetViews>
  <sheetFormatPr defaultColWidth="11.42578125" defaultRowHeight="12.75"/>
  <cols>
    <col min="1" max="1" width="41" bestFit="1" customWidth="1"/>
  </cols>
  <sheetData>
    <row r="1" spans="1:1" ht="15.75">
      <c r="A1" s="34" t="s">
        <v>0</v>
      </c>
    </row>
    <row r="3" spans="1:1">
      <c r="A3" s="33" t="s">
        <v>1</v>
      </c>
    </row>
    <row r="4" spans="1:1">
      <c r="A4" s="32" t="s">
        <v>2</v>
      </c>
    </row>
    <row r="5" spans="1:1">
      <c r="A5" s="32" t="s">
        <v>3</v>
      </c>
    </row>
    <row r="6" spans="1:1">
      <c r="A6" s="32" t="s">
        <v>4</v>
      </c>
    </row>
    <row r="7" spans="1:1">
      <c r="A7" s="32" t="s">
        <v>5</v>
      </c>
    </row>
    <row r="8" spans="1:1">
      <c r="A8" s="32" t="s">
        <v>6</v>
      </c>
    </row>
    <row r="9" spans="1:1">
      <c r="A9" s="32" t="s">
        <v>7</v>
      </c>
    </row>
    <row r="10" spans="1:1">
      <c r="A10" s="32" t="s">
        <v>8</v>
      </c>
    </row>
    <row r="11" spans="1:1">
      <c r="A11" t="s">
        <v>9</v>
      </c>
    </row>
    <row r="13" spans="1:1">
      <c r="A13" t="s">
        <v>10</v>
      </c>
    </row>
    <row r="14" spans="1:1">
      <c r="A14" t="s">
        <v>11</v>
      </c>
    </row>
    <row r="15" spans="1:1">
      <c r="A1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9"/>
  <sheetViews>
    <sheetView tabSelected="1" topLeftCell="A2" zoomScale="85" zoomScaleNormal="85" workbookViewId="0">
      <selection activeCell="D17" sqref="D17"/>
    </sheetView>
  </sheetViews>
  <sheetFormatPr defaultColWidth="9" defaultRowHeight="12.75"/>
  <cols>
    <col min="1" max="1" width="14.5703125" style="1" customWidth="1"/>
    <col min="2" max="2" width="22.28515625" customWidth="1"/>
    <col min="3" max="3" width="100.85546875" bestFit="1" customWidth="1"/>
    <col min="4" max="4" width="12.28515625" style="1" customWidth="1"/>
  </cols>
  <sheetData>
    <row r="2" spans="1:5" ht="43.5" customHeight="1">
      <c r="A2" s="69" t="s">
        <v>13</v>
      </c>
      <c r="B2" s="70"/>
      <c r="C2" s="70"/>
      <c r="D2" s="70"/>
      <c r="E2" s="70"/>
    </row>
    <row r="4" spans="1:5">
      <c r="B4" s="26" t="s">
        <v>14</v>
      </c>
      <c r="C4" s="27" t="s">
        <v>15</v>
      </c>
    </row>
    <row r="5" spans="1:5">
      <c r="B5" s="26" t="s">
        <v>16</v>
      </c>
      <c r="C5" s="27" t="s">
        <v>17</v>
      </c>
    </row>
    <row r="6" spans="1:5">
      <c r="B6" s="26" t="s">
        <v>18</v>
      </c>
      <c r="C6" s="27" t="s">
        <v>19</v>
      </c>
    </row>
    <row r="7" spans="1:5">
      <c r="B7" s="26" t="s">
        <v>20</v>
      </c>
      <c r="C7" s="27" t="s">
        <v>21</v>
      </c>
    </row>
    <row r="10" spans="1:5" s="24" customFormat="1" ht="28.5" customHeight="1">
      <c r="A10" s="20" t="s">
        <v>22</v>
      </c>
      <c r="B10" s="21" t="s">
        <v>23</v>
      </c>
      <c r="C10" s="21" t="s">
        <v>24</v>
      </c>
      <c r="D10" s="20" t="s">
        <v>25</v>
      </c>
      <c r="E10" s="21" t="s">
        <v>26</v>
      </c>
    </row>
    <row r="11" spans="1:5">
      <c r="A11" s="28">
        <v>1</v>
      </c>
      <c r="B11" s="29" t="s">
        <v>27</v>
      </c>
      <c r="C11" s="29" t="s">
        <v>28</v>
      </c>
      <c r="D11" s="28">
        <v>2</v>
      </c>
      <c r="E11" s="29">
        <v>1</v>
      </c>
    </row>
    <row r="12" spans="1:5" s="18" customFormat="1">
      <c r="A12" s="30">
        <v>2</v>
      </c>
      <c r="B12" s="31" t="s">
        <v>29</v>
      </c>
      <c r="C12" s="31" t="s">
        <v>30</v>
      </c>
      <c r="D12" s="30">
        <v>1</v>
      </c>
      <c r="E12" s="31">
        <v>1</v>
      </c>
    </row>
    <row r="13" spans="1:5" s="18" customFormat="1">
      <c r="A13" s="30">
        <v>3</v>
      </c>
      <c r="B13" s="31" t="s">
        <v>31</v>
      </c>
      <c r="C13" s="31" t="s">
        <v>32</v>
      </c>
      <c r="D13" s="30">
        <v>4</v>
      </c>
      <c r="E13" s="31">
        <v>2</v>
      </c>
    </row>
    <row r="14" spans="1:5" s="18" customFormat="1">
      <c r="A14" s="30">
        <v>4</v>
      </c>
      <c r="B14" s="31" t="s">
        <v>33</v>
      </c>
      <c r="C14" s="31" t="s">
        <v>34</v>
      </c>
      <c r="D14" s="30">
        <v>3</v>
      </c>
      <c r="E14" s="31">
        <v>1</v>
      </c>
    </row>
    <row r="15" spans="1:5">
      <c r="A15" s="30">
        <v>5</v>
      </c>
      <c r="B15" s="31" t="s">
        <v>35</v>
      </c>
      <c r="C15" s="31" t="s">
        <v>36</v>
      </c>
      <c r="D15" s="28">
        <v>5</v>
      </c>
      <c r="E15" s="29">
        <v>2</v>
      </c>
    </row>
    <row r="16" spans="1:5">
      <c r="A16" s="30">
        <v>6</v>
      </c>
      <c r="B16" s="31" t="s">
        <v>37</v>
      </c>
      <c r="C16" s="31" t="s">
        <v>38</v>
      </c>
      <c r="D16" s="28">
        <v>6</v>
      </c>
      <c r="E16" s="29">
        <v>2</v>
      </c>
    </row>
    <row r="17" spans="1:5">
      <c r="A17" s="30">
        <v>7</v>
      </c>
      <c r="B17" s="31" t="s">
        <v>39</v>
      </c>
      <c r="C17" s="31" t="s">
        <v>40</v>
      </c>
      <c r="D17" s="28">
        <v>7</v>
      </c>
      <c r="E17" s="29">
        <v>3</v>
      </c>
    </row>
    <row r="18" spans="1:5">
      <c r="A18" s="30">
        <v>8</v>
      </c>
      <c r="B18" s="31" t="s">
        <v>41</v>
      </c>
      <c r="C18" s="31" t="s">
        <v>42</v>
      </c>
      <c r="D18" s="28">
        <v>8</v>
      </c>
      <c r="E18" s="29">
        <v>3</v>
      </c>
    </row>
    <row r="19" spans="1:5">
      <c r="A19" s="30">
        <v>9</v>
      </c>
      <c r="B19" s="31" t="s">
        <v>43</v>
      </c>
      <c r="C19" s="31" t="s">
        <v>44</v>
      </c>
      <c r="D19" s="28">
        <v>9</v>
      </c>
      <c r="E19" s="29">
        <v>3</v>
      </c>
    </row>
  </sheetData>
  <autoFilter ref="A10:E10"/>
  <mergeCells count="1">
    <mergeCell ref="A2:E2"/>
  </mergeCells>
  <phoneticPr fontId="4"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28"/>
  <sheetViews>
    <sheetView topLeftCell="A3" zoomScale="85" zoomScaleNormal="85" workbookViewId="0">
      <selection activeCell="Q22" sqref="Q22"/>
    </sheetView>
  </sheetViews>
  <sheetFormatPr defaultColWidth="9.140625" defaultRowHeight="12.75"/>
  <cols>
    <col min="1" max="2" width="6.85546875" style="4" customWidth="1"/>
    <col min="3" max="3" width="33.85546875" style="5" customWidth="1"/>
    <col min="4" max="4" width="10.5703125" style="3" customWidth="1"/>
    <col min="5" max="5" width="9.42578125" style="3" customWidth="1"/>
    <col min="6" max="6" width="11" style="3" customWidth="1"/>
    <col min="7" max="7" width="9.42578125" style="3" customWidth="1"/>
    <col min="8" max="8" width="9.5703125" style="3" customWidth="1"/>
    <col min="9" max="10" width="9.42578125" style="3" customWidth="1"/>
    <col min="11" max="11" width="11" style="3" customWidth="1"/>
    <col min="12" max="14" width="9.42578125" style="3" customWidth="1"/>
    <col min="15" max="16384" width="9.140625" style="4"/>
  </cols>
  <sheetData>
    <row r="2" spans="1:17" customFormat="1" ht="43.5" customHeight="1">
      <c r="A2" s="69" t="str">
        <f>CONCATENATE("Sprint #",D6, "Tracking Sheet")</f>
        <v>Sprint #1Tracking Sheet</v>
      </c>
      <c r="B2" s="70"/>
      <c r="C2" s="70"/>
      <c r="D2" s="70"/>
      <c r="E2" s="71"/>
      <c r="F2" s="71"/>
      <c r="G2" s="71"/>
      <c r="H2" s="71"/>
      <c r="I2" s="71"/>
      <c r="J2" s="71"/>
      <c r="K2" s="71"/>
      <c r="L2" s="71"/>
      <c r="M2" s="71"/>
      <c r="N2" s="71"/>
    </row>
    <row r="3" spans="1:17">
      <c r="P3" s="6">
        <v>0</v>
      </c>
      <c r="Q3" s="3">
        <f>SUM(D13:D20)</f>
        <v>34</v>
      </c>
    </row>
    <row r="4" spans="1:17" customFormat="1">
      <c r="A4" s="1"/>
      <c r="B4" s="4"/>
      <c r="C4" s="26" t="s">
        <v>16</v>
      </c>
      <c r="D4" s="72" t="str">
        <f>'Product Backlog'!C5</f>
        <v>Práctica de Scrum - ADSI</v>
      </c>
      <c r="E4" s="73"/>
      <c r="F4" s="73"/>
      <c r="G4" s="73"/>
      <c r="H4" s="73"/>
      <c r="I4" s="74"/>
      <c r="P4" s="55">
        <f>D8</f>
        <v>8</v>
      </c>
      <c r="Q4" s="7">
        <v>0</v>
      </c>
    </row>
    <row r="5" spans="1:17" customFormat="1">
      <c r="A5" s="1"/>
      <c r="B5" s="4"/>
      <c r="C5" s="26" t="s">
        <v>18</v>
      </c>
      <c r="D5" s="72" t="s">
        <v>45</v>
      </c>
      <c r="E5" s="80"/>
      <c r="F5" s="80"/>
      <c r="G5" s="80"/>
      <c r="H5" s="80"/>
      <c r="I5" s="81"/>
      <c r="P5" s="55"/>
      <c r="Q5" s="7"/>
    </row>
    <row r="6" spans="1:17">
      <c r="C6" s="11" t="s">
        <v>26</v>
      </c>
      <c r="D6" s="57">
        <v>1</v>
      </c>
    </row>
    <row r="7" spans="1:17">
      <c r="C7" s="11" t="s">
        <v>46</v>
      </c>
      <c r="D7" s="35">
        <v>42324</v>
      </c>
    </row>
    <row r="8" spans="1:17">
      <c r="C8" s="54" t="s">
        <v>47</v>
      </c>
      <c r="D8" s="82">
        <v>8</v>
      </c>
    </row>
    <row r="9" spans="1:17" ht="13.5" thickBot="1">
      <c r="C9" s="2"/>
    </row>
    <row r="10" spans="1:17">
      <c r="E10" s="75" t="s">
        <v>48</v>
      </c>
      <c r="F10" s="76"/>
      <c r="G10" s="76"/>
      <c r="H10" s="76"/>
      <c r="I10" s="76"/>
      <c r="J10" s="76" t="s">
        <v>49</v>
      </c>
      <c r="K10" s="76"/>
      <c r="L10" s="76"/>
      <c r="M10" s="76"/>
      <c r="N10" s="77"/>
    </row>
    <row r="11" spans="1:17" ht="12.75" customHeight="1" thickBot="1">
      <c r="E11" s="22">
        <v>1</v>
      </c>
      <c r="F11" s="23">
        <v>2</v>
      </c>
      <c r="G11" s="23">
        <v>3</v>
      </c>
      <c r="H11" s="23">
        <v>4</v>
      </c>
      <c r="I11" s="23">
        <v>5</v>
      </c>
      <c r="J11" s="23">
        <v>6</v>
      </c>
      <c r="K11" s="23">
        <v>7</v>
      </c>
      <c r="L11" s="23">
        <v>8</v>
      </c>
      <c r="M11" s="65">
        <v>9</v>
      </c>
      <c r="N11" s="66">
        <v>10</v>
      </c>
    </row>
    <row r="12" spans="1:17" s="2" customFormat="1" ht="27" customHeight="1">
      <c r="A12" s="13" t="s">
        <v>50</v>
      </c>
      <c r="B12" s="15" t="s">
        <v>22</v>
      </c>
      <c r="C12" s="14" t="s">
        <v>51</v>
      </c>
      <c r="D12" s="16" t="s">
        <v>52</v>
      </c>
      <c r="E12" s="19">
        <f>D7</f>
        <v>42324</v>
      </c>
      <c r="F12" s="17">
        <f>E12+1</f>
        <v>42325</v>
      </c>
      <c r="G12" s="17">
        <f>F12+1</f>
        <v>42326</v>
      </c>
      <c r="H12" s="17">
        <f>G12+1</f>
        <v>42327</v>
      </c>
      <c r="I12" s="17">
        <f>H12+1</f>
        <v>42328</v>
      </c>
      <c r="J12" s="17">
        <f>E12+7</f>
        <v>42331</v>
      </c>
      <c r="K12" s="17">
        <f>J12+1</f>
        <v>42332</v>
      </c>
      <c r="L12" s="17">
        <f>K12+1</f>
        <v>42333</v>
      </c>
      <c r="M12" s="67">
        <f>L12+1</f>
        <v>42334</v>
      </c>
      <c r="N12" s="68">
        <f>M12+1</f>
        <v>42335</v>
      </c>
    </row>
    <row r="13" spans="1:17" s="25" customFormat="1" ht="25.5">
      <c r="A13" s="37">
        <v>1</v>
      </c>
      <c r="B13" s="38">
        <v>1</v>
      </c>
      <c r="C13" s="39" t="s">
        <v>53</v>
      </c>
      <c r="D13" s="40">
        <v>6</v>
      </c>
      <c r="E13" s="41">
        <v>4</v>
      </c>
      <c r="F13" s="38"/>
      <c r="G13" s="38"/>
      <c r="H13" s="38"/>
      <c r="I13" s="38"/>
      <c r="J13" s="38"/>
      <c r="K13" s="38"/>
      <c r="L13" s="38"/>
      <c r="M13" s="59"/>
      <c r="N13" s="60"/>
    </row>
    <row r="14" spans="1:17" s="25" customFormat="1">
      <c r="A14" s="37">
        <v>2</v>
      </c>
      <c r="B14" s="38">
        <v>1</v>
      </c>
      <c r="C14" s="39" t="s">
        <v>54</v>
      </c>
      <c r="D14" s="40">
        <v>10</v>
      </c>
      <c r="E14" s="41">
        <v>8</v>
      </c>
      <c r="F14" s="38">
        <v>8</v>
      </c>
      <c r="G14" s="38">
        <v>8</v>
      </c>
      <c r="H14" s="38">
        <v>8</v>
      </c>
      <c r="I14" s="38">
        <v>8</v>
      </c>
      <c r="J14" s="38">
        <v>8</v>
      </c>
      <c r="K14" s="38">
        <v>8</v>
      </c>
      <c r="L14" s="38">
        <v>5</v>
      </c>
      <c r="M14" s="59"/>
      <c r="N14" s="60"/>
    </row>
    <row r="15" spans="1:17" s="25" customFormat="1">
      <c r="A15" s="37">
        <v>3</v>
      </c>
      <c r="B15" s="38">
        <v>1</v>
      </c>
      <c r="C15" s="39" t="s">
        <v>55</v>
      </c>
      <c r="D15" s="40">
        <v>4</v>
      </c>
      <c r="E15" s="41">
        <v>4</v>
      </c>
      <c r="F15" s="38">
        <v>4</v>
      </c>
      <c r="G15" s="38">
        <v>4</v>
      </c>
      <c r="H15" s="38">
        <v>4</v>
      </c>
      <c r="I15" s="38">
        <v>4</v>
      </c>
      <c r="J15" s="38">
        <v>2</v>
      </c>
      <c r="K15" s="38">
        <v>0</v>
      </c>
      <c r="L15" s="38">
        <v>0</v>
      </c>
      <c r="M15" s="59"/>
      <c r="N15" s="60"/>
    </row>
    <row r="16" spans="1:17" s="25" customFormat="1">
      <c r="A16" s="37">
        <v>4</v>
      </c>
      <c r="B16" s="38">
        <v>1</v>
      </c>
      <c r="C16" s="39" t="s">
        <v>56</v>
      </c>
      <c r="D16" s="40">
        <v>6</v>
      </c>
      <c r="E16" s="41">
        <v>4</v>
      </c>
      <c r="F16" s="38">
        <v>4</v>
      </c>
      <c r="G16" s="38">
        <v>4</v>
      </c>
      <c r="H16" s="38">
        <v>4</v>
      </c>
      <c r="I16" s="38">
        <v>2</v>
      </c>
      <c r="J16" s="38">
        <v>2</v>
      </c>
      <c r="K16" s="38">
        <v>2</v>
      </c>
      <c r="L16" s="38">
        <v>0</v>
      </c>
      <c r="M16" s="59"/>
      <c r="N16" s="60"/>
    </row>
    <row r="17" spans="1:14" s="25" customFormat="1">
      <c r="A17" s="37">
        <v>5</v>
      </c>
      <c r="B17" s="38">
        <v>1</v>
      </c>
      <c r="C17" s="39" t="s">
        <v>57</v>
      </c>
      <c r="D17" s="40">
        <v>8</v>
      </c>
      <c r="E17" s="41">
        <v>8</v>
      </c>
      <c r="F17" s="38">
        <v>8</v>
      </c>
      <c r="G17" s="38">
        <v>8</v>
      </c>
      <c r="H17" s="38">
        <v>4</v>
      </c>
      <c r="I17" s="38">
        <v>0</v>
      </c>
      <c r="J17" s="38">
        <v>0</v>
      </c>
      <c r="K17" s="38">
        <v>0</v>
      </c>
      <c r="L17" s="38">
        <v>0</v>
      </c>
      <c r="M17" s="59"/>
      <c r="N17" s="60"/>
    </row>
    <row r="18" spans="1:14" s="8" customFormat="1">
      <c r="A18" s="42"/>
      <c r="B18" s="43"/>
      <c r="C18" s="44"/>
      <c r="D18" s="45"/>
      <c r="E18" s="46"/>
      <c r="F18" s="47"/>
      <c r="G18" s="47"/>
      <c r="H18" s="47"/>
      <c r="I18" s="47"/>
      <c r="J18" s="47"/>
      <c r="K18" s="47"/>
      <c r="L18" s="47"/>
      <c r="M18" s="61"/>
      <c r="N18" s="62"/>
    </row>
    <row r="19" spans="1:14" s="8" customFormat="1" ht="13.5" thickBot="1">
      <c r="A19" s="48"/>
      <c r="B19" s="49"/>
      <c r="C19" s="50"/>
      <c r="D19" s="51"/>
      <c r="E19" s="52"/>
      <c r="F19" s="53"/>
      <c r="G19" s="53"/>
      <c r="H19" s="53"/>
      <c r="I19" s="53"/>
      <c r="J19" s="53"/>
      <c r="K19" s="53"/>
      <c r="L19" s="53"/>
      <c r="M19" s="63"/>
      <c r="N19" s="64"/>
    </row>
    <row r="21" spans="1:14">
      <c r="C21" s="12" t="s">
        <v>58</v>
      </c>
      <c r="D21" s="78">
        <f t="shared" ref="D21:N21" si="0">SUM(D13:D19)</f>
        <v>34</v>
      </c>
      <c r="E21" s="9">
        <f t="shared" si="0"/>
        <v>28</v>
      </c>
      <c r="F21" s="9">
        <f t="shared" si="0"/>
        <v>24</v>
      </c>
      <c r="G21" s="9">
        <f t="shared" si="0"/>
        <v>24</v>
      </c>
      <c r="H21" s="9">
        <f t="shared" si="0"/>
        <v>20</v>
      </c>
      <c r="I21" s="9">
        <f t="shared" si="0"/>
        <v>14</v>
      </c>
      <c r="J21" s="9">
        <f t="shared" si="0"/>
        <v>12</v>
      </c>
      <c r="K21" s="9">
        <f t="shared" si="0"/>
        <v>10</v>
      </c>
      <c r="L21" s="9">
        <f t="shared" si="0"/>
        <v>5</v>
      </c>
      <c r="M21" s="9">
        <f t="shared" si="0"/>
        <v>0</v>
      </c>
      <c r="N21" s="9">
        <f t="shared" si="0"/>
        <v>0</v>
      </c>
    </row>
    <row r="22" spans="1:14">
      <c r="C22" s="12" t="s">
        <v>59</v>
      </c>
      <c r="D22" s="79"/>
      <c r="E22" s="10">
        <f t="shared" ref="E22:L22" si="1">FORECAST(E11,$Q$3:$Q$4,$P$3:$P$4)</f>
        <v>29.75</v>
      </c>
      <c r="F22" s="10">
        <f t="shared" si="1"/>
        <v>25.5</v>
      </c>
      <c r="G22" s="10">
        <f t="shared" si="1"/>
        <v>21.25</v>
      </c>
      <c r="H22" s="10">
        <f t="shared" si="1"/>
        <v>17</v>
      </c>
      <c r="I22" s="10">
        <f t="shared" si="1"/>
        <v>12.75</v>
      </c>
      <c r="J22" s="10">
        <f t="shared" si="1"/>
        <v>8.5</v>
      </c>
      <c r="K22" s="10">
        <f t="shared" si="1"/>
        <v>4.25</v>
      </c>
      <c r="L22" s="10">
        <f t="shared" si="1"/>
        <v>0</v>
      </c>
      <c r="M22" s="10">
        <v>0</v>
      </c>
      <c r="N22" s="10">
        <v>0</v>
      </c>
    </row>
    <row r="27" spans="1:14">
      <c r="M27" s="4"/>
      <c r="N27" s="4"/>
    </row>
    <row r="28" spans="1:14">
      <c r="M28" s="4"/>
      <c r="N28" s="4"/>
    </row>
  </sheetData>
  <sheetProtection formatCells="0" formatColumns="0" formatRows="0" insertRows="0" autoFilter="0"/>
  <autoFilter ref="A12:D12"/>
  <mergeCells count="6">
    <mergeCell ref="A2:N2"/>
    <mergeCell ref="D4:I4"/>
    <mergeCell ref="E10:I10"/>
    <mergeCell ref="J10:N10"/>
    <mergeCell ref="D21:D22"/>
    <mergeCell ref="D5:I5"/>
  </mergeCells>
  <conditionalFormatting sqref="E21:N21">
    <cfRule type="cellIs" dxfId="5" priority="1" stopIfTrue="1" operator="lessThan">
      <formula>E22</formula>
    </cfRule>
    <cfRule type="cellIs" dxfId="4" priority="2" stopIfTrue="1" operator="greaterThan">
      <formula>E22</formula>
    </cfRule>
  </conditionalFormatting>
  <pageMargins left="0.75" right="0.75" top="1" bottom="1" header="0.5" footer="0.5"/>
  <pageSetup paperSize="9"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28"/>
  <sheetViews>
    <sheetView zoomScale="85" zoomScaleNormal="85" workbookViewId="0">
      <selection activeCell="A5" sqref="A5:XFD5"/>
    </sheetView>
  </sheetViews>
  <sheetFormatPr defaultColWidth="9.140625" defaultRowHeight="12.75"/>
  <cols>
    <col min="1" max="2" width="6.85546875" style="4" customWidth="1"/>
    <col min="3" max="3" width="33.85546875" style="5" customWidth="1"/>
    <col min="4" max="4" width="10.5703125" style="3" customWidth="1"/>
    <col min="5" max="5" width="9.42578125" style="3" customWidth="1"/>
    <col min="6" max="6" width="9.85546875" style="3" bestFit="1" customWidth="1"/>
    <col min="7" max="7" width="9.42578125" style="3" customWidth="1"/>
    <col min="8" max="8" width="9.5703125" style="3" customWidth="1"/>
    <col min="9" max="10" width="9.42578125" style="3" customWidth="1"/>
    <col min="11" max="11" width="9.85546875" style="3" bestFit="1" customWidth="1"/>
    <col min="12" max="14" width="9.42578125" style="3" customWidth="1"/>
    <col min="15" max="16384" width="9.140625" style="4"/>
  </cols>
  <sheetData>
    <row r="2" spans="1:17" customFormat="1" ht="43.5" customHeight="1">
      <c r="A2" s="69" t="str">
        <f>CONCATENATE("Sprint #",D6, "Tracking Sheet")</f>
        <v>Sprint #2Tracking Sheet</v>
      </c>
      <c r="B2" s="70"/>
      <c r="C2" s="70"/>
      <c r="D2" s="70"/>
      <c r="E2" s="71"/>
      <c r="F2" s="71"/>
      <c r="G2" s="71"/>
      <c r="H2" s="71"/>
      <c r="I2" s="71"/>
      <c r="J2" s="71"/>
      <c r="K2" s="71"/>
      <c r="L2" s="71"/>
      <c r="M2" s="71"/>
      <c r="N2" s="71"/>
    </row>
    <row r="3" spans="1:17">
      <c r="P3" s="6">
        <v>0</v>
      </c>
      <c r="Q3" s="3">
        <f>SUM(D13:D20)</f>
        <v>34</v>
      </c>
    </row>
    <row r="4" spans="1:17" customFormat="1">
      <c r="A4" s="1"/>
      <c r="B4" s="4"/>
      <c r="C4" s="26" t="s">
        <v>16</v>
      </c>
      <c r="D4" s="72" t="str">
        <f>'Product Backlog'!C5</f>
        <v>Práctica de Scrum - ADSI</v>
      </c>
      <c r="E4" s="73"/>
      <c r="F4" s="73"/>
      <c r="G4" s="73"/>
      <c r="H4" s="73"/>
      <c r="I4" s="74"/>
      <c r="P4" s="55">
        <f>D8</f>
        <v>8</v>
      </c>
      <c r="Q4" s="7">
        <v>0</v>
      </c>
    </row>
    <row r="5" spans="1:17" customFormat="1">
      <c r="A5" s="1"/>
      <c r="B5" s="4"/>
      <c r="C5" s="26" t="s">
        <v>18</v>
      </c>
      <c r="D5" s="72" t="s">
        <v>45</v>
      </c>
      <c r="E5" s="80"/>
      <c r="F5" s="80"/>
      <c r="G5" s="80"/>
      <c r="H5" s="80"/>
      <c r="I5" s="81"/>
      <c r="P5" s="55"/>
      <c r="Q5" s="7"/>
    </row>
    <row r="6" spans="1:17">
      <c r="C6" s="11" t="s">
        <v>26</v>
      </c>
      <c r="D6" s="57">
        <v>2</v>
      </c>
    </row>
    <row r="7" spans="1:17">
      <c r="C7" s="11" t="s">
        <v>46</v>
      </c>
      <c r="D7" s="35">
        <v>42352</v>
      </c>
    </row>
    <row r="8" spans="1:17">
      <c r="C8" s="54" t="s">
        <v>47</v>
      </c>
      <c r="D8" s="82">
        <v>8</v>
      </c>
    </row>
    <row r="9" spans="1:17" ht="13.5" thickBot="1">
      <c r="C9" s="58"/>
      <c r="D9" s="83"/>
    </row>
    <row r="10" spans="1:17">
      <c r="E10" s="75" t="s">
        <v>48</v>
      </c>
      <c r="F10" s="76"/>
      <c r="G10" s="76"/>
      <c r="H10" s="76"/>
      <c r="I10" s="76"/>
      <c r="J10" s="76" t="s">
        <v>49</v>
      </c>
      <c r="K10" s="76"/>
      <c r="L10" s="76"/>
      <c r="M10" s="76"/>
      <c r="N10" s="77"/>
    </row>
    <row r="11" spans="1:17" ht="12.75" customHeight="1" thickBot="1">
      <c r="E11" s="22">
        <v>1</v>
      </c>
      <c r="F11" s="23">
        <v>2</v>
      </c>
      <c r="G11" s="23">
        <v>3</v>
      </c>
      <c r="H11" s="23">
        <v>4</v>
      </c>
      <c r="I11" s="23">
        <v>5</v>
      </c>
      <c r="J11" s="23">
        <v>6</v>
      </c>
      <c r="K11" s="23">
        <v>7</v>
      </c>
      <c r="L11" s="23">
        <v>8</v>
      </c>
      <c r="M11" s="65">
        <v>9</v>
      </c>
      <c r="N11" s="66">
        <v>10</v>
      </c>
    </row>
    <row r="12" spans="1:17" s="2" customFormat="1" ht="27" customHeight="1">
      <c r="A12" s="13" t="s">
        <v>50</v>
      </c>
      <c r="B12" s="15" t="s">
        <v>22</v>
      </c>
      <c r="C12" s="14" t="s">
        <v>51</v>
      </c>
      <c r="D12" s="16" t="s">
        <v>52</v>
      </c>
      <c r="E12" s="19">
        <f>D7</f>
        <v>42352</v>
      </c>
      <c r="F12" s="17">
        <f>E12+1</f>
        <v>42353</v>
      </c>
      <c r="G12" s="17">
        <f>F12+1</f>
        <v>42354</v>
      </c>
      <c r="H12" s="17">
        <f>G12+1</f>
        <v>42355</v>
      </c>
      <c r="I12" s="17">
        <f>H12+1</f>
        <v>42356</v>
      </c>
      <c r="J12" s="17">
        <f>E12+7</f>
        <v>42359</v>
      </c>
      <c r="K12" s="17">
        <f>J12+1</f>
        <v>42360</v>
      </c>
      <c r="L12" s="17">
        <f>K12+1</f>
        <v>42361</v>
      </c>
      <c r="M12" s="67">
        <f>L12+1</f>
        <v>42362</v>
      </c>
      <c r="N12" s="68">
        <f>M12+1</f>
        <v>42363</v>
      </c>
    </row>
    <row r="13" spans="1:17" s="25" customFormat="1">
      <c r="A13" s="37">
        <v>1</v>
      </c>
      <c r="B13" s="38">
        <v>2</v>
      </c>
      <c r="C13" s="39" t="s">
        <v>60</v>
      </c>
      <c r="D13" s="40">
        <v>6</v>
      </c>
      <c r="E13" s="41">
        <v>4</v>
      </c>
      <c r="F13" s="38"/>
      <c r="G13" s="38"/>
      <c r="H13" s="38"/>
      <c r="I13" s="38"/>
      <c r="J13" s="38"/>
      <c r="K13" s="38"/>
      <c r="L13" s="38"/>
      <c r="M13" s="59"/>
      <c r="N13" s="60"/>
    </row>
    <row r="14" spans="1:17" s="25" customFormat="1">
      <c r="A14" s="37">
        <v>2</v>
      </c>
      <c r="B14" s="38">
        <v>2</v>
      </c>
      <c r="C14" s="39" t="s">
        <v>61</v>
      </c>
      <c r="D14" s="40">
        <v>10</v>
      </c>
      <c r="E14" s="41">
        <v>8</v>
      </c>
      <c r="F14" s="38">
        <v>8</v>
      </c>
      <c r="G14" s="38">
        <v>8</v>
      </c>
      <c r="H14" s="38">
        <v>8</v>
      </c>
      <c r="I14" s="38">
        <v>8</v>
      </c>
      <c r="J14" s="38">
        <v>8</v>
      </c>
      <c r="K14" s="38">
        <v>8</v>
      </c>
      <c r="L14" s="38">
        <v>5</v>
      </c>
      <c r="M14" s="59"/>
      <c r="N14" s="60"/>
    </row>
    <row r="15" spans="1:17" s="25" customFormat="1">
      <c r="A15" s="37">
        <v>3</v>
      </c>
      <c r="B15" s="38">
        <v>3</v>
      </c>
      <c r="C15" s="39" t="s">
        <v>61</v>
      </c>
      <c r="D15" s="40">
        <v>4</v>
      </c>
      <c r="E15" s="41">
        <v>4</v>
      </c>
      <c r="F15" s="38">
        <v>4</v>
      </c>
      <c r="G15" s="38">
        <v>4</v>
      </c>
      <c r="H15" s="38">
        <v>4</v>
      </c>
      <c r="I15" s="38">
        <v>4</v>
      </c>
      <c r="J15" s="38">
        <v>2</v>
      </c>
      <c r="K15" s="38">
        <v>0</v>
      </c>
      <c r="L15" s="38">
        <v>0</v>
      </c>
      <c r="M15" s="59"/>
      <c r="N15" s="60"/>
    </row>
    <row r="16" spans="1:17" s="25" customFormat="1">
      <c r="A16" s="37">
        <v>4</v>
      </c>
      <c r="B16" s="38">
        <v>3</v>
      </c>
      <c r="C16" s="39" t="s">
        <v>61</v>
      </c>
      <c r="D16" s="40">
        <v>6</v>
      </c>
      <c r="E16" s="41">
        <v>4</v>
      </c>
      <c r="F16" s="38">
        <v>4</v>
      </c>
      <c r="G16" s="38">
        <v>4</v>
      </c>
      <c r="H16" s="38">
        <v>4</v>
      </c>
      <c r="I16" s="38">
        <v>2</v>
      </c>
      <c r="J16" s="38">
        <v>2</v>
      </c>
      <c r="K16" s="38">
        <v>2</v>
      </c>
      <c r="L16" s="38">
        <v>0</v>
      </c>
      <c r="M16" s="59"/>
      <c r="N16" s="60"/>
    </row>
    <row r="17" spans="1:14" s="25" customFormat="1">
      <c r="A17" s="37">
        <v>5</v>
      </c>
      <c r="B17" s="38">
        <v>2</v>
      </c>
      <c r="C17" s="39" t="s">
        <v>61</v>
      </c>
      <c r="D17" s="40">
        <v>8</v>
      </c>
      <c r="E17" s="41">
        <v>8</v>
      </c>
      <c r="F17" s="38">
        <v>8</v>
      </c>
      <c r="G17" s="38">
        <v>8</v>
      </c>
      <c r="H17" s="38">
        <v>4</v>
      </c>
      <c r="I17" s="38">
        <v>0</v>
      </c>
      <c r="J17" s="38">
        <v>0</v>
      </c>
      <c r="K17" s="38">
        <v>0</v>
      </c>
      <c r="L17" s="38">
        <v>0</v>
      </c>
      <c r="M17" s="59"/>
      <c r="N17" s="60"/>
    </row>
    <row r="18" spans="1:14" s="8" customFormat="1">
      <c r="A18" s="42"/>
      <c r="B18" s="43"/>
      <c r="C18" s="44"/>
      <c r="D18" s="45"/>
      <c r="E18" s="46"/>
      <c r="F18" s="47"/>
      <c r="G18" s="47"/>
      <c r="H18" s="47"/>
      <c r="I18" s="47"/>
      <c r="J18" s="47"/>
      <c r="K18" s="47"/>
      <c r="L18" s="47"/>
      <c r="M18" s="61"/>
      <c r="N18" s="62"/>
    </row>
    <row r="19" spans="1:14" s="8" customFormat="1" ht="13.5" thickBot="1">
      <c r="A19" s="48"/>
      <c r="B19" s="49"/>
      <c r="C19" s="50"/>
      <c r="D19" s="51"/>
      <c r="E19" s="52"/>
      <c r="F19" s="53"/>
      <c r="G19" s="53"/>
      <c r="H19" s="53"/>
      <c r="I19" s="53"/>
      <c r="J19" s="53"/>
      <c r="K19" s="53"/>
      <c r="L19" s="53"/>
      <c r="M19" s="63"/>
      <c r="N19" s="64"/>
    </row>
    <row r="21" spans="1:14">
      <c r="C21" s="12" t="s">
        <v>58</v>
      </c>
      <c r="D21" s="78">
        <f t="shared" ref="D21:N21" si="0">SUM(D13:D19)</f>
        <v>34</v>
      </c>
      <c r="E21" s="9">
        <f t="shared" si="0"/>
        <v>28</v>
      </c>
      <c r="F21" s="9">
        <f t="shared" si="0"/>
        <v>24</v>
      </c>
      <c r="G21" s="9">
        <f t="shared" si="0"/>
        <v>24</v>
      </c>
      <c r="H21" s="9">
        <f t="shared" si="0"/>
        <v>20</v>
      </c>
      <c r="I21" s="9">
        <f t="shared" si="0"/>
        <v>14</v>
      </c>
      <c r="J21" s="9">
        <f t="shared" si="0"/>
        <v>12</v>
      </c>
      <c r="K21" s="9">
        <f t="shared" si="0"/>
        <v>10</v>
      </c>
      <c r="L21" s="9">
        <f t="shared" si="0"/>
        <v>5</v>
      </c>
      <c r="M21" s="9">
        <f t="shared" si="0"/>
        <v>0</v>
      </c>
      <c r="N21" s="9">
        <f t="shared" si="0"/>
        <v>0</v>
      </c>
    </row>
    <row r="22" spans="1:14">
      <c r="C22" s="12" t="s">
        <v>59</v>
      </c>
      <c r="D22" s="79"/>
      <c r="E22" s="10">
        <f t="shared" ref="E22:L22" si="1">FORECAST(E11,$Q$3:$Q$4,$P$3:$P$4)</f>
        <v>29.75</v>
      </c>
      <c r="F22" s="10">
        <f t="shared" si="1"/>
        <v>25.5</v>
      </c>
      <c r="G22" s="10">
        <f t="shared" si="1"/>
        <v>21.25</v>
      </c>
      <c r="H22" s="10">
        <f t="shared" si="1"/>
        <v>17</v>
      </c>
      <c r="I22" s="10">
        <f t="shared" si="1"/>
        <v>12.75</v>
      </c>
      <c r="J22" s="10">
        <f t="shared" si="1"/>
        <v>8.5</v>
      </c>
      <c r="K22" s="10">
        <f t="shared" si="1"/>
        <v>4.25</v>
      </c>
      <c r="L22" s="10">
        <f t="shared" si="1"/>
        <v>0</v>
      </c>
      <c r="M22" s="10">
        <v>0</v>
      </c>
      <c r="N22" s="10">
        <v>0</v>
      </c>
    </row>
    <row r="27" spans="1:14">
      <c r="M27" s="4"/>
      <c r="N27" s="4"/>
    </row>
    <row r="28" spans="1:14">
      <c r="M28" s="4"/>
      <c r="N28" s="4"/>
    </row>
  </sheetData>
  <sheetProtection formatCells="0" formatColumns="0" formatRows="0" insertRows="0" autoFilter="0"/>
  <autoFilter ref="A12:D12"/>
  <mergeCells count="6">
    <mergeCell ref="A2:N2"/>
    <mergeCell ref="D4:I4"/>
    <mergeCell ref="E10:I10"/>
    <mergeCell ref="J10:N10"/>
    <mergeCell ref="D21:D22"/>
    <mergeCell ref="D5:I5"/>
  </mergeCells>
  <conditionalFormatting sqref="E21:N21">
    <cfRule type="cellIs" dxfId="3" priority="1" stopIfTrue="1" operator="lessThan">
      <formula>E22</formula>
    </cfRule>
    <cfRule type="cellIs" dxfId="2" priority="2" stopIfTrue="1" operator="greaterThan">
      <formula>E22</formula>
    </cfRule>
  </conditionalFormatting>
  <pageMargins left="0.75" right="0.75" top="1" bottom="1" header="0.5" footer="0.5"/>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Q28"/>
  <sheetViews>
    <sheetView zoomScale="85" zoomScaleNormal="85" workbookViewId="0">
      <selection activeCell="Q25" sqref="Q25"/>
    </sheetView>
  </sheetViews>
  <sheetFormatPr defaultColWidth="9.140625" defaultRowHeight="12.75"/>
  <cols>
    <col min="1" max="2" width="6.85546875" style="4" customWidth="1"/>
    <col min="3" max="3" width="33.85546875" style="5" customWidth="1"/>
    <col min="4" max="4" width="10.5703125" style="3" customWidth="1"/>
    <col min="5" max="5" width="9.42578125" style="3" customWidth="1"/>
    <col min="6" max="6" width="9.85546875" style="3" bestFit="1" customWidth="1"/>
    <col min="7" max="7" width="9.42578125" style="3" customWidth="1"/>
    <col min="8" max="8" width="9.5703125" style="3" customWidth="1"/>
    <col min="9" max="10" width="9.42578125" style="3" customWidth="1"/>
    <col min="11" max="11" width="9.85546875" style="3" bestFit="1" customWidth="1"/>
    <col min="12" max="14" width="9.42578125" style="3" customWidth="1"/>
    <col min="15" max="16384" width="9.140625" style="4"/>
  </cols>
  <sheetData>
    <row r="2" spans="1:17" customFormat="1" ht="43.5" customHeight="1">
      <c r="A2" s="69" t="str">
        <f>CONCATENATE("Sprint #",D6, "Tracking Sheet")</f>
        <v>Sprint #3Tracking Sheet</v>
      </c>
      <c r="B2" s="70"/>
      <c r="C2" s="70"/>
      <c r="D2" s="70"/>
      <c r="E2" s="71"/>
      <c r="F2" s="71"/>
      <c r="G2" s="71"/>
      <c r="H2" s="71"/>
      <c r="I2" s="71"/>
      <c r="J2" s="71"/>
      <c r="K2" s="71"/>
      <c r="L2" s="71"/>
      <c r="M2" s="71"/>
      <c r="N2" s="71"/>
    </row>
    <row r="3" spans="1:17">
      <c r="P3" s="6">
        <v>0</v>
      </c>
      <c r="Q3" s="3">
        <f>SUM(D13:D20)</f>
        <v>34</v>
      </c>
    </row>
    <row r="4" spans="1:17" customFormat="1">
      <c r="A4" s="1"/>
      <c r="B4" s="4"/>
      <c r="C4" s="26" t="s">
        <v>16</v>
      </c>
      <c r="D4" s="72" t="str">
        <f>'Product Backlog'!C5</f>
        <v>Práctica de Scrum - ADSI</v>
      </c>
      <c r="E4" s="73"/>
      <c r="F4" s="73"/>
      <c r="G4" s="73"/>
      <c r="H4" s="73"/>
      <c r="I4" s="74"/>
      <c r="P4" s="55">
        <f>D8</f>
        <v>8</v>
      </c>
      <c r="Q4" s="7">
        <v>0</v>
      </c>
    </row>
    <row r="5" spans="1:17" customFormat="1">
      <c r="A5" s="1"/>
      <c r="B5" s="4"/>
      <c r="C5" s="26" t="s">
        <v>18</v>
      </c>
      <c r="D5" s="72" t="s">
        <v>45</v>
      </c>
      <c r="E5" s="80"/>
      <c r="F5" s="80"/>
      <c r="G5" s="80"/>
      <c r="H5" s="80"/>
      <c r="I5" s="81"/>
      <c r="P5" s="55"/>
      <c r="Q5" s="7"/>
    </row>
    <row r="6" spans="1:17">
      <c r="C6" s="11" t="s">
        <v>26</v>
      </c>
      <c r="D6" s="36">
        <v>3</v>
      </c>
    </row>
    <row r="7" spans="1:17">
      <c r="C7" s="11" t="s">
        <v>46</v>
      </c>
      <c r="D7" s="35">
        <v>42366</v>
      </c>
    </row>
    <row r="8" spans="1:17">
      <c r="C8" s="54" t="s">
        <v>47</v>
      </c>
      <c r="D8" s="56">
        <v>8</v>
      </c>
    </row>
    <row r="9" spans="1:17" ht="13.5" thickBot="1">
      <c r="C9" s="2"/>
    </row>
    <row r="10" spans="1:17">
      <c r="E10" s="75" t="s">
        <v>48</v>
      </c>
      <c r="F10" s="76"/>
      <c r="G10" s="76"/>
      <c r="H10" s="76"/>
      <c r="I10" s="76"/>
      <c r="J10" s="76" t="s">
        <v>49</v>
      </c>
      <c r="K10" s="76"/>
      <c r="L10" s="76"/>
      <c r="M10" s="76"/>
      <c r="N10" s="77"/>
    </row>
    <row r="11" spans="1:17" ht="12.75" customHeight="1" thickBot="1">
      <c r="E11" s="22">
        <v>1</v>
      </c>
      <c r="F11" s="23">
        <v>2</v>
      </c>
      <c r="G11" s="23">
        <v>3</v>
      </c>
      <c r="H11" s="23">
        <v>4</v>
      </c>
      <c r="I11" s="23">
        <v>5</v>
      </c>
      <c r="J11" s="23">
        <v>6</v>
      </c>
      <c r="K11" s="23">
        <v>7</v>
      </c>
      <c r="L11" s="23">
        <v>8</v>
      </c>
      <c r="M11" s="65">
        <v>9</v>
      </c>
      <c r="N11" s="66">
        <v>10</v>
      </c>
    </row>
    <row r="12" spans="1:17" s="2" customFormat="1" ht="27" customHeight="1">
      <c r="A12" s="13" t="s">
        <v>50</v>
      </c>
      <c r="B12" s="15" t="s">
        <v>22</v>
      </c>
      <c r="C12" s="14" t="s">
        <v>51</v>
      </c>
      <c r="D12" s="16" t="s">
        <v>52</v>
      </c>
      <c r="E12" s="19">
        <f>D7</f>
        <v>42366</v>
      </c>
      <c r="F12" s="17">
        <f>E12+1</f>
        <v>42367</v>
      </c>
      <c r="G12" s="17">
        <f>F12+1</f>
        <v>42368</v>
      </c>
      <c r="H12" s="17">
        <f>G12+1</f>
        <v>42369</v>
      </c>
      <c r="I12" s="17">
        <f>H12+1</f>
        <v>42370</v>
      </c>
      <c r="J12" s="17">
        <f>E12+7</f>
        <v>42373</v>
      </c>
      <c r="K12" s="17">
        <f>J12+1</f>
        <v>42374</v>
      </c>
      <c r="L12" s="17">
        <f>K12+1</f>
        <v>42375</v>
      </c>
      <c r="M12" s="67">
        <f>L12+1</f>
        <v>42376</v>
      </c>
      <c r="N12" s="68">
        <f>M12+1</f>
        <v>42377</v>
      </c>
    </row>
    <row r="13" spans="1:17" s="25" customFormat="1">
      <c r="A13" s="37">
        <v>1</v>
      </c>
      <c r="B13" s="38">
        <v>4</v>
      </c>
      <c r="C13" s="39" t="s">
        <v>62</v>
      </c>
      <c r="D13" s="40">
        <v>6</v>
      </c>
      <c r="E13" s="41">
        <v>4</v>
      </c>
      <c r="F13" s="38"/>
      <c r="G13" s="38"/>
      <c r="H13" s="38"/>
      <c r="I13" s="38"/>
      <c r="J13" s="38"/>
      <c r="K13" s="38"/>
      <c r="L13" s="38"/>
      <c r="M13" s="59"/>
      <c r="N13" s="60"/>
    </row>
    <row r="14" spans="1:17" s="25" customFormat="1">
      <c r="A14" s="37">
        <v>2</v>
      </c>
      <c r="B14" s="38">
        <v>4</v>
      </c>
      <c r="C14" s="39" t="s">
        <v>61</v>
      </c>
      <c r="D14" s="40">
        <v>10</v>
      </c>
      <c r="E14" s="41">
        <v>8</v>
      </c>
      <c r="F14" s="38">
        <v>8</v>
      </c>
      <c r="G14" s="38">
        <v>8</v>
      </c>
      <c r="H14" s="38">
        <v>8</v>
      </c>
      <c r="I14" s="38">
        <v>8</v>
      </c>
      <c r="J14" s="38">
        <v>8</v>
      </c>
      <c r="K14" s="38">
        <v>8</v>
      </c>
      <c r="L14" s="38">
        <v>5</v>
      </c>
      <c r="M14" s="59"/>
      <c r="N14" s="60"/>
    </row>
    <row r="15" spans="1:17" s="25" customFormat="1">
      <c r="A15" s="37">
        <v>3</v>
      </c>
      <c r="B15" s="38">
        <v>5</v>
      </c>
      <c r="C15" s="39" t="s">
        <v>61</v>
      </c>
      <c r="D15" s="40">
        <v>4</v>
      </c>
      <c r="E15" s="41">
        <v>4</v>
      </c>
      <c r="F15" s="38">
        <v>4</v>
      </c>
      <c r="G15" s="38">
        <v>4</v>
      </c>
      <c r="H15" s="38">
        <v>4</v>
      </c>
      <c r="I15" s="38">
        <v>4</v>
      </c>
      <c r="J15" s="38">
        <v>2</v>
      </c>
      <c r="K15" s="38">
        <v>0</v>
      </c>
      <c r="L15" s="38">
        <v>0</v>
      </c>
      <c r="M15" s="59"/>
      <c r="N15" s="60"/>
    </row>
    <row r="16" spans="1:17" s="25" customFormat="1">
      <c r="A16" s="37">
        <v>4</v>
      </c>
      <c r="B16" s="38">
        <v>6</v>
      </c>
      <c r="C16" s="39" t="s">
        <v>61</v>
      </c>
      <c r="D16" s="40">
        <v>6</v>
      </c>
      <c r="E16" s="41">
        <v>4</v>
      </c>
      <c r="F16" s="38">
        <v>4</v>
      </c>
      <c r="G16" s="38">
        <v>4</v>
      </c>
      <c r="H16" s="38">
        <v>4</v>
      </c>
      <c r="I16" s="38">
        <v>2</v>
      </c>
      <c r="J16" s="38">
        <v>2</v>
      </c>
      <c r="K16" s="38">
        <v>2</v>
      </c>
      <c r="L16" s="38">
        <v>0</v>
      </c>
      <c r="M16" s="59"/>
      <c r="N16" s="60"/>
    </row>
    <row r="17" spans="1:14" s="25" customFormat="1">
      <c r="A17" s="37">
        <v>5</v>
      </c>
      <c r="B17" s="38">
        <v>6</v>
      </c>
      <c r="C17" s="39" t="s">
        <v>61</v>
      </c>
      <c r="D17" s="40">
        <v>8</v>
      </c>
      <c r="E17" s="41">
        <v>8</v>
      </c>
      <c r="F17" s="38">
        <v>8</v>
      </c>
      <c r="G17" s="38">
        <v>8</v>
      </c>
      <c r="H17" s="38">
        <v>4</v>
      </c>
      <c r="I17" s="38">
        <v>0</v>
      </c>
      <c r="J17" s="38">
        <v>0</v>
      </c>
      <c r="K17" s="38">
        <v>0</v>
      </c>
      <c r="L17" s="38">
        <v>0</v>
      </c>
      <c r="M17" s="59"/>
      <c r="N17" s="60"/>
    </row>
    <row r="18" spans="1:14" s="8" customFormat="1">
      <c r="A18" s="42"/>
      <c r="B18" s="43"/>
      <c r="C18" s="44"/>
      <c r="D18" s="45"/>
      <c r="E18" s="46"/>
      <c r="F18" s="47"/>
      <c r="G18" s="47"/>
      <c r="H18" s="47"/>
      <c r="I18" s="47"/>
      <c r="J18" s="47"/>
      <c r="K18" s="47"/>
      <c r="L18" s="47"/>
      <c r="M18" s="61"/>
      <c r="N18" s="62"/>
    </row>
    <row r="19" spans="1:14" s="8" customFormat="1" ht="13.5" thickBot="1">
      <c r="A19" s="48"/>
      <c r="B19" s="49"/>
      <c r="C19" s="50"/>
      <c r="D19" s="51"/>
      <c r="E19" s="52"/>
      <c r="F19" s="53"/>
      <c r="G19" s="53"/>
      <c r="H19" s="53"/>
      <c r="I19" s="53"/>
      <c r="J19" s="53"/>
      <c r="K19" s="53"/>
      <c r="L19" s="53"/>
      <c r="M19" s="63"/>
      <c r="N19" s="64"/>
    </row>
    <row r="21" spans="1:14">
      <c r="C21" s="12" t="s">
        <v>58</v>
      </c>
      <c r="D21" s="78">
        <f t="shared" ref="D21:N21" si="0">SUM(D13:D19)</f>
        <v>34</v>
      </c>
      <c r="E21" s="9">
        <f t="shared" si="0"/>
        <v>28</v>
      </c>
      <c r="F21" s="9">
        <f t="shared" si="0"/>
        <v>24</v>
      </c>
      <c r="G21" s="9">
        <f t="shared" si="0"/>
        <v>24</v>
      </c>
      <c r="H21" s="9">
        <f t="shared" si="0"/>
        <v>20</v>
      </c>
      <c r="I21" s="9">
        <f t="shared" si="0"/>
        <v>14</v>
      </c>
      <c r="J21" s="9">
        <f t="shared" si="0"/>
        <v>12</v>
      </c>
      <c r="K21" s="9">
        <f t="shared" si="0"/>
        <v>10</v>
      </c>
      <c r="L21" s="9">
        <f t="shared" si="0"/>
        <v>5</v>
      </c>
      <c r="M21" s="9">
        <f t="shared" si="0"/>
        <v>0</v>
      </c>
      <c r="N21" s="9">
        <f t="shared" si="0"/>
        <v>0</v>
      </c>
    </row>
    <row r="22" spans="1:14">
      <c r="C22" s="12" t="s">
        <v>59</v>
      </c>
      <c r="D22" s="79"/>
      <c r="E22" s="10">
        <f t="shared" ref="E22:L22" si="1">FORECAST(E11,$Q$3:$Q$4,$P$3:$P$4)</f>
        <v>29.75</v>
      </c>
      <c r="F22" s="10">
        <f t="shared" si="1"/>
        <v>25.5</v>
      </c>
      <c r="G22" s="10">
        <f t="shared" si="1"/>
        <v>21.25</v>
      </c>
      <c r="H22" s="10">
        <f t="shared" si="1"/>
        <v>17</v>
      </c>
      <c r="I22" s="10">
        <f t="shared" si="1"/>
        <v>12.75</v>
      </c>
      <c r="J22" s="10">
        <f t="shared" si="1"/>
        <v>8.5</v>
      </c>
      <c r="K22" s="10">
        <f t="shared" si="1"/>
        <v>4.25</v>
      </c>
      <c r="L22" s="10">
        <f t="shared" si="1"/>
        <v>0</v>
      </c>
      <c r="M22" s="10">
        <v>0</v>
      </c>
      <c r="N22" s="10">
        <v>0</v>
      </c>
    </row>
    <row r="27" spans="1:14">
      <c r="M27" s="4"/>
      <c r="N27" s="4"/>
    </row>
    <row r="28" spans="1:14">
      <c r="M28" s="4"/>
      <c r="N28" s="4"/>
    </row>
  </sheetData>
  <sheetProtection formatCells="0" formatColumns="0" formatRows="0" insertRows="0" autoFilter="0"/>
  <autoFilter ref="A12:D12"/>
  <mergeCells count="6">
    <mergeCell ref="D21:D22"/>
    <mergeCell ref="D4:I4"/>
    <mergeCell ref="E10:I10"/>
    <mergeCell ref="J10:N10"/>
    <mergeCell ref="A2:N2"/>
    <mergeCell ref="D5:I5"/>
  </mergeCells>
  <phoneticPr fontId="4" type="noConversion"/>
  <conditionalFormatting sqref="E21:N21">
    <cfRule type="cellIs" dxfId="1" priority="1" stopIfTrue="1" operator="lessThan">
      <formula>E22</formula>
    </cfRule>
    <cfRule type="cellIs" dxfId="0" priority="2" stopIfTrue="1" operator="greaterThan">
      <formula>E22</formula>
    </cfRule>
  </conditionalFormatting>
  <pageMargins left="0.75" right="0.75" top="1" bottom="1" header="0.5" footer="0.5"/>
  <headerFooter alignWithMargins="0"/>
  <ignoredErrors>
    <ignoredError sqref="J12" formula="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ADSI</dc:title>
  <dc:subject/>
  <dc:creator>MCO</dc:creator>
  <cp:keywords/>
  <dc:description/>
  <cp:lastModifiedBy>Shaggy Lepusa</cp:lastModifiedBy>
  <cp:revision/>
  <dcterms:created xsi:type="dcterms:W3CDTF">2009-04-30T08:53:36Z</dcterms:created>
  <dcterms:modified xsi:type="dcterms:W3CDTF">2015-11-14T14:26:15Z</dcterms:modified>
</cp:coreProperties>
</file>